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4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0" yWindow="0" windowWidth="20505" windowHeight="5400" tabRatio="872" firstSheet="26" activeTab="3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1021-27超用分析" sheetId="56" r:id="rId32"/>
    <sheet name="填寫舉例" sheetId="1" r:id="rId33"/>
    <sheet name="下拉式選單" sheetId="46" r:id="rId34"/>
  </sheets>
  <externalReferences>
    <externalReference r:id="rId35"/>
    <externalReference r:id="rId36"/>
    <externalReference r:id="rId37"/>
    <externalReference r:id="rId38"/>
  </externalReferences>
  <definedNames>
    <definedName name="__h111">#REF!</definedName>
    <definedName name="__h222">#REF!</definedName>
    <definedName name="__h333">#REF!</definedName>
    <definedName name="__h555">#REF!</definedName>
    <definedName name="__xlfn.CUBESET" hidden="1">#NAME?</definedName>
    <definedName name="_001_7_3建教生320">#REF!</definedName>
    <definedName name="_F1">#REF!</definedName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'超用－原因別分析'!$U$7:$U$118</definedName>
    <definedName name="a">#REF!</definedName>
    <definedName name="aa">#REF!</definedName>
    <definedName name="aaa">#REF!</definedName>
    <definedName name="aaaaaa">#REF!</definedName>
    <definedName name="ab">#REF!</definedName>
    <definedName name="abc">#REF!</definedName>
    <definedName name="About_Block">#REF!</definedName>
    <definedName name="acc">#REF!</definedName>
    <definedName name="AccessDatabase" hidden="1">"C:\WIN95\ﾃﾞｽｸﾄｯﾌﾟ\商品登録票.mdb"</definedName>
    <definedName name="AccountBase">#N/A</definedName>
    <definedName name="an">#REF!</definedName>
    <definedName name="asd">#REF!</definedName>
    <definedName name="asda">#REF!</definedName>
    <definedName name="asdf">#REF!</definedName>
    <definedName name="ass">#REF!</definedName>
    <definedName name="b">#REF!</definedName>
    <definedName name="bb">#REF!</definedName>
    <definedName name="bbb">#REF!</definedName>
    <definedName name="Block_03">#REF!</definedName>
    <definedName name="Block_04">#REF!</definedName>
    <definedName name="cc">#REF!</definedName>
    <definedName name="Chart_Block">#REF!</definedName>
    <definedName name="Contacts">#REF!</definedName>
    <definedName name="_xlnm.Database">#REF!</definedName>
    <definedName name="dd">#REF!</definedName>
    <definedName name="dsfdsf">#REF!</definedName>
    <definedName name="EEEE">#REF!</definedName>
    <definedName name="egg">#REF!</definedName>
    <definedName name="ejir">#REF!</definedName>
    <definedName name="ewfew">#REF!</definedName>
    <definedName name="ewfwe">#REF!</definedName>
    <definedName name="F">#REF!</definedName>
    <definedName name="FCCK">#REF!</definedName>
    <definedName name="few">#REF!</definedName>
    <definedName name="fewf">#REF!</definedName>
    <definedName name="fewfg">#REF!</definedName>
    <definedName name="fewfw">#REF!</definedName>
    <definedName name="ff">#REF!</definedName>
    <definedName name="fFFfF">#REF!</definedName>
    <definedName name="fgg">#REF!</definedName>
    <definedName name="FUCK">#REF!</definedName>
    <definedName name="FUCK1">#REF!</definedName>
    <definedName name="FUCK2">#REF!</definedName>
    <definedName name="FUCK4">#REF!</definedName>
    <definedName name="fuuu">#REF!</definedName>
    <definedName name="fuuu1">#REF!</definedName>
    <definedName name="fwef">#REF!</definedName>
    <definedName name="fwefgerger">#REF!</definedName>
    <definedName name="gg">#REF!</definedName>
    <definedName name="gy">#REF!</definedName>
    <definedName name="ii">#REF!</definedName>
    <definedName name="jj">#REF!</definedName>
    <definedName name="KEVIN3">#REF!</definedName>
    <definedName name="kk">#REF!</definedName>
    <definedName name="la">#REF!</definedName>
    <definedName name="lk">#REF!</definedName>
    <definedName name="ll">#REF!</definedName>
    <definedName name="m">#REF!</definedName>
    <definedName name="MIMI">#REF!</definedName>
    <definedName name="MIMI1">#REF!</definedName>
    <definedName name="MIMI2">#REF!</definedName>
    <definedName name="mm">#REF!</definedName>
    <definedName name="oo">#REF!</definedName>
    <definedName name="p">#REF!</definedName>
    <definedName name="pp">#REF!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Print_Area_MI">#REF!</definedName>
    <definedName name="qq">#REF!</definedName>
    <definedName name="ra">#REF!</definedName>
    <definedName name="rr">#REF!</definedName>
    <definedName name="RRRR">#REF!</definedName>
    <definedName name="s">#REF!</definedName>
    <definedName name="sd">#REF!</definedName>
    <definedName name="sketrf">#REF!</definedName>
    <definedName name="ss">#REF!</definedName>
    <definedName name="uu">#REF!</definedName>
    <definedName name="uy">#REF!</definedName>
    <definedName name="vu03bfjg">#REF!</definedName>
    <definedName name="VV">#REF!</definedName>
    <definedName name="W">#REF!</definedName>
    <definedName name="wdw">#REF!</definedName>
    <definedName name="wefewf">#REF!</definedName>
    <definedName name="ww">#REF!</definedName>
    <definedName name="www">#REF!</definedName>
    <definedName name="x">#REF!</definedName>
    <definedName name="xx">#REF!</definedName>
    <definedName name="XXXXXXXXXXXXXXXX">#REF!</definedName>
    <definedName name="y">#REF!</definedName>
    <definedName name="yy">#REF!</definedName>
    <definedName name="z">#REF!</definedName>
    <definedName name="zz">#REF!</definedName>
    <definedName name="ㄇ">#REF!</definedName>
    <definedName name="三杯雞">#REF!</definedName>
    <definedName name="小黃瓜">#REF!</definedName>
    <definedName name="川湯馬鈴薯丁">#REF!</definedName>
    <definedName name="川燙海帶芽">#REF!</definedName>
    <definedName name="不支">#REF!</definedName>
    <definedName name="加入酒類">#REF!</definedName>
    <definedName name="加拿大火腿">#REF!</definedName>
    <definedName name="北區">#REF!</definedName>
    <definedName name="北區各類別金額總計">#REF!</definedName>
    <definedName name="北區盤點資料_TOTAL">#REF!</definedName>
    <definedName name="台中各類別金額總計">#REF!</definedName>
    <definedName name="台中區盤點資料_TOTAL">#REF!</definedName>
    <definedName name="台帳變更問題點">#REF!</definedName>
    <definedName name="司">#REF!</definedName>
    <definedName name="玄">#REF!</definedName>
    <definedName name="玉米鮪沙">#REF!</definedName>
    <definedName name="全公司各類別金額合計">#REF!</definedName>
    <definedName name="我">#REF!</definedName>
    <definedName name="沙拉">#REF!</definedName>
    <definedName name="角度量測規範">#REF!</definedName>
    <definedName name="店號">[3]店舖檔sheet!$A$1:$F$2012</definedName>
    <definedName name="店舖資料">#REF!</definedName>
    <definedName name="所有門市存貨資料檔">#REF!</definedName>
    <definedName name="拌炒洋蔥番茄丁">#REF!</definedName>
    <definedName name="拌炒番茄洋蔥丁">#REF!</definedName>
    <definedName name="沾醬豬排">#REF!</definedName>
    <definedName name="泡菜炒肉片">#REF!</definedName>
    <definedName name="物料改廢聯絡表六">#REF!</definedName>
    <definedName name="附表1">#REF!</definedName>
    <definedName name="厚片火腿">#REF!</definedName>
    <definedName name="品名">[4]名冊!$A$1:$C$155</definedName>
    <definedName name="炸唐揚雞">#REF!</definedName>
    <definedName name="面試招募名冊_查詢">#REF!</definedName>
    <definedName name="桃園">#REF!</definedName>
    <definedName name="桃園中壢各類別金額總計">#REF!</definedName>
    <definedName name="桃園中壢盤點資料_TOTAL">#REF!</definedName>
    <definedName name="烤荷包蛋">#REF!</definedName>
    <definedName name="高雄盤點資料_TOTAL">#REF!</definedName>
    <definedName name="商品登録票_Sheet1_List">#REF!</definedName>
    <definedName name="排">#REF!</definedName>
    <definedName name="清洗細切紅蘿蔔絲">#REF!</definedName>
    <definedName name="清潔項目">#REF!</definedName>
    <definedName name="通報">#REF!</definedName>
    <definedName name="報告書">#REF!</definedName>
    <definedName name="評鑑表">#REF!</definedName>
    <definedName name="開始">#REF!</definedName>
    <definedName name="黃芥末美乃滋">#REF!</definedName>
    <definedName name="黃蘿蔔">#REF!</definedName>
    <definedName name="圓形里昂香腸">#REF!</definedName>
    <definedName name="新竹苗栗">#REF!</definedName>
    <definedName name="新竹苗栗各類別金額總計">#REF!</definedName>
    <definedName name="新竹苗栗盤點資料_TOTAL">#REF!</definedName>
    <definedName name="壽喜燒牛肉">#REF!</definedName>
    <definedName name="壽喜燒牛肉計">#REF!</definedName>
    <definedName name="對切豆皮紙">#REF!</definedName>
    <definedName name="對切豆皮捲">#REF!</definedName>
    <definedName name="截切小黃瓜片">#REF!</definedName>
    <definedName name="端架1">#REF!</definedName>
    <definedName name="蒸煙燻雞肉片">#REF!</definedName>
    <definedName name="銷貨4">#REF!</definedName>
    <definedName name="銷貨收入">#REF!</definedName>
    <definedName name="檔案">#REF!</definedName>
    <definedName name="營業點檢">#REF!</definedName>
  </definedNames>
  <calcPr calcId="162913"/>
</workbook>
</file>

<file path=xl/calcChain.xml><?xml version="1.0" encoding="utf-8"?>
<calcChain xmlns="http://schemas.openxmlformats.org/spreadsheetml/2006/main">
  <c r="F7" i="56" l="1"/>
  <c r="F6" i="56"/>
  <c r="F5" i="56"/>
  <c r="F4" i="56"/>
  <c r="F8" i="56" s="1"/>
  <c r="F3" i="56"/>
  <c r="B28" i="39" l="1"/>
  <c r="AD247" i="8"/>
  <c r="H22" i="39" l="1"/>
  <c r="H21" i="39"/>
  <c r="H20" i="39"/>
  <c r="H19" i="39"/>
  <c r="H18" i="39"/>
  <c r="H16" i="39"/>
  <c r="B22" i="39"/>
  <c r="B21" i="39"/>
  <c r="B20" i="39"/>
  <c r="B19" i="39"/>
  <c r="B18" i="39"/>
  <c r="B17" i="39"/>
  <c r="B16" i="39"/>
  <c r="R92" i="40" l="1"/>
  <c r="R91" i="40"/>
  <c r="R90" i="40"/>
  <c r="R89" i="40"/>
  <c r="R88" i="40"/>
  <c r="R87" i="40"/>
  <c r="R86" i="40"/>
  <c r="G260" i="8" l="1"/>
  <c r="G259" i="8"/>
  <c r="G252" i="35" l="1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M280" i="54"/>
  <c r="AL280" i="54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W278" i="54"/>
  <c r="AV278" i="54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R277" i="54"/>
  <c r="AQ277" i="54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W276" i="54"/>
  <c r="AV276" i="54"/>
  <c r="AR276" i="54"/>
  <c r="AQ276" i="54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R275" i="54"/>
  <c r="AQ275" i="54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R274" i="54"/>
  <c r="AQ274" i="54"/>
  <c r="AL274" i="54"/>
  <c r="AM274" i="54" s="1"/>
  <c r="AG274" i="54"/>
  <c r="AH274" i="54" s="1"/>
  <c r="AB274" i="54"/>
  <c r="AC274" i="54" s="1"/>
  <c r="X274" i="54"/>
  <c r="W274" i="54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M272" i="54"/>
  <c r="AL272" i="54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R271" i="54"/>
  <c r="AQ271" i="54"/>
  <c r="AM271" i="54"/>
  <c r="AL271" i="54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M270" i="54"/>
  <c r="AL270" i="54"/>
  <c r="AG270" i="54"/>
  <c r="AH270" i="54" s="1"/>
  <c r="AC270" i="54"/>
  <c r="AB270" i="54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X269" i="54"/>
  <c r="W269" i="54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W267" i="54"/>
  <c r="AV267" i="54"/>
  <c r="AQ267" i="54"/>
  <c r="AR267" i="54" s="1"/>
  <c r="AL267" i="54"/>
  <c r="AH267" i="54"/>
  <c r="AG267" i="54"/>
  <c r="AC267" i="54"/>
  <c r="AB267" i="54"/>
  <c r="W267" i="54"/>
  <c r="X267" i="54" s="1"/>
  <c r="R267" i="54"/>
  <c r="S267" i="54" s="1"/>
  <c r="J267" i="54"/>
  <c r="I267" i="54"/>
  <c r="G267" i="54"/>
  <c r="H267" i="54" s="1"/>
  <c r="AV261" i="54"/>
  <c r="AW261" i="54" s="1"/>
  <c r="AQ261" i="54"/>
  <c r="AR261" i="54" s="1"/>
  <c r="AM261" i="54"/>
  <c r="AL261" i="54"/>
  <c r="AH261" i="54"/>
  <c r="AG261" i="54"/>
  <c r="AB261" i="54"/>
  <c r="W261" i="54"/>
  <c r="X261" i="54" s="1"/>
  <c r="R261" i="54"/>
  <c r="S261" i="54" s="1"/>
  <c r="J261" i="54"/>
  <c r="I261" i="54"/>
  <c r="AV260" i="54"/>
  <c r="AW260" i="54" s="1"/>
  <c r="AR260" i="54"/>
  <c r="AQ260" i="54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R259" i="54"/>
  <c r="AQ259" i="54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R258" i="54"/>
  <c r="AQ258" i="54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C256" i="54"/>
  <c r="AB256" i="54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H255" i="54"/>
  <c r="AG255" i="54"/>
  <c r="AB255" i="54"/>
  <c r="AC255" i="54" s="1"/>
  <c r="W255" i="54"/>
  <c r="X255" i="54" s="1"/>
  <c r="R255" i="54"/>
  <c r="J255" i="54"/>
  <c r="I255" i="54"/>
  <c r="AV254" i="54"/>
  <c r="AW254" i="54" s="1"/>
  <c r="AR254" i="54"/>
  <c r="AQ254" i="54"/>
  <c r="AL254" i="54"/>
  <c r="AG254" i="54"/>
  <c r="AB254" i="54"/>
  <c r="AC254" i="54" s="1"/>
  <c r="W254" i="54"/>
  <c r="X254" i="54" s="1"/>
  <c r="S254" i="54"/>
  <c r="R254" i="54"/>
  <c r="J254" i="54"/>
  <c r="I254" i="54"/>
  <c r="AV253" i="54"/>
  <c r="AW253" i="54" s="1"/>
  <c r="AR253" i="54"/>
  <c r="AQ253" i="54"/>
  <c r="AL253" i="54"/>
  <c r="AM253" i="54" s="1"/>
  <c r="AG253" i="54"/>
  <c r="AH253" i="54" s="1"/>
  <c r="AB253" i="54"/>
  <c r="AC253" i="54" s="1"/>
  <c r="W253" i="54"/>
  <c r="X253" i="54" s="1"/>
  <c r="S253" i="54"/>
  <c r="R253" i="54"/>
  <c r="J253" i="54"/>
  <c r="I253" i="54"/>
  <c r="AV252" i="54"/>
  <c r="AW252" i="54" s="1"/>
  <c r="AQ252" i="54"/>
  <c r="AR252" i="54" s="1"/>
  <c r="AL252" i="54"/>
  <c r="AM252" i="54" s="1"/>
  <c r="AG252" i="54"/>
  <c r="AH252" i="54" s="1"/>
  <c r="AC252" i="54"/>
  <c r="AB252" i="54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C250" i="54"/>
  <c r="AB250" i="54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R248" i="54"/>
  <c r="AQ248" i="54"/>
  <c r="AM248" i="54"/>
  <c r="AL248" i="54"/>
  <c r="AH248" i="54"/>
  <c r="AG248" i="54"/>
  <c r="AC248" i="54"/>
  <c r="AB248" i="54"/>
  <c r="W248" i="54"/>
  <c r="X248" i="54" s="1"/>
  <c r="R248" i="54"/>
  <c r="J248" i="54"/>
  <c r="I248" i="54"/>
  <c r="AV247" i="54"/>
  <c r="AQ247" i="54"/>
  <c r="AM247" i="54"/>
  <c r="AL247" i="54"/>
  <c r="AH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X241" i="54"/>
  <c r="W241" i="54"/>
  <c r="R241" i="54"/>
  <c r="J241" i="54"/>
  <c r="I241" i="54"/>
  <c r="AV240" i="54"/>
  <c r="AW240" i="54" s="1"/>
  <c r="AR240" i="54"/>
  <c r="AQ240" i="54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W239" i="54"/>
  <c r="AV239" i="54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M236" i="54"/>
  <c r="AL236" i="54"/>
  <c r="AG236" i="54"/>
  <c r="AH236" i="54" s="1"/>
  <c r="AB236" i="54"/>
  <c r="AC236" i="54" s="1"/>
  <c r="W236" i="54"/>
  <c r="X236" i="54" s="1"/>
  <c r="S236" i="54"/>
  <c r="R236" i="54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X235" i="54"/>
  <c r="W235" i="54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C233" i="54"/>
  <c r="AB233" i="54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W231" i="54"/>
  <c r="AV231" i="54"/>
  <c r="AQ231" i="54"/>
  <c r="AR231" i="54" s="1"/>
  <c r="AL231" i="54"/>
  <c r="AG231" i="54"/>
  <c r="AH231" i="54" s="1"/>
  <c r="AC231" i="54"/>
  <c r="AB231" i="54"/>
  <c r="X231" i="54"/>
  <c r="W231" i="54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C229" i="54"/>
  <c r="AB229" i="54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S228" i="54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AV220" i="54"/>
  <c r="AW220" i="54" s="1"/>
  <c r="AQ220" i="54"/>
  <c r="AR220" i="54" s="1"/>
  <c r="AL220" i="54"/>
  <c r="AM220" i="54" s="1"/>
  <c r="AG220" i="54"/>
  <c r="AH220" i="54" s="1"/>
  <c r="AC220" i="54"/>
  <c r="AB220" i="54"/>
  <c r="W220" i="54"/>
  <c r="X220" i="54" s="1"/>
  <c r="R220" i="54"/>
  <c r="J220" i="54"/>
  <c r="I220" i="54"/>
  <c r="C220" i="54"/>
  <c r="C240" i="54" s="1"/>
  <c r="C260" i="54" s="1"/>
  <c r="C280" i="54" s="1"/>
  <c r="AW219" i="54"/>
  <c r="AV219" i="54"/>
  <c r="AQ219" i="54"/>
  <c r="AR219" i="54" s="1"/>
  <c r="AM219" i="54"/>
  <c r="AL219" i="54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AV217" i="54"/>
  <c r="AW217" i="54" s="1"/>
  <c r="AQ217" i="54"/>
  <c r="AR217" i="54" s="1"/>
  <c r="AL217" i="54"/>
  <c r="AM217" i="54" s="1"/>
  <c r="AG217" i="54"/>
  <c r="AH217" i="54" s="1"/>
  <c r="AC217" i="54"/>
  <c r="AB217" i="54"/>
  <c r="W217" i="54"/>
  <c r="X217" i="54" s="1"/>
  <c r="R217" i="54"/>
  <c r="J217" i="54"/>
  <c r="I217" i="54"/>
  <c r="C217" i="54"/>
  <c r="C237" i="54" s="1"/>
  <c r="C257" i="54" s="1"/>
  <c r="C27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AV215" i="54"/>
  <c r="AW215" i="54" s="1"/>
  <c r="AQ215" i="54"/>
  <c r="AR215" i="54" s="1"/>
  <c r="AL215" i="54"/>
  <c r="AM215" i="54" s="1"/>
  <c r="AG215" i="54"/>
  <c r="AH215" i="54" s="1"/>
  <c r="AC215" i="54"/>
  <c r="AB215" i="54"/>
  <c r="W215" i="54"/>
  <c r="X215" i="54" s="1"/>
  <c r="R215" i="54"/>
  <c r="S215" i="54" s="1"/>
  <c r="J215" i="54"/>
  <c r="I215" i="54"/>
  <c r="C215" i="54"/>
  <c r="C235" i="54" s="1"/>
  <c r="C255" i="54" s="1"/>
  <c r="C275" i="54" s="1"/>
  <c r="AV214" i="54"/>
  <c r="AW214" i="54" s="1"/>
  <c r="AR214" i="54"/>
  <c r="AQ214" i="54"/>
  <c r="AM214" i="54"/>
  <c r="AL214" i="54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AV213" i="54"/>
  <c r="AW213" i="54" s="1"/>
  <c r="AQ213" i="54"/>
  <c r="AR213" i="54" s="1"/>
  <c r="AL213" i="54"/>
  <c r="AH213" i="54"/>
  <c r="AG213" i="54"/>
  <c r="AC213" i="54"/>
  <c r="AB213" i="54"/>
  <c r="W213" i="54"/>
  <c r="X213" i="54" s="1"/>
  <c r="R213" i="54"/>
  <c r="S213" i="54" s="1"/>
  <c r="J213" i="54"/>
  <c r="I213" i="54"/>
  <c r="C213" i="54"/>
  <c r="C233" i="54" s="1"/>
  <c r="C253" i="54" s="1"/>
  <c r="C273" i="54" s="1"/>
  <c r="AV212" i="54"/>
  <c r="AW212" i="54" s="1"/>
  <c r="AR212" i="54"/>
  <c r="AQ212" i="54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AV210" i="54"/>
  <c r="AW210" i="54" s="1"/>
  <c r="AQ210" i="54"/>
  <c r="AR210" i="54" s="1"/>
  <c r="AL210" i="54"/>
  <c r="AM210" i="54" s="1"/>
  <c r="AG210" i="54"/>
  <c r="AB210" i="54"/>
  <c r="AC210" i="54" s="1"/>
  <c r="X210" i="54"/>
  <c r="W210" i="54"/>
  <c r="R210" i="54"/>
  <c r="S210" i="54" s="1"/>
  <c r="J210" i="54"/>
  <c r="I210" i="54"/>
  <c r="C210" i="54"/>
  <c r="C230" i="54" s="1"/>
  <c r="C250" i="54" s="1"/>
  <c r="C270" i="54" s="1"/>
  <c r="AV209" i="54"/>
  <c r="AW209" i="54" s="1"/>
  <c r="AQ209" i="54"/>
  <c r="AR209" i="54" s="1"/>
  <c r="AM209" i="54"/>
  <c r="AL209" i="54"/>
  <c r="AH209" i="54"/>
  <c r="AG209" i="54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AV208" i="54"/>
  <c r="AW208" i="54" s="1"/>
  <c r="AQ208" i="54"/>
  <c r="AR208" i="54" s="1"/>
  <c r="AL208" i="54"/>
  <c r="AM208" i="54" s="1"/>
  <c r="AH208" i="54"/>
  <c r="AG208" i="54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AV207" i="54"/>
  <c r="AW207" i="54" s="1"/>
  <c r="AR207" i="54"/>
  <c r="AQ207" i="54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AV201" i="54"/>
  <c r="AW201" i="54" s="1"/>
  <c r="AQ201" i="54"/>
  <c r="AL201" i="54"/>
  <c r="AM201" i="54" s="1"/>
  <c r="AH201" i="54"/>
  <c r="AG201" i="54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H200" i="54"/>
  <c r="AG200" i="54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H199" i="54"/>
  <c r="AG199" i="54"/>
  <c r="AB199" i="54"/>
  <c r="W199" i="54"/>
  <c r="X199" i="54" s="1"/>
  <c r="R199" i="54"/>
  <c r="S199" i="54" s="1"/>
  <c r="J199" i="54"/>
  <c r="I199" i="54"/>
  <c r="AW198" i="54"/>
  <c r="AV198" i="54"/>
  <c r="AQ198" i="54"/>
  <c r="AR198" i="54" s="1"/>
  <c r="AM198" i="54"/>
  <c r="AL198" i="54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H196" i="54"/>
  <c r="AG196" i="54"/>
  <c r="AB196" i="54"/>
  <c r="AC196" i="54" s="1"/>
  <c r="W196" i="54"/>
  <c r="X196" i="54" s="1"/>
  <c r="R196" i="54"/>
  <c r="S196" i="54" s="1"/>
  <c r="J196" i="54"/>
  <c r="I196" i="54"/>
  <c r="AW195" i="54"/>
  <c r="AV195" i="54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W192" i="54"/>
  <c r="AV192" i="54"/>
  <c r="AQ192" i="54"/>
  <c r="AR192" i="54" s="1"/>
  <c r="AL192" i="54"/>
  <c r="AM192" i="54" s="1"/>
  <c r="AG192" i="54"/>
  <c r="AH192" i="54" s="1"/>
  <c r="AB192" i="54"/>
  <c r="K192" i="54" s="1"/>
  <c r="M192" i="54" s="1"/>
  <c r="W192" i="54"/>
  <c r="X192" i="54" s="1"/>
  <c r="S192" i="54"/>
  <c r="R192" i="54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S191" i="54"/>
  <c r="R191" i="54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X190" i="54"/>
  <c r="W190" i="54"/>
  <c r="S190" i="54"/>
  <c r="R190" i="54"/>
  <c r="J190" i="54"/>
  <c r="I190" i="54"/>
  <c r="AV189" i="54"/>
  <c r="AW189" i="54" s="1"/>
  <c r="AR189" i="54"/>
  <c r="AQ189" i="54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W188" i="54"/>
  <c r="AV188" i="54"/>
  <c r="AQ188" i="54"/>
  <c r="AL188" i="54"/>
  <c r="AG188" i="54"/>
  <c r="AH188" i="54" s="1"/>
  <c r="AB188" i="54"/>
  <c r="AC188" i="54" s="1"/>
  <c r="X188" i="54"/>
  <c r="W188" i="54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C187" i="54"/>
  <c r="AB187" i="54"/>
  <c r="W187" i="54"/>
  <c r="X187" i="54" s="1"/>
  <c r="R187" i="54"/>
  <c r="S187" i="54" s="1"/>
  <c r="J187" i="54"/>
  <c r="I187" i="54"/>
  <c r="H187" i="54"/>
  <c r="G187" i="54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R171" i="54"/>
  <c r="AQ171" i="54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C169" i="54"/>
  <c r="AB169" i="54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W157" i="54"/>
  <c r="X157" i="54" s="1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X155" i="54"/>
  <c r="W155" i="54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M151" i="54"/>
  <c r="AL151" i="54"/>
  <c r="AG151" i="54"/>
  <c r="AH151" i="54" s="1"/>
  <c r="AB151" i="54"/>
  <c r="AC151" i="54" s="1"/>
  <c r="W151" i="54"/>
  <c r="X151" i="54" s="1"/>
  <c r="R151" i="54"/>
  <c r="S151" i="54" s="1"/>
  <c r="J151" i="54"/>
  <c r="I151" i="54"/>
  <c r="AV150" i="54"/>
  <c r="AW150" i="54" s="1"/>
  <c r="AR150" i="54"/>
  <c r="AQ150" i="54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S131" i="54"/>
  <c r="R131" i="54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C121" i="54"/>
  <c r="AB121" i="54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H109" i="54"/>
  <c r="AG109" i="54"/>
  <c r="AB109" i="54"/>
  <c r="AC109" i="54" s="1"/>
  <c r="W109" i="54"/>
  <c r="X109" i="54" s="1"/>
  <c r="R109" i="54"/>
  <c r="S109" i="54" s="1"/>
  <c r="J109" i="54"/>
  <c r="I109" i="54"/>
  <c r="AV108" i="54"/>
  <c r="AW108" i="54" s="1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L100" i="54"/>
  <c r="AM100" i="54" s="1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S96" i="54"/>
  <c r="R96" i="54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R91" i="54"/>
  <c r="S91" i="54" s="1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R89" i="54"/>
  <c r="S89" i="54" s="1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X88" i="54"/>
  <c r="W88" i="54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V79" i="54"/>
  <c r="AW79" i="54" s="1"/>
  <c r="AQ79" i="54"/>
  <c r="AR79" i="54" s="1"/>
  <c r="AL79" i="54"/>
  <c r="AH79" i="54"/>
  <c r="AG79" i="54"/>
  <c r="AB79" i="54"/>
  <c r="AC79" i="54" s="1"/>
  <c r="W79" i="54"/>
  <c r="X79" i="54" s="1"/>
  <c r="R79" i="54"/>
  <c r="S79" i="54" s="1"/>
  <c r="J79" i="54"/>
  <c r="I79" i="54"/>
  <c r="AW78" i="54"/>
  <c r="AV78" i="54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R70" i="54"/>
  <c r="S70" i="54" s="1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X61" i="54"/>
  <c r="W61" i="54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H57" i="54"/>
  <c r="AG57" i="54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X56" i="54"/>
  <c r="W56" i="54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X53" i="54"/>
  <c r="W53" i="54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R41" i="54"/>
  <c r="S41" i="54" s="1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R35" i="54"/>
  <c r="AQ35" i="54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M32" i="54"/>
  <c r="AL32" i="54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M29" i="54"/>
  <c r="AL29" i="54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X21" i="54"/>
  <c r="W21" i="54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B20" i="54"/>
  <c r="AC20" i="54" s="1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Q11" i="54"/>
  <c r="AR11" i="54" s="1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X10" i="54"/>
  <c r="W10" i="54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R227" i="54" l="1"/>
  <c r="AD207" i="54"/>
  <c r="AW227" i="54"/>
  <c r="K129" i="54"/>
  <c r="M129" i="54" s="1"/>
  <c r="K151" i="54"/>
  <c r="M151" i="54" s="1"/>
  <c r="K167" i="54"/>
  <c r="M167" i="54" s="1"/>
  <c r="K279" i="54"/>
  <c r="M279" i="54" s="1"/>
  <c r="AR247" i="54"/>
  <c r="AN267" i="54"/>
  <c r="K88" i="54"/>
  <c r="M88" i="54" s="1"/>
  <c r="X227" i="54"/>
  <c r="K228" i="54"/>
  <c r="M228" i="54" s="1"/>
  <c r="K272" i="54"/>
  <c r="M272" i="54" s="1"/>
  <c r="K215" i="54"/>
  <c r="M215" i="54" s="1"/>
  <c r="K219" i="54"/>
  <c r="M219" i="54" s="1"/>
  <c r="S247" i="54"/>
  <c r="AH272" i="54"/>
  <c r="AH227" i="54"/>
  <c r="Y247" i="54"/>
  <c r="K260" i="54"/>
  <c r="M260" i="54" s="1"/>
  <c r="T207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49" i="44"/>
  <c r="D950" i="44"/>
  <c r="D951" i="44"/>
  <c r="D952" i="44"/>
  <c r="D953" i="44"/>
  <c r="D954" i="44"/>
  <c r="D955" i="44"/>
  <c r="D956" i="44"/>
  <c r="D947" i="44"/>
  <c r="D948" i="45"/>
  <c r="D949" i="45"/>
  <c r="D950" i="45"/>
  <c r="D951" i="45"/>
  <c r="D952" i="45"/>
  <c r="D953" i="45"/>
  <c r="D954" i="45"/>
  <c r="D955" i="45"/>
  <c r="D956" i="45"/>
  <c r="D947" i="45"/>
  <c r="C247" i="35" l="1"/>
  <c r="C267" i="35" s="1"/>
  <c r="C240" i="35"/>
  <c r="C260" i="35" s="1"/>
  <c r="C280" i="35" s="1"/>
  <c r="C234" i="35"/>
  <c r="C254" i="35" s="1"/>
  <c r="C274" i="35" s="1"/>
  <c r="C232" i="35"/>
  <c r="C252" i="35" s="1"/>
  <c r="C272" i="35" s="1"/>
  <c r="C227" i="35"/>
  <c r="C208" i="35"/>
  <c r="C228" i="35" s="1"/>
  <c r="C248" i="35" s="1"/>
  <c r="C268" i="35" s="1"/>
  <c r="C209" i="35"/>
  <c r="C229" i="35" s="1"/>
  <c r="C249" i="35" s="1"/>
  <c r="C269" i="35" s="1"/>
  <c r="C210" i="35"/>
  <c r="C230" i="35" s="1"/>
  <c r="C250" i="35" s="1"/>
  <c r="C270" i="35" s="1"/>
  <c r="C211" i="35"/>
  <c r="C231" i="35" s="1"/>
  <c r="C251" i="35" s="1"/>
  <c r="C271" i="35" s="1"/>
  <c r="C212" i="35"/>
  <c r="C213" i="35"/>
  <c r="C233" i="35" s="1"/>
  <c r="C253" i="35" s="1"/>
  <c r="C273" i="35" s="1"/>
  <c r="C214" i="35"/>
  <c r="C215" i="35"/>
  <c r="C235" i="35" s="1"/>
  <c r="C255" i="35" s="1"/>
  <c r="C275" i="35" s="1"/>
  <c r="C216" i="35"/>
  <c r="C236" i="35" s="1"/>
  <c r="C256" i="35" s="1"/>
  <c r="C276" i="35" s="1"/>
  <c r="C217" i="35"/>
  <c r="C237" i="35" s="1"/>
  <c r="C257" i="35" s="1"/>
  <c r="C277" i="35" s="1"/>
  <c r="C218" i="35"/>
  <c r="C238" i="35" s="1"/>
  <c r="C258" i="35" s="1"/>
  <c r="C278" i="35" s="1"/>
  <c r="C219" i="35"/>
  <c r="C239" i="35" s="1"/>
  <c r="C259" i="35" s="1"/>
  <c r="C279" i="35" s="1"/>
  <c r="C220" i="35"/>
  <c r="C221" i="35"/>
  <c r="C241" i="35" s="1"/>
  <c r="C261" i="35" s="1"/>
  <c r="C281" i="35" s="1"/>
  <c r="C207" i="35"/>
  <c r="C238" i="34"/>
  <c r="C258" i="34" s="1"/>
  <c r="C278" i="34" s="1"/>
  <c r="C236" i="34"/>
  <c r="C256" i="34" s="1"/>
  <c r="C276" i="34" s="1"/>
  <c r="C230" i="34"/>
  <c r="C250" i="34" s="1"/>
  <c r="C270" i="34" s="1"/>
  <c r="C228" i="34"/>
  <c r="C248" i="34" s="1"/>
  <c r="C268" i="34" s="1"/>
  <c r="C208" i="34"/>
  <c r="C209" i="34"/>
  <c r="C229" i="34" s="1"/>
  <c r="C249" i="34" s="1"/>
  <c r="C269" i="34" s="1"/>
  <c r="C210" i="34"/>
  <c r="C211" i="34"/>
  <c r="C231" i="34" s="1"/>
  <c r="C251" i="34" s="1"/>
  <c r="C271" i="34" s="1"/>
  <c r="C212" i="34"/>
  <c r="C232" i="34" s="1"/>
  <c r="C252" i="34" s="1"/>
  <c r="C272" i="34" s="1"/>
  <c r="C213" i="34"/>
  <c r="C233" i="34" s="1"/>
  <c r="C253" i="34" s="1"/>
  <c r="C273" i="34" s="1"/>
  <c r="C214" i="34"/>
  <c r="C234" i="34" s="1"/>
  <c r="C254" i="34" s="1"/>
  <c r="C274" i="34" s="1"/>
  <c r="C215" i="34"/>
  <c r="C235" i="34" s="1"/>
  <c r="C255" i="34" s="1"/>
  <c r="C275" i="34" s="1"/>
  <c r="C216" i="34"/>
  <c r="C217" i="34"/>
  <c r="C237" i="34" s="1"/>
  <c r="C257" i="34" s="1"/>
  <c r="C277" i="34" s="1"/>
  <c r="C218" i="34"/>
  <c r="C219" i="34"/>
  <c r="C239" i="34" s="1"/>
  <c r="C259" i="34" s="1"/>
  <c r="C279" i="34" s="1"/>
  <c r="C220" i="34"/>
  <c r="C240" i="34" s="1"/>
  <c r="C260" i="34" s="1"/>
  <c r="C280" i="34" s="1"/>
  <c r="C221" i="34"/>
  <c r="C241" i="34" s="1"/>
  <c r="C261" i="34" s="1"/>
  <c r="C281" i="34" s="1"/>
  <c r="C207" i="34"/>
  <c r="C227" i="34" s="1"/>
  <c r="C247" i="34" s="1"/>
  <c r="C267" i="34" s="1"/>
  <c r="C288" i="33"/>
  <c r="C311" i="33" s="1"/>
  <c r="C280" i="33"/>
  <c r="C303" i="33" s="1"/>
  <c r="C268" i="33"/>
  <c r="C291" i="33" s="1"/>
  <c r="C314" i="33" s="1"/>
  <c r="C265" i="33"/>
  <c r="C260" i="33"/>
  <c r="C283" i="33" s="1"/>
  <c r="C306" i="33" s="1"/>
  <c r="C257" i="33"/>
  <c r="C252" i="33"/>
  <c r="C275" i="33" s="1"/>
  <c r="C298" i="33" s="1"/>
  <c r="C251" i="33"/>
  <c r="C274" i="33" s="1"/>
  <c r="C297" i="33" s="1"/>
  <c r="C229" i="33"/>
  <c r="C230" i="33"/>
  <c r="C253" i="33" s="1"/>
  <c r="C276" i="33" s="1"/>
  <c r="C299" i="33" s="1"/>
  <c r="C231" i="33"/>
  <c r="C254" i="33" s="1"/>
  <c r="C277" i="33" s="1"/>
  <c r="C300" i="33" s="1"/>
  <c r="C232" i="33"/>
  <c r="C255" i="33" s="1"/>
  <c r="C278" i="33" s="1"/>
  <c r="C301" i="33" s="1"/>
  <c r="C233" i="33"/>
  <c r="C256" i="33" s="1"/>
  <c r="C279" i="33" s="1"/>
  <c r="C302" i="33" s="1"/>
  <c r="C234" i="33"/>
  <c r="C235" i="33"/>
  <c r="C258" i="33" s="1"/>
  <c r="C281" i="33" s="1"/>
  <c r="C304" i="33" s="1"/>
  <c r="C236" i="33"/>
  <c r="C259" i="33" s="1"/>
  <c r="C282" i="33" s="1"/>
  <c r="C305" i="33" s="1"/>
  <c r="C237" i="33"/>
  <c r="C238" i="33"/>
  <c r="C261" i="33" s="1"/>
  <c r="C284" i="33" s="1"/>
  <c r="C307" i="33" s="1"/>
  <c r="C239" i="33"/>
  <c r="C262" i="33" s="1"/>
  <c r="C285" i="33" s="1"/>
  <c r="C308" i="33" s="1"/>
  <c r="C240" i="33"/>
  <c r="C263" i="33" s="1"/>
  <c r="C286" i="33" s="1"/>
  <c r="C309" i="33" s="1"/>
  <c r="C241" i="33"/>
  <c r="C264" i="33" s="1"/>
  <c r="C287" i="33" s="1"/>
  <c r="C310" i="33" s="1"/>
  <c r="C242" i="33"/>
  <c r="C243" i="33"/>
  <c r="C266" i="33" s="1"/>
  <c r="C289" i="33" s="1"/>
  <c r="C312" i="33" s="1"/>
  <c r="C244" i="33"/>
  <c r="C267" i="33" s="1"/>
  <c r="C290" i="33" s="1"/>
  <c r="C313" i="33" s="1"/>
  <c r="C245" i="33"/>
  <c r="C228" i="33"/>
  <c r="C247" i="32"/>
  <c r="C267" i="32" s="1"/>
  <c r="C240" i="32"/>
  <c r="C260" i="32" s="1"/>
  <c r="C280" i="32" s="1"/>
  <c r="C234" i="32"/>
  <c r="C254" i="32" s="1"/>
  <c r="C274" i="32" s="1"/>
  <c r="C232" i="32"/>
  <c r="C252" i="32" s="1"/>
  <c r="C272" i="32" s="1"/>
  <c r="C227" i="32"/>
  <c r="C208" i="32"/>
  <c r="C228" i="32" s="1"/>
  <c r="C248" i="32" s="1"/>
  <c r="C268" i="32" s="1"/>
  <c r="C209" i="32"/>
  <c r="C229" i="32" s="1"/>
  <c r="C249" i="32" s="1"/>
  <c r="C269" i="32" s="1"/>
  <c r="C210" i="32"/>
  <c r="C230" i="32" s="1"/>
  <c r="C250" i="32" s="1"/>
  <c r="C270" i="32" s="1"/>
  <c r="C211" i="32"/>
  <c r="C231" i="32" s="1"/>
  <c r="C251" i="32" s="1"/>
  <c r="C271" i="32" s="1"/>
  <c r="C212" i="32"/>
  <c r="C213" i="32"/>
  <c r="C233" i="32" s="1"/>
  <c r="C253" i="32" s="1"/>
  <c r="C273" i="32" s="1"/>
  <c r="C214" i="32"/>
  <c r="C215" i="32"/>
  <c r="C235" i="32" s="1"/>
  <c r="C255" i="32" s="1"/>
  <c r="C275" i="32" s="1"/>
  <c r="C216" i="32"/>
  <c r="C236" i="32" s="1"/>
  <c r="C256" i="32" s="1"/>
  <c r="C276" i="32" s="1"/>
  <c r="C217" i="32"/>
  <c r="C237" i="32" s="1"/>
  <c r="C257" i="32" s="1"/>
  <c r="C277" i="32" s="1"/>
  <c r="C218" i="32"/>
  <c r="C238" i="32" s="1"/>
  <c r="C258" i="32" s="1"/>
  <c r="C278" i="32" s="1"/>
  <c r="C219" i="32"/>
  <c r="C239" i="32" s="1"/>
  <c r="C259" i="32" s="1"/>
  <c r="C279" i="32" s="1"/>
  <c r="C220" i="32"/>
  <c r="C221" i="32"/>
  <c r="C241" i="32" s="1"/>
  <c r="C261" i="32" s="1"/>
  <c r="C281" i="32" s="1"/>
  <c r="C207" i="32"/>
  <c r="C238" i="47"/>
  <c r="C258" i="47" s="1"/>
  <c r="C278" i="47" s="1"/>
  <c r="C236" i="47"/>
  <c r="C256" i="47" s="1"/>
  <c r="C276" i="47" s="1"/>
  <c r="C230" i="47"/>
  <c r="C250" i="47" s="1"/>
  <c r="C270" i="47" s="1"/>
  <c r="C228" i="47"/>
  <c r="C248" i="47" s="1"/>
  <c r="C268" i="47" s="1"/>
  <c r="C208" i="47"/>
  <c r="C209" i="47"/>
  <c r="C229" i="47" s="1"/>
  <c r="C249" i="47" s="1"/>
  <c r="C269" i="47" s="1"/>
  <c r="C210" i="47"/>
  <c r="C211" i="47"/>
  <c r="C231" i="47" s="1"/>
  <c r="C251" i="47" s="1"/>
  <c r="C271" i="47" s="1"/>
  <c r="C212" i="47"/>
  <c r="C232" i="47" s="1"/>
  <c r="C252" i="47" s="1"/>
  <c r="C272" i="47" s="1"/>
  <c r="C213" i="47"/>
  <c r="C233" i="47" s="1"/>
  <c r="C253" i="47" s="1"/>
  <c r="C273" i="47" s="1"/>
  <c r="C214" i="47"/>
  <c r="C234" i="47" s="1"/>
  <c r="C254" i="47" s="1"/>
  <c r="C274" i="47" s="1"/>
  <c r="C215" i="47"/>
  <c r="C235" i="47" s="1"/>
  <c r="C255" i="47" s="1"/>
  <c r="C275" i="47" s="1"/>
  <c r="C216" i="47"/>
  <c r="C217" i="47"/>
  <c r="C237" i="47" s="1"/>
  <c r="C257" i="47" s="1"/>
  <c r="C277" i="47" s="1"/>
  <c r="C218" i="47"/>
  <c r="C219" i="47"/>
  <c r="C239" i="47" s="1"/>
  <c r="C259" i="47" s="1"/>
  <c r="C279" i="47" s="1"/>
  <c r="C220" i="47"/>
  <c r="C240" i="47" s="1"/>
  <c r="C260" i="47" s="1"/>
  <c r="C280" i="47" s="1"/>
  <c r="C221" i="47"/>
  <c r="C241" i="47" s="1"/>
  <c r="C261" i="47" s="1"/>
  <c r="C281" i="47" s="1"/>
  <c r="C207" i="47"/>
  <c r="C227" i="47" s="1"/>
  <c r="C247" i="47" s="1"/>
  <c r="C267" i="47" s="1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6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4" i="44"/>
  <c r="AC624" i="44"/>
  <c r="AD624" i="44"/>
  <c r="AE624" i="44"/>
  <c r="AF624" i="44"/>
  <c r="AG624" i="44"/>
  <c r="AH624" i="44"/>
  <c r="AB623" i="44"/>
  <c r="AC623" i="44"/>
  <c r="AD623" i="44"/>
  <c r="AE623" i="44"/>
  <c r="AF623" i="44"/>
  <c r="AG623" i="44"/>
  <c r="AH623" i="44"/>
  <c r="AA624" i="44"/>
  <c r="AA623" i="44"/>
  <c r="K737" i="44" l="1"/>
  <c r="K738" i="44"/>
  <c r="K739" i="44"/>
  <c r="K740" i="44"/>
  <c r="K741" i="44"/>
  <c r="K742" i="44"/>
  <c r="K743" i="44"/>
  <c r="K744" i="44"/>
  <c r="K745" i="44"/>
  <c r="K746" i="44"/>
  <c r="R72" i="40" l="1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L15" i="42" s="1"/>
  <c r="AG621" i="45"/>
  <c r="J15" i="42" s="1"/>
  <c r="AF621" i="45"/>
  <c r="H15" i="42" s="1"/>
  <c r="AE621" i="45"/>
  <c r="F15" i="42" s="1"/>
  <c r="AD621" i="45"/>
  <c r="L10" i="42" s="1"/>
  <c r="AC621" i="45"/>
  <c r="J10" i="42" s="1"/>
  <c r="AB621" i="45"/>
  <c r="H10" i="42" s="1"/>
  <c r="AA621" i="45"/>
  <c r="F10" i="42" s="1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Z627" i="45" s="1"/>
  <c r="Z623" i="44"/>
  <c r="AH621" i="44"/>
  <c r="L14" i="42" s="1"/>
  <c r="AG621" i="44"/>
  <c r="J14" i="42" s="1"/>
  <c r="AF621" i="44"/>
  <c r="H14" i="42" s="1"/>
  <c r="AE621" i="44"/>
  <c r="F14" i="42" s="1"/>
  <c r="AD621" i="44"/>
  <c r="L9" i="42" s="1"/>
  <c r="AC621" i="44"/>
  <c r="J9" i="42" s="1"/>
  <c r="AB621" i="44"/>
  <c r="H9" i="42" s="1"/>
  <c r="AA621" i="44"/>
  <c r="F9" i="42" s="1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AF627" i="45" l="1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R947" i="44" s="1"/>
  <c r="I948" i="44"/>
  <c r="K948" i="44"/>
  <c r="M948" i="44"/>
  <c r="P948" i="44"/>
  <c r="Q948" i="44"/>
  <c r="R948" i="44" s="1"/>
  <c r="I949" i="44"/>
  <c r="K949" i="44"/>
  <c r="M949" i="44"/>
  <c r="P949" i="44"/>
  <c r="Q949" i="44"/>
  <c r="R949" i="44"/>
  <c r="S949" i="44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S955" i="44"/>
  <c r="I956" i="44"/>
  <c r="K956" i="44"/>
  <c r="M956" i="44"/>
  <c r="P956" i="44"/>
  <c r="Q956" i="44"/>
  <c r="R956" i="44" s="1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S931" i="44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R936" i="44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S942" i="44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R946" i="44"/>
  <c r="S946" i="44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/>
  <c r="AH348" i="45"/>
  <c r="L15" i="41" s="1"/>
  <c r="AG348" i="45"/>
  <c r="J15" i="41" s="1"/>
  <c r="AF348" i="45"/>
  <c r="H15" i="41" s="1"/>
  <c r="AE348" i="45"/>
  <c r="F15" i="41" s="1"/>
  <c r="AD348" i="45"/>
  <c r="L10" i="41" s="1"/>
  <c r="AC348" i="45"/>
  <c r="J10" i="41" s="1"/>
  <c r="AB348" i="45"/>
  <c r="H10" i="41" s="1"/>
  <c r="AA348" i="45"/>
  <c r="F10" i="41" s="1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/>
  <c r="I654" i="45"/>
  <c r="K654" i="45"/>
  <c r="M654" i="45"/>
  <c r="P654" i="45"/>
  <c r="Q654" i="45"/>
  <c r="R654" i="45"/>
  <c r="S654" i="45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 s="1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/>
  <c r="C747" i="45"/>
  <c r="I747" i="45"/>
  <c r="K747" i="45"/>
  <c r="M747" i="45"/>
  <c r="P747" i="45"/>
  <c r="Q747" i="45"/>
  <c r="R747" i="45"/>
  <c r="S747" i="45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 s="1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/>
  <c r="I909" i="45"/>
  <c r="K909" i="45"/>
  <c r="M909" i="45"/>
  <c r="P909" i="45"/>
  <c r="Q909" i="45"/>
  <c r="R909" i="45"/>
  <c r="S909" i="45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S911" i="44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R914" i="44"/>
  <c r="I915" i="44"/>
  <c r="K915" i="44"/>
  <c r="M915" i="44"/>
  <c r="P915" i="44"/>
  <c r="Q915" i="44"/>
  <c r="R915" i="44"/>
  <c r="S915" i="44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/>
  <c r="S922" i="44"/>
  <c r="I923" i="44"/>
  <c r="K923" i="44"/>
  <c r="M923" i="44"/>
  <c r="P923" i="44"/>
  <c r="Q923" i="44"/>
  <c r="S923" i="44" s="1"/>
  <c r="R923" i="44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S890" i="44"/>
  <c r="I891" i="44"/>
  <c r="K891" i="44"/>
  <c r="M891" i="44"/>
  <c r="P891" i="44"/>
  <c r="Q891" i="44"/>
  <c r="R891" i="44" s="1"/>
  <c r="I892" i="44"/>
  <c r="K892" i="44"/>
  <c r="M892" i="44"/>
  <c r="P892" i="44"/>
  <c r="Q892" i="44"/>
  <c r="S892" i="44" s="1"/>
  <c r="R892" i="44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S897" i="44" s="1"/>
  <c r="R897" i="44"/>
  <c r="I898" i="44"/>
  <c r="K898" i="44"/>
  <c r="M898" i="44"/>
  <c r="P898" i="44"/>
  <c r="Q898" i="44"/>
  <c r="S898" i="44" s="1"/>
  <c r="R898" i="44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R837" i="44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S840" i="44" s="1"/>
  <c r="R840" i="44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/>
  <c r="S842" i="44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S846" i="44" s="1"/>
  <c r="R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R867" i="44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R874" i="44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R876" i="44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S751" i="44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R753" i="44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R757" i="44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R762" i="44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S769" i="44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R771" i="44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R773" i="44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R784" i="44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S796" i="44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R798" i="44"/>
  <c r="S798" i="44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R802" i="44"/>
  <c r="S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S806" i="44" s="1"/>
  <c r="R806" i="44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R644" i="44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R666" i="44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R668" i="44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S679" i="44" s="1"/>
  <c r="R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S681" i="44"/>
  <c r="I682" i="44"/>
  <c r="K682" i="44"/>
  <c r="M682" i="44"/>
  <c r="P682" i="44"/>
  <c r="Q682" i="44"/>
  <c r="R682" i="44" s="1"/>
  <c r="I683" i="44"/>
  <c r="K683" i="44"/>
  <c r="M683" i="44"/>
  <c r="P683" i="44"/>
  <c r="Q683" i="44"/>
  <c r="S683" i="44" s="1"/>
  <c r="R683" i="44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S689" i="44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S691" i="44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S693" i="44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R708" i="44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947" i="44" l="1"/>
  <c r="R667" i="44"/>
  <c r="R813" i="44"/>
  <c r="S906" i="44"/>
  <c r="R896" i="44"/>
  <c r="S880" i="44"/>
  <c r="S920" i="44"/>
  <c r="S937" i="44"/>
  <c r="R951" i="44"/>
  <c r="S941" i="44"/>
  <c r="R685" i="44"/>
  <c r="S904" i="44"/>
  <c r="R894" i="44"/>
  <c r="S956" i="44"/>
  <c r="S939" i="44"/>
  <c r="R620" i="44"/>
  <c r="R724" i="44"/>
  <c r="S646" i="44"/>
  <c r="R775" i="44"/>
  <c r="R885" i="44"/>
  <c r="AH348" i="44"/>
  <c r="L14" i="41" s="1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F9" i="41" s="1"/>
  <c r="AC348" i="44"/>
  <c r="J9" i="41" s="1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J14" i="41" s="1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L9" i="41" s="1"/>
  <c r="AE348" i="44"/>
  <c r="F14" i="41" s="1"/>
  <c r="AB347" i="44"/>
  <c r="AF347" i="44"/>
  <c r="AB348" i="44"/>
  <c r="H9" i="41" s="1"/>
  <c r="AF348" i="44"/>
  <c r="H14" i="41" s="1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W272" i="35" s="1"/>
  <c r="AV271" i="35"/>
  <c r="AW271" i="35" s="1"/>
  <c r="AV270" i="35"/>
  <c r="AV269" i="35"/>
  <c r="AW269" i="35" s="1"/>
  <c r="AV268" i="35"/>
  <c r="AW268" i="35" s="1"/>
  <c r="AV267" i="35"/>
  <c r="AW267" i="35" s="1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R272" i="35" s="1"/>
  <c r="AQ271" i="35"/>
  <c r="AR271" i="35" s="1"/>
  <c r="AQ270" i="35"/>
  <c r="AR270" i="35" s="1"/>
  <c r="AQ269" i="35"/>
  <c r="AR269" i="35" s="1"/>
  <c r="AQ268" i="35"/>
  <c r="AR268" i="35" s="1"/>
  <c r="AQ267" i="35"/>
  <c r="AR267" i="35" s="1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M272" i="35" s="1"/>
  <c r="AL271" i="35"/>
  <c r="AM271" i="35" s="1"/>
  <c r="AL270" i="35"/>
  <c r="AM270" i="35" s="1"/>
  <c r="AM269" i="35"/>
  <c r="AL269" i="35"/>
  <c r="AL268" i="35"/>
  <c r="AM268" i="35" s="1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H272" i="35" s="1"/>
  <c r="AG271" i="35"/>
  <c r="AH271" i="35" s="1"/>
  <c r="AG270" i="35"/>
  <c r="AH270" i="35" s="1"/>
  <c r="AG269" i="35"/>
  <c r="AH269" i="35" s="1"/>
  <c r="AG268" i="35"/>
  <c r="AH268" i="35" s="1"/>
  <c r="AG267" i="35"/>
  <c r="AB281" i="35"/>
  <c r="AC281" i="35" s="1"/>
  <c r="AB280" i="35"/>
  <c r="AC280" i="35" s="1"/>
  <c r="AB279" i="35"/>
  <c r="AC279" i="35" s="1"/>
  <c r="AB278" i="35"/>
  <c r="AC278" i="35" s="1"/>
  <c r="AB277" i="35"/>
  <c r="AC277" i="35" s="1"/>
  <c r="AB276" i="35"/>
  <c r="AC276" i="35" s="1"/>
  <c r="AB275" i="35"/>
  <c r="AC275" i="35" s="1"/>
  <c r="AB274" i="35"/>
  <c r="AC274" i="35" s="1"/>
  <c r="AB273" i="35"/>
  <c r="AC273" i="35" s="1"/>
  <c r="AB272" i="35"/>
  <c r="AC272" i="35" s="1"/>
  <c r="AB271" i="35"/>
  <c r="AC271" i="35" s="1"/>
  <c r="AB270" i="35"/>
  <c r="AC270" i="35" s="1"/>
  <c r="AB269" i="35"/>
  <c r="AC269" i="35" s="1"/>
  <c r="AB268" i="35"/>
  <c r="AC268" i="35" s="1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X272" i="35" s="1"/>
  <c r="W271" i="35"/>
  <c r="X271" i="35" s="1"/>
  <c r="W270" i="35"/>
  <c r="W269" i="35"/>
  <c r="X269" i="35" s="1"/>
  <c r="W268" i="35"/>
  <c r="X268" i="35" s="1"/>
  <c r="W267" i="35"/>
  <c r="X267" i="35" s="1"/>
  <c r="S273" i="35"/>
  <c r="S281" i="35"/>
  <c r="G267" i="35"/>
  <c r="H267" i="35" s="1"/>
  <c r="I267" i="35"/>
  <c r="J267" i="35"/>
  <c r="R267" i="35"/>
  <c r="G268" i="35"/>
  <c r="I268" i="35"/>
  <c r="J268" i="35"/>
  <c r="R268" i="35"/>
  <c r="K268" i="35" s="1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S272" i="35" s="1"/>
  <c r="I273" i="35"/>
  <c r="J273" i="35"/>
  <c r="R273" i="35"/>
  <c r="I274" i="35"/>
  <c r="J274" i="35"/>
  <c r="R274" i="35"/>
  <c r="I275" i="35"/>
  <c r="J275" i="35"/>
  <c r="R275" i="35"/>
  <c r="K275" i="35" s="1"/>
  <c r="M275" i="35" s="1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K281" i="35" s="1"/>
  <c r="M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R259" i="35"/>
  <c r="AQ259" i="35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B259" i="35"/>
  <c r="AC259" i="35" s="1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C253" i="35"/>
  <c r="AB253" i="35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4" i="35"/>
  <c r="S256" i="35"/>
  <c r="G247" i="35"/>
  <c r="I247" i="35"/>
  <c r="J247" i="35"/>
  <c r="R247" i="35"/>
  <c r="G248" i="35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S253" i="35" s="1"/>
  <c r="I254" i="35"/>
  <c r="J254" i="35"/>
  <c r="R254" i="35"/>
  <c r="I255" i="35"/>
  <c r="J255" i="35"/>
  <c r="R255" i="35"/>
  <c r="I256" i="35"/>
  <c r="J256" i="35"/>
  <c r="R256" i="35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K260" i="35" s="1"/>
  <c r="M260" i="35" s="1"/>
  <c r="I261" i="35"/>
  <c r="J261" i="35"/>
  <c r="R261" i="35"/>
  <c r="S261" i="35" s="1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R239" i="35"/>
  <c r="AQ239" i="35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R233" i="35"/>
  <c r="AQ233" i="35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M236" i="35"/>
  <c r="AL236" i="35"/>
  <c r="AL235" i="35"/>
  <c r="AM235" i="35" s="1"/>
  <c r="AL234" i="35"/>
  <c r="AM234" i="35" s="1"/>
  <c r="AL233" i="35"/>
  <c r="AM233" i="35" s="1"/>
  <c r="AL232" i="35"/>
  <c r="AM232" i="35" s="1"/>
  <c r="AL231" i="35"/>
  <c r="AL230" i="35"/>
  <c r="AL229" i="35"/>
  <c r="AL228" i="35"/>
  <c r="AL227" i="35"/>
  <c r="AG241" i="35"/>
  <c r="AH241" i="35" s="1"/>
  <c r="AG240" i="35"/>
  <c r="AH240" i="35" s="1"/>
  <c r="AH239" i="35"/>
  <c r="AG239" i="35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X241" i="35"/>
  <c r="W241" i="35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36" i="35"/>
  <c r="S238" i="35"/>
  <c r="G227" i="35"/>
  <c r="H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K234" i="35" s="1"/>
  <c r="M234" i="35" s="1"/>
  <c r="I235" i="35"/>
  <c r="J235" i="35"/>
  <c r="R235" i="35"/>
  <c r="I236" i="35"/>
  <c r="J236" i="35"/>
  <c r="R236" i="35"/>
  <c r="I237" i="35"/>
  <c r="J237" i="35"/>
  <c r="R237" i="35"/>
  <c r="S237" i="35" s="1"/>
  <c r="I238" i="35"/>
  <c r="J238" i="35"/>
  <c r="R238" i="35"/>
  <c r="I239" i="35"/>
  <c r="J239" i="35"/>
  <c r="R239" i="35"/>
  <c r="S239" i="35" s="1"/>
  <c r="I240" i="35"/>
  <c r="J240" i="35"/>
  <c r="R240" i="35"/>
  <c r="S240" i="35" s="1"/>
  <c r="I241" i="35"/>
  <c r="J241" i="35"/>
  <c r="R241" i="35"/>
  <c r="K241" i="35" s="1"/>
  <c r="M241" i="35" s="1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R207" i="35" s="1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C209" i="35" s="1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S214" i="35"/>
  <c r="S219" i="35"/>
  <c r="G207" i="35"/>
  <c r="H207" i="35" s="1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W277" i="34" s="1"/>
  <c r="AV276" i="34"/>
  <c r="AW276" i="34" s="1"/>
  <c r="AV275" i="34"/>
  <c r="AW275" i="34" s="1"/>
  <c r="AV274" i="34"/>
  <c r="AW274" i="34" s="1"/>
  <c r="AW273" i="34"/>
  <c r="AV273" i="34"/>
  <c r="AV272" i="34"/>
  <c r="AW272" i="34" s="1"/>
  <c r="AV271" i="34"/>
  <c r="AW271" i="34" s="1"/>
  <c r="AV270" i="34"/>
  <c r="AW270" i="34" s="1"/>
  <c r="AV269" i="34"/>
  <c r="AW269" i="34" s="1"/>
  <c r="AV268" i="34"/>
  <c r="AW268" i="34" s="1"/>
  <c r="AV267" i="34"/>
  <c r="AQ281" i="34"/>
  <c r="AR281" i="34" s="1"/>
  <c r="AQ280" i="34"/>
  <c r="AR280" i="34" s="1"/>
  <c r="AQ279" i="34"/>
  <c r="AR279" i="34" s="1"/>
  <c r="AQ278" i="34"/>
  <c r="AR278" i="34" s="1"/>
  <c r="AQ277" i="34"/>
  <c r="AR277" i="34" s="1"/>
  <c r="AQ276" i="34"/>
  <c r="AR276" i="34" s="1"/>
  <c r="AQ275" i="34"/>
  <c r="AR275" i="34" s="1"/>
  <c r="AQ274" i="34"/>
  <c r="AR274" i="34" s="1"/>
  <c r="AQ273" i="34"/>
  <c r="AR273" i="34" s="1"/>
  <c r="AQ272" i="34"/>
  <c r="AR272" i="34" s="1"/>
  <c r="AQ271" i="34"/>
  <c r="AR271" i="34" s="1"/>
  <c r="AQ270" i="34"/>
  <c r="AR270" i="34" s="1"/>
  <c r="AQ269" i="34"/>
  <c r="AR269" i="34" s="1"/>
  <c r="AQ268" i="34"/>
  <c r="AR268" i="34" s="1"/>
  <c r="AQ267" i="34"/>
  <c r="AL281" i="34"/>
  <c r="AM281" i="34" s="1"/>
  <c r="AL280" i="34"/>
  <c r="AM280" i="34" s="1"/>
  <c r="AL279" i="34"/>
  <c r="AM279" i="34" s="1"/>
  <c r="AL278" i="34"/>
  <c r="AM278" i="34" s="1"/>
  <c r="AL277" i="34"/>
  <c r="AM277" i="34" s="1"/>
  <c r="AL276" i="34"/>
  <c r="AM276" i="34" s="1"/>
  <c r="AM275" i="34"/>
  <c r="AL275" i="34"/>
  <c r="AL274" i="34"/>
  <c r="AM274" i="34" s="1"/>
  <c r="AL273" i="34"/>
  <c r="AM273" i="34" s="1"/>
  <c r="AL272" i="34"/>
  <c r="AM272" i="34" s="1"/>
  <c r="AL271" i="34"/>
  <c r="AM271" i="34" s="1"/>
  <c r="AL270" i="34"/>
  <c r="AM270" i="34" s="1"/>
  <c r="AM269" i="34"/>
  <c r="AL269" i="34"/>
  <c r="AL268" i="34"/>
  <c r="AM268" i="34" s="1"/>
  <c r="AL267" i="34"/>
  <c r="AG281" i="34"/>
  <c r="AH281" i="34" s="1"/>
  <c r="AG280" i="34"/>
  <c r="AH280" i="34" s="1"/>
  <c r="AG279" i="34"/>
  <c r="AH279" i="34" s="1"/>
  <c r="AG278" i="34"/>
  <c r="AH278" i="34" s="1"/>
  <c r="AG277" i="34"/>
  <c r="AH277" i="34" s="1"/>
  <c r="AH276" i="34"/>
  <c r="AG276" i="34"/>
  <c r="AG275" i="34"/>
  <c r="AH275" i="34" s="1"/>
  <c r="AG274" i="34"/>
  <c r="AH274" i="34" s="1"/>
  <c r="AG273" i="34"/>
  <c r="AH273" i="34" s="1"/>
  <c r="AG272" i="34"/>
  <c r="AH272" i="34" s="1"/>
  <c r="AG271" i="34"/>
  <c r="AH271" i="34" s="1"/>
  <c r="AH270" i="34"/>
  <c r="AG270" i="34"/>
  <c r="AG269" i="34"/>
  <c r="AH269" i="34" s="1"/>
  <c r="AG268" i="34"/>
  <c r="AH268" i="34" s="1"/>
  <c r="AG267" i="34"/>
  <c r="AC281" i="34"/>
  <c r="AB281" i="34"/>
  <c r="AB280" i="34"/>
  <c r="AC280" i="34" s="1"/>
  <c r="AC279" i="34"/>
  <c r="AB279" i="34"/>
  <c r="AB278" i="34"/>
  <c r="AC278" i="34" s="1"/>
  <c r="AB277" i="34"/>
  <c r="AC277" i="34" s="1"/>
  <c r="AB276" i="34"/>
  <c r="AC276" i="34" s="1"/>
  <c r="AC275" i="34"/>
  <c r="AB275" i="34"/>
  <c r="AB274" i="34"/>
  <c r="AC274" i="34" s="1"/>
  <c r="AC273" i="34"/>
  <c r="AB273" i="34"/>
  <c r="AB272" i="34"/>
  <c r="AC272" i="34" s="1"/>
  <c r="AB271" i="34"/>
  <c r="AC271" i="34" s="1"/>
  <c r="AB270" i="34"/>
  <c r="AC270" i="34" s="1"/>
  <c r="AC269" i="34"/>
  <c r="AB269" i="34"/>
  <c r="AB268" i="34"/>
  <c r="AC268" i="34" s="1"/>
  <c r="AB267" i="34"/>
  <c r="AD267" i="34" s="1"/>
  <c r="W281" i="34"/>
  <c r="X281" i="34" s="1"/>
  <c r="W280" i="34"/>
  <c r="X280" i="34" s="1"/>
  <c r="W279" i="34"/>
  <c r="X279" i="34" s="1"/>
  <c r="W278" i="34"/>
  <c r="X278" i="34" s="1"/>
  <c r="X277" i="34"/>
  <c r="W277" i="34"/>
  <c r="W276" i="34"/>
  <c r="X276" i="34" s="1"/>
  <c r="W275" i="34"/>
  <c r="X275" i="34" s="1"/>
  <c r="W274" i="34"/>
  <c r="X274" i="34" s="1"/>
  <c r="W273" i="34"/>
  <c r="X273" i="34" s="1"/>
  <c r="W272" i="34"/>
  <c r="X272" i="34" s="1"/>
  <c r="W271" i="34"/>
  <c r="X271" i="34" s="1"/>
  <c r="W270" i="34"/>
  <c r="X270" i="34" s="1"/>
  <c r="W269" i="34"/>
  <c r="X269" i="34" s="1"/>
  <c r="W268" i="34"/>
  <c r="X268" i="34" s="1"/>
  <c r="W267" i="34"/>
  <c r="S270" i="34"/>
  <c r="S271" i="34"/>
  <c r="S277" i="34"/>
  <c r="S280" i="34"/>
  <c r="S267" i="34"/>
  <c r="G267" i="34"/>
  <c r="H267" i="34" s="1"/>
  <c r="I267" i="34"/>
  <c r="J267" i="34"/>
  <c r="S268" i="34"/>
  <c r="G268" i="34"/>
  <c r="I268" i="34"/>
  <c r="J268" i="34"/>
  <c r="I269" i="34"/>
  <c r="J269" i="34"/>
  <c r="K269" i="34"/>
  <c r="I270" i="34"/>
  <c r="J270" i="34"/>
  <c r="I271" i="34"/>
  <c r="J271" i="34"/>
  <c r="I272" i="34"/>
  <c r="J272" i="34"/>
  <c r="S272" i="34"/>
  <c r="I273" i="34"/>
  <c r="J273" i="34"/>
  <c r="S273" i="34"/>
  <c r="I274" i="34"/>
  <c r="J274" i="34"/>
  <c r="S274" i="34"/>
  <c r="I275" i="34"/>
  <c r="J275" i="34"/>
  <c r="S275" i="34"/>
  <c r="I276" i="34"/>
  <c r="J276" i="34"/>
  <c r="R276" i="34"/>
  <c r="S276" i="34" s="1"/>
  <c r="I277" i="34"/>
  <c r="J277" i="34"/>
  <c r="R277" i="34"/>
  <c r="I278" i="34"/>
  <c r="J278" i="34"/>
  <c r="R278" i="34"/>
  <c r="S278" i="34" s="1"/>
  <c r="I279" i="34"/>
  <c r="J279" i="34"/>
  <c r="R279" i="34"/>
  <c r="S279" i="34" s="1"/>
  <c r="I280" i="34"/>
  <c r="J280" i="34"/>
  <c r="R280" i="34"/>
  <c r="I281" i="34"/>
  <c r="J281" i="34"/>
  <c r="R281" i="34"/>
  <c r="K281" i="34" s="1"/>
  <c r="M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AD247" i="34" s="1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S257" i="34"/>
  <c r="S258" i="34"/>
  <c r="S261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S254" i="34" s="1"/>
  <c r="I255" i="34"/>
  <c r="J255" i="34"/>
  <c r="R255" i="34"/>
  <c r="I256" i="34"/>
  <c r="J256" i="34"/>
  <c r="R256" i="34"/>
  <c r="S256" i="34" s="1"/>
  <c r="I257" i="34"/>
  <c r="J257" i="34"/>
  <c r="R257" i="34"/>
  <c r="I258" i="34"/>
  <c r="J258" i="34"/>
  <c r="R258" i="34"/>
  <c r="I259" i="34"/>
  <c r="J259" i="34"/>
  <c r="R259" i="34"/>
  <c r="S259" i="34" s="1"/>
  <c r="I260" i="34"/>
  <c r="J260" i="34"/>
  <c r="R260" i="34"/>
  <c r="S260" i="34" s="1"/>
  <c r="I261" i="34"/>
  <c r="J261" i="34"/>
  <c r="R261" i="34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R241" i="34"/>
  <c r="AQ241" i="34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C237" i="34"/>
  <c r="AB237" i="34"/>
  <c r="AC236" i="34"/>
  <c r="AB236" i="34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X240" i="34"/>
  <c r="W240" i="34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40" i="34"/>
  <c r="G227" i="34"/>
  <c r="H227" i="34" s="1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R210" i="34" s="1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H221" i="34"/>
  <c r="AG221" i="34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20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K219" i="34" s="1"/>
  <c r="M219" i="34" s="1"/>
  <c r="I220" i="34"/>
  <c r="J220" i="34"/>
  <c r="R220" i="34"/>
  <c r="I221" i="34"/>
  <c r="J221" i="34"/>
  <c r="R221" i="34"/>
  <c r="AV314" i="33"/>
  <c r="AW314" i="33" s="1"/>
  <c r="AV313" i="33"/>
  <c r="AW313" i="33" s="1"/>
  <c r="AV312" i="33"/>
  <c r="AW312" i="33" s="1"/>
  <c r="AV311" i="33"/>
  <c r="AW311" i="33" s="1"/>
  <c r="AV310" i="33"/>
  <c r="AW310" i="33" s="1"/>
  <c r="AV309" i="33"/>
  <c r="AW309" i="33" s="1"/>
  <c r="AV308" i="33"/>
  <c r="AW308" i="33" s="1"/>
  <c r="AV307" i="33"/>
  <c r="AW307" i="33" s="1"/>
  <c r="AV306" i="33"/>
  <c r="AW306" i="33" s="1"/>
  <c r="AV305" i="33"/>
  <c r="AW305" i="33" s="1"/>
  <c r="AV304" i="33"/>
  <c r="AW304" i="33" s="1"/>
  <c r="AV303" i="33"/>
  <c r="AW303" i="33" s="1"/>
  <c r="AV302" i="33"/>
  <c r="AW302" i="33" s="1"/>
  <c r="AV301" i="33"/>
  <c r="AW301" i="33" s="1"/>
  <c r="AV300" i="33"/>
  <c r="AW300" i="33" s="1"/>
  <c r="AV299" i="33"/>
  <c r="AW299" i="33" s="1"/>
  <c r="AV298" i="33"/>
  <c r="AW298" i="33" s="1"/>
  <c r="AV297" i="33"/>
  <c r="AW297" i="33" s="1"/>
  <c r="AQ314" i="33"/>
  <c r="AR314" i="33" s="1"/>
  <c r="AQ313" i="33"/>
  <c r="AR313" i="33" s="1"/>
  <c r="AQ312" i="33"/>
  <c r="AR312" i="33" s="1"/>
  <c r="AQ311" i="33"/>
  <c r="AR311" i="33" s="1"/>
  <c r="AQ310" i="33"/>
  <c r="AR310" i="33" s="1"/>
  <c r="AQ309" i="33"/>
  <c r="AR309" i="33" s="1"/>
  <c r="AQ308" i="33"/>
  <c r="AR308" i="33" s="1"/>
  <c r="AQ307" i="33"/>
  <c r="AR307" i="33" s="1"/>
  <c r="AQ306" i="33"/>
  <c r="AR306" i="33" s="1"/>
  <c r="AQ305" i="33"/>
  <c r="AR305" i="33" s="1"/>
  <c r="AQ304" i="33"/>
  <c r="AR304" i="33" s="1"/>
  <c r="AQ303" i="33"/>
  <c r="AR303" i="33" s="1"/>
  <c r="AQ302" i="33"/>
  <c r="AR302" i="33" s="1"/>
  <c r="AQ301" i="33"/>
  <c r="AR301" i="33" s="1"/>
  <c r="AQ300" i="33"/>
  <c r="AR300" i="33" s="1"/>
  <c r="AQ299" i="33"/>
  <c r="AR299" i="33" s="1"/>
  <c r="AQ298" i="33"/>
  <c r="AR298" i="33" s="1"/>
  <c r="AQ297" i="33"/>
  <c r="AR297" i="33" s="1"/>
  <c r="AL314" i="33"/>
  <c r="AM314" i="33" s="1"/>
  <c r="AL313" i="33"/>
  <c r="AM313" i="33" s="1"/>
  <c r="AL312" i="33"/>
  <c r="AM312" i="33" s="1"/>
  <c r="AL311" i="33"/>
  <c r="AM311" i="33" s="1"/>
  <c r="AL310" i="33"/>
  <c r="AM310" i="33" s="1"/>
  <c r="AL309" i="33"/>
  <c r="AM309" i="33" s="1"/>
  <c r="AL308" i="33"/>
  <c r="AM308" i="33" s="1"/>
  <c r="AL307" i="33"/>
  <c r="AM307" i="33" s="1"/>
  <c r="AL306" i="33"/>
  <c r="AM306" i="33" s="1"/>
  <c r="AL305" i="33"/>
  <c r="AM305" i="33" s="1"/>
  <c r="AL304" i="33"/>
  <c r="AM304" i="33" s="1"/>
  <c r="AL303" i="33"/>
  <c r="AM303" i="33" s="1"/>
  <c r="AL302" i="33"/>
  <c r="AM302" i="33" s="1"/>
  <c r="AL301" i="33"/>
  <c r="AM301" i="33" s="1"/>
  <c r="AL300" i="33"/>
  <c r="AM300" i="33" s="1"/>
  <c r="AL299" i="33"/>
  <c r="AM299" i="33" s="1"/>
  <c r="AL298" i="33"/>
  <c r="AM298" i="33" s="1"/>
  <c r="AM297" i="33"/>
  <c r="AL297" i="33"/>
  <c r="AG314" i="33"/>
  <c r="AH314" i="33" s="1"/>
  <c r="AG313" i="33"/>
  <c r="AH313" i="33" s="1"/>
  <c r="AG312" i="33"/>
  <c r="AH312" i="33" s="1"/>
  <c r="AG311" i="33"/>
  <c r="AH311" i="33" s="1"/>
  <c r="AG310" i="33"/>
  <c r="AH310" i="33" s="1"/>
  <c r="AG309" i="33"/>
  <c r="AH309" i="33" s="1"/>
  <c r="AG308" i="33"/>
  <c r="AH308" i="33" s="1"/>
  <c r="AG307" i="33"/>
  <c r="AH307" i="33" s="1"/>
  <c r="AG306" i="33"/>
  <c r="AH306" i="33" s="1"/>
  <c r="AG305" i="33"/>
  <c r="AH305" i="33" s="1"/>
  <c r="AG304" i="33"/>
  <c r="AH304" i="33" s="1"/>
  <c r="AH303" i="33"/>
  <c r="AG303" i="33"/>
  <c r="AG302" i="33"/>
  <c r="AH302" i="33" s="1"/>
  <c r="AG301" i="33"/>
  <c r="AH301" i="33" s="1"/>
  <c r="AG300" i="33"/>
  <c r="AH300" i="33" s="1"/>
  <c r="AG299" i="33"/>
  <c r="AH299" i="33" s="1"/>
  <c r="AG298" i="33"/>
  <c r="AH298" i="33" s="1"/>
  <c r="AH297" i="33"/>
  <c r="AG297" i="33"/>
  <c r="AB314" i="33"/>
  <c r="AC314" i="33" s="1"/>
  <c r="AB313" i="33"/>
  <c r="AC313" i="33" s="1"/>
  <c r="AB312" i="33"/>
  <c r="AC312" i="33" s="1"/>
  <c r="AB311" i="33"/>
  <c r="AC311" i="33" s="1"/>
  <c r="AB310" i="33"/>
  <c r="AC310" i="33" s="1"/>
  <c r="AB309" i="33"/>
  <c r="AC309" i="33" s="1"/>
  <c r="AB308" i="33"/>
  <c r="AC308" i="33" s="1"/>
  <c r="AB307" i="33"/>
  <c r="AC307" i="33" s="1"/>
  <c r="AB306" i="33"/>
  <c r="AC306" i="33" s="1"/>
  <c r="AB305" i="33"/>
  <c r="AC305" i="33" s="1"/>
  <c r="AB304" i="33"/>
  <c r="AC304" i="33" s="1"/>
  <c r="AB303" i="33"/>
  <c r="AB302" i="33"/>
  <c r="AC302" i="33" s="1"/>
  <c r="AB301" i="33"/>
  <c r="AC301" i="33" s="1"/>
  <c r="AC300" i="33"/>
  <c r="AB300" i="33"/>
  <c r="AB299" i="33"/>
  <c r="AC299" i="33" s="1"/>
  <c r="AB298" i="33"/>
  <c r="AC298" i="33" s="1"/>
  <c r="AC297" i="33"/>
  <c r="AB297" i="33"/>
  <c r="W314" i="33"/>
  <c r="X314" i="33" s="1"/>
  <c r="W313" i="33"/>
  <c r="X313" i="33" s="1"/>
  <c r="W312" i="33"/>
  <c r="X312" i="33" s="1"/>
  <c r="W311" i="33"/>
  <c r="X311" i="33" s="1"/>
  <c r="W310" i="33"/>
  <c r="X310" i="33" s="1"/>
  <c r="W309" i="33"/>
  <c r="X309" i="33" s="1"/>
  <c r="W308" i="33"/>
  <c r="X308" i="33" s="1"/>
  <c r="W307" i="33"/>
  <c r="X307" i="33" s="1"/>
  <c r="W306" i="33"/>
  <c r="X306" i="33" s="1"/>
  <c r="W305" i="33"/>
  <c r="X305" i="33" s="1"/>
  <c r="W304" i="33"/>
  <c r="X304" i="33" s="1"/>
  <c r="W303" i="33"/>
  <c r="W302" i="33"/>
  <c r="X302" i="33" s="1"/>
  <c r="W301" i="33"/>
  <c r="X301" i="33" s="1"/>
  <c r="W300" i="33"/>
  <c r="X300" i="33" s="1"/>
  <c r="W299" i="33"/>
  <c r="X299" i="33" s="1"/>
  <c r="W298" i="33"/>
  <c r="X298" i="33" s="1"/>
  <c r="W297" i="33"/>
  <c r="X297" i="33" s="1"/>
  <c r="S298" i="33"/>
  <c r="S299" i="33"/>
  <c r="S302" i="33"/>
  <c r="S307" i="33"/>
  <c r="S310" i="33"/>
  <c r="S297" i="33"/>
  <c r="G297" i="33"/>
  <c r="H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S300" i="33" s="1"/>
  <c r="G301" i="33"/>
  <c r="I301" i="33"/>
  <c r="J301" i="33"/>
  <c r="R301" i="33"/>
  <c r="S301" i="33" s="1"/>
  <c r="G302" i="33"/>
  <c r="I302" i="33"/>
  <c r="J302" i="33"/>
  <c r="R302" i="33"/>
  <c r="G303" i="33"/>
  <c r="I303" i="33"/>
  <c r="J303" i="33"/>
  <c r="R303" i="33"/>
  <c r="S303" i="33" s="1"/>
  <c r="G304" i="33"/>
  <c r="I304" i="33"/>
  <c r="J304" i="33"/>
  <c r="R304" i="33"/>
  <c r="S304" i="33" s="1"/>
  <c r="G305" i="33"/>
  <c r="I305" i="33"/>
  <c r="J305" i="33"/>
  <c r="R305" i="33"/>
  <c r="S305" i="33" s="1"/>
  <c r="G306" i="33"/>
  <c r="I306" i="33"/>
  <c r="J306" i="33"/>
  <c r="R306" i="33"/>
  <c r="S306" i="33" s="1"/>
  <c r="G307" i="33"/>
  <c r="I307" i="33"/>
  <c r="J307" i="33"/>
  <c r="R307" i="33"/>
  <c r="G308" i="33"/>
  <c r="I308" i="33"/>
  <c r="J308" i="33"/>
  <c r="R308" i="33"/>
  <c r="K308" i="33" s="1"/>
  <c r="M308" i="33" s="1"/>
  <c r="G309" i="33"/>
  <c r="I309" i="33"/>
  <c r="J309" i="33"/>
  <c r="R309" i="33"/>
  <c r="S309" i="33" s="1"/>
  <c r="G310" i="33"/>
  <c r="I310" i="33"/>
  <c r="J310" i="33"/>
  <c r="R310" i="33"/>
  <c r="G311" i="33"/>
  <c r="I311" i="33"/>
  <c r="J311" i="33"/>
  <c r="R311" i="33"/>
  <c r="S311" i="33" s="1"/>
  <c r="G312" i="33"/>
  <c r="I312" i="33"/>
  <c r="J312" i="33"/>
  <c r="R312" i="33"/>
  <c r="S312" i="33" s="1"/>
  <c r="G313" i="33"/>
  <c r="I313" i="33"/>
  <c r="J313" i="33"/>
  <c r="R313" i="33"/>
  <c r="S313" i="33" s="1"/>
  <c r="G314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H276" i="33" s="1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87" i="33"/>
  <c r="G274" i="33"/>
  <c r="R274" i="33"/>
  <c r="S275" i="33" s="1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S286" i="33" s="1"/>
  <c r="G287" i="33"/>
  <c r="R287" i="33"/>
  <c r="G288" i="33"/>
  <c r="R288" i="33"/>
  <c r="G289" i="33"/>
  <c r="R289" i="33"/>
  <c r="G290" i="33"/>
  <c r="R290" i="33"/>
  <c r="S290" i="33" s="1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X255" i="33" s="1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H232" i="33" s="1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X228" i="33" s="1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S229" i="33" s="1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S241" i="33" s="1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S244" i="33" s="1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W276" i="32"/>
  <c r="AV276" i="32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W268" i="32" s="1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R268" i="32" s="1"/>
  <c r="AQ267" i="32"/>
  <c r="AR267" i="32" s="1"/>
  <c r="AM281" i="32"/>
  <c r="AL281" i="32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M269" i="32"/>
  <c r="AL269" i="32"/>
  <c r="AL268" i="32"/>
  <c r="AM268" i="32" s="1"/>
  <c r="AL267" i="32"/>
  <c r="AM267" i="32" s="1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H268" i="32" s="1"/>
  <c r="AG267" i="32"/>
  <c r="AI267" i="32" s="1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C268" i="32" s="1"/>
  <c r="AB267" i="32"/>
  <c r="AC267" i="32" s="1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X268" i="32" s="1"/>
  <c r="W267" i="32"/>
  <c r="X267" i="32" s="1"/>
  <c r="S269" i="32"/>
  <c r="S271" i="32"/>
  <c r="S272" i="32"/>
  <c r="S273" i="32"/>
  <c r="S277" i="32"/>
  <c r="S279" i="32"/>
  <c r="S280" i="32"/>
  <c r="S281" i="32"/>
  <c r="G267" i="32"/>
  <c r="H267" i="32" s="1"/>
  <c r="I267" i="32"/>
  <c r="J267" i="32"/>
  <c r="R267" i="32"/>
  <c r="S267" i="32" s="1"/>
  <c r="G268" i="32"/>
  <c r="I268" i="32"/>
  <c r="J268" i="32"/>
  <c r="R268" i="32"/>
  <c r="S268" i="32" s="1"/>
  <c r="I269" i="32"/>
  <c r="J269" i="32"/>
  <c r="R269" i="32"/>
  <c r="I270" i="32"/>
  <c r="J270" i="32"/>
  <c r="R270" i="32"/>
  <c r="S270" i="32" s="1"/>
  <c r="I271" i="32"/>
  <c r="J271" i="32"/>
  <c r="R271" i="32"/>
  <c r="I272" i="32"/>
  <c r="J272" i="32"/>
  <c r="R272" i="32"/>
  <c r="I273" i="32"/>
  <c r="J273" i="32"/>
  <c r="R273" i="32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I278" i="32"/>
  <c r="J278" i="32"/>
  <c r="R278" i="32"/>
  <c r="S278" i="32" s="1"/>
  <c r="I279" i="32"/>
  <c r="J279" i="32"/>
  <c r="R279" i="32"/>
  <c r="I280" i="32"/>
  <c r="J280" i="32"/>
  <c r="R280" i="32"/>
  <c r="I281" i="32"/>
  <c r="J281" i="32"/>
  <c r="R281" i="32"/>
  <c r="AV261" i="32"/>
  <c r="AW261" i="32" s="1"/>
  <c r="AV260" i="32"/>
  <c r="AW260" i="32" s="1"/>
  <c r="AW259" i="32"/>
  <c r="AV259" i="32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C259" i="32"/>
  <c r="AB259" i="32"/>
  <c r="AB258" i="32"/>
  <c r="AC258" i="32" s="1"/>
  <c r="AB257" i="32"/>
  <c r="AC257" i="32" s="1"/>
  <c r="AC256" i="32"/>
  <c r="AB256" i="32"/>
  <c r="AB255" i="32"/>
  <c r="AC255" i="32" s="1"/>
  <c r="AC254" i="32"/>
  <c r="AB254" i="32"/>
  <c r="AC253" i="32"/>
  <c r="AB253" i="32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0" i="32"/>
  <c r="S252" i="32"/>
  <c r="S253" i="32"/>
  <c r="S254" i="32"/>
  <c r="S258" i="32"/>
  <c r="S260" i="32"/>
  <c r="S261" i="32"/>
  <c r="G247" i="32"/>
  <c r="I247" i="32"/>
  <c r="J247" i="32"/>
  <c r="R247" i="32"/>
  <c r="G248" i="32"/>
  <c r="H247" i="32" s="1"/>
  <c r="I248" i="32"/>
  <c r="J248" i="32"/>
  <c r="R248" i="32"/>
  <c r="I249" i="32"/>
  <c r="J249" i="32"/>
  <c r="R249" i="32"/>
  <c r="S249" i="32" s="1"/>
  <c r="I250" i="32"/>
  <c r="J250" i="32"/>
  <c r="R250" i="32"/>
  <c r="I251" i="32"/>
  <c r="J251" i="32"/>
  <c r="R251" i="32"/>
  <c r="S251" i="32" s="1"/>
  <c r="I252" i="32"/>
  <c r="J252" i="32"/>
  <c r="R252" i="32"/>
  <c r="I253" i="32"/>
  <c r="J253" i="32"/>
  <c r="R253" i="32"/>
  <c r="I254" i="32"/>
  <c r="J254" i="32"/>
  <c r="R254" i="32"/>
  <c r="K254" i="32" s="1"/>
  <c r="M254" i="32" s="1"/>
  <c r="I255" i="32"/>
  <c r="J255" i="32"/>
  <c r="R255" i="32"/>
  <c r="I256" i="32"/>
  <c r="J256" i="32"/>
  <c r="R256" i="32"/>
  <c r="S256" i="32" s="1"/>
  <c r="I257" i="32"/>
  <c r="J257" i="32"/>
  <c r="R257" i="32"/>
  <c r="S257" i="32" s="1"/>
  <c r="I258" i="32"/>
  <c r="J258" i="32"/>
  <c r="R258" i="32"/>
  <c r="I259" i="32"/>
  <c r="J259" i="32"/>
  <c r="R259" i="32"/>
  <c r="S259" i="32" s="1"/>
  <c r="I260" i="32"/>
  <c r="J260" i="32"/>
  <c r="R260" i="32"/>
  <c r="I261" i="32"/>
  <c r="J261" i="32"/>
  <c r="R261" i="32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X227" i="32" s="1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H234" i="32"/>
  <c r="AG234" i="32"/>
  <c r="AG233" i="32"/>
  <c r="AH233" i="32" s="1"/>
  <c r="AG232" i="32"/>
  <c r="AH232" i="32" s="1"/>
  <c r="AG231" i="32"/>
  <c r="AG230" i="32"/>
  <c r="AH230" i="32" s="1"/>
  <c r="AG229" i="32"/>
  <c r="AH229" i="32" s="1"/>
  <c r="AG228" i="32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29" i="32"/>
  <c r="S231" i="32"/>
  <c r="S232" i="32"/>
  <c r="S234" i="32"/>
  <c r="S235" i="32"/>
  <c r="S237" i="32"/>
  <c r="S239" i="32"/>
  <c r="S240" i="32"/>
  <c r="G227" i="32"/>
  <c r="H227" i="32" s="1"/>
  <c r="I227" i="32"/>
  <c r="J227" i="32"/>
  <c r="R227" i="32"/>
  <c r="G228" i="32"/>
  <c r="I228" i="32"/>
  <c r="J228" i="32"/>
  <c r="R228" i="32"/>
  <c r="I229" i="32"/>
  <c r="J229" i="32"/>
  <c r="R229" i="32"/>
  <c r="I230" i="32"/>
  <c r="J230" i="32"/>
  <c r="R230" i="32"/>
  <c r="S230" i="32" s="1"/>
  <c r="I231" i="32"/>
  <c r="J231" i="32"/>
  <c r="R231" i="32"/>
  <c r="I232" i="32"/>
  <c r="J232" i="32"/>
  <c r="R232" i="32"/>
  <c r="I233" i="32"/>
  <c r="J233" i="32"/>
  <c r="R233" i="32"/>
  <c r="S233" i="32" s="1"/>
  <c r="I234" i="32"/>
  <c r="J234" i="32"/>
  <c r="R234" i="32"/>
  <c r="I235" i="32"/>
  <c r="J235" i="32"/>
  <c r="R235" i="32"/>
  <c r="I236" i="32"/>
  <c r="J236" i="32"/>
  <c r="R236" i="32"/>
  <c r="S236" i="32" s="1"/>
  <c r="I237" i="32"/>
  <c r="J237" i="32"/>
  <c r="R237" i="32"/>
  <c r="I238" i="32"/>
  <c r="J238" i="32"/>
  <c r="R238" i="32"/>
  <c r="S238" i="32" s="1"/>
  <c r="I239" i="32"/>
  <c r="J239" i="32"/>
  <c r="R239" i="32"/>
  <c r="I240" i="32"/>
  <c r="J240" i="32"/>
  <c r="R240" i="32"/>
  <c r="I241" i="32"/>
  <c r="J241" i="32"/>
  <c r="R241" i="32"/>
  <c r="S241" i="32" s="1"/>
  <c r="AV221" i="32"/>
  <c r="AW221" i="32" s="1"/>
  <c r="AV220" i="32"/>
  <c r="AW220" i="32" s="1"/>
  <c r="AW219" i="32"/>
  <c r="AV219" i="32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W213" i="32"/>
  <c r="AV213" i="32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L207" i="32"/>
  <c r="AG221" i="32"/>
  <c r="AH221" i="32" s="1"/>
  <c r="AG220" i="32"/>
  <c r="AH220" i="32" s="1"/>
  <c r="AH219" i="32"/>
  <c r="AG219" i="32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C219" i="32"/>
  <c r="AB219" i="32"/>
  <c r="AB218" i="32"/>
  <c r="AC218" i="32" s="1"/>
  <c r="AB217" i="32"/>
  <c r="AC217" i="32" s="1"/>
  <c r="AC216" i="32"/>
  <c r="AB216" i="32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C208" i="32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09" i="32"/>
  <c r="S210" i="32"/>
  <c r="S213" i="32"/>
  <c r="S215" i="32"/>
  <c r="S217" i="32"/>
  <c r="S218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I216" i="32"/>
  <c r="J216" i="32"/>
  <c r="R216" i="32"/>
  <c r="S216" i="32" s="1"/>
  <c r="I217" i="32"/>
  <c r="J217" i="32"/>
  <c r="R217" i="32"/>
  <c r="I218" i="32"/>
  <c r="J218" i="32"/>
  <c r="R218" i="32"/>
  <c r="I219" i="32"/>
  <c r="J219" i="32"/>
  <c r="R219" i="32"/>
  <c r="K219" i="32" s="1"/>
  <c r="M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W279" i="47"/>
  <c r="AV279" i="47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X273" i="47"/>
  <c r="W273" i="47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S268" i="47"/>
  <c r="S272" i="47"/>
  <c r="S275" i="47"/>
  <c r="S276" i="47"/>
  <c r="S280" i="47"/>
  <c r="G267" i="47"/>
  <c r="H267" i="47" s="1"/>
  <c r="I267" i="47"/>
  <c r="J267" i="47"/>
  <c r="R267" i="47"/>
  <c r="S267" i="47" s="1"/>
  <c r="I268" i="47"/>
  <c r="J268" i="47"/>
  <c r="R268" i="47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I273" i="47"/>
  <c r="J273" i="47"/>
  <c r="R273" i="47"/>
  <c r="S273" i="47" s="1"/>
  <c r="I274" i="47"/>
  <c r="J274" i="47"/>
  <c r="R274" i="47"/>
  <c r="S274" i="47" s="1"/>
  <c r="I275" i="47"/>
  <c r="J275" i="47"/>
  <c r="R275" i="47"/>
  <c r="K275" i="47" s="1"/>
  <c r="M275" i="47" s="1"/>
  <c r="I276" i="47"/>
  <c r="J276" i="47"/>
  <c r="R276" i="47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R260" i="47"/>
  <c r="AQ260" i="47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R254" i="47"/>
  <c r="AQ254" i="47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R248" i="47"/>
  <c r="AQ248" i="47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H256" i="47"/>
  <c r="AG256" i="47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X249" i="47"/>
  <c r="W249" i="47"/>
  <c r="W248" i="47"/>
  <c r="X248" i="47" s="1"/>
  <c r="W247" i="47"/>
  <c r="X247" i="47" s="1"/>
  <c r="S248" i="47"/>
  <c r="S251" i="47"/>
  <c r="S252" i="47"/>
  <c r="S256" i="47"/>
  <c r="S260" i="47"/>
  <c r="G247" i="47"/>
  <c r="H247" i="47"/>
  <c r="I247" i="47"/>
  <c r="J247" i="47"/>
  <c r="R247" i="47"/>
  <c r="S247" i="47" s="1"/>
  <c r="I248" i="47"/>
  <c r="J248" i="47"/>
  <c r="R248" i="47"/>
  <c r="I249" i="47"/>
  <c r="J249" i="47"/>
  <c r="R249" i="47"/>
  <c r="I250" i="47"/>
  <c r="J250" i="47"/>
  <c r="R250" i="47"/>
  <c r="S250" i="47" s="1"/>
  <c r="I251" i="47"/>
  <c r="J251" i="47"/>
  <c r="R251" i="47"/>
  <c r="I252" i="47"/>
  <c r="J252" i="47"/>
  <c r="R252" i="47"/>
  <c r="I253" i="47"/>
  <c r="J253" i="47"/>
  <c r="R253" i="47"/>
  <c r="S253" i="47" s="1"/>
  <c r="I254" i="47"/>
  <c r="J254" i="47"/>
  <c r="R254" i="47"/>
  <c r="S254" i="47" s="1"/>
  <c r="I255" i="47"/>
  <c r="J255" i="47"/>
  <c r="R255" i="47"/>
  <c r="K255" i="47" s="1"/>
  <c r="M255" i="47" s="1"/>
  <c r="I256" i="47"/>
  <c r="J256" i="47"/>
  <c r="R256" i="47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W236" i="47"/>
  <c r="AV236" i="47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W230" i="47"/>
  <c r="AV230" i="47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S227" i="47" s="1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M231" i="47"/>
  <c r="AL231" i="47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I227" i="47" s="1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S228" i="47"/>
  <c r="S229" i="47"/>
  <c r="S231" i="47"/>
  <c r="S232" i="47"/>
  <c r="S233" i="47"/>
  <c r="S236" i="47"/>
  <c r="S240" i="47"/>
  <c r="S241" i="47"/>
  <c r="G227" i="47"/>
  <c r="H227" i="47"/>
  <c r="I227" i="47"/>
  <c r="J227" i="47"/>
  <c r="R227" i="47"/>
  <c r="S227" i="47" s="1"/>
  <c r="I228" i="47"/>
  <c r="J228" i="47"/>
  <c r="R228" i="47"/>
  <c r="I229" i="47"/>
  <c r="J229" i="47"/>
  <c r="R229" i="47"/>
  <c r="I230" i="47"/>
  <c r="J230" i="47"/>
  <c r="R230" i="47"/>
  <c r="S230" i="47" s="1"/>
  <c r="I231" i="47"/>
  <c r="J231" i="47"/>
  <c r="R231" i="47"/>
  <c r="I232" i="47"/>
  <c r="J232" i="47"/>
  <c r="R232" i="47"/>
  <c r="I233" i="47"/>
  <c r="J233" i="47"/>
  <c r="R233" i="47"/>
  <c r="I234" i="47"/>
  <c r="J234" i="47"/>
  <c r="R234" i="47"/>
  <c r="S234" i="47" s="1"/>
  <c r="I235" i="47"/>
  <c r="J235" i="47"/>
  <c r="R235" i="47"/>
  <c r="S235" i="47" s="1"/>
  <c r="I236" i="47"/>
  <c r="J236" i="47"/>
  <c r="R236" i="47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W217" i="47"/>
  <c r="AV217" i="47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W211" i="47"/>
  <c r="AV211" i="47"/>
  <c r="AV210" i="47"/>
  <c r="AW210" i="47" s="1"/>
  <c r="AV209" i="47"/>
  <c r="AW209" i="47" s="1"/>
  <c r="AV208" i="47"/>
  <c r="AW208" i="47" s="1"/>
  <c r="AV207" i="47"/>
  <c r="AX207" i="47" s="1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K220" i="47" s="1"/>
  <c r="M220" i="47" s="1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M213" i="47"/>
  <c r="AL213" i="47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N207" i="47" s="1"/>
  <c r="AG221" i="47"/>
  <c r="AH221" i="47" s="1"/>
  <c r="AG220" i="47"/>
  <c r="AH220" i="47" s="1"/>
  <c r="AH219" i="47"/>
  <c r="AG219" i="47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C219" i="47"/>
  <c r="AB219" i="47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C213" i="47"/>
  <c r="AB213" i="47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12" i="47"/>
  <c r="S214" i="47"/>
  <c r="S215" i="47"/>
  <c r="S220" i="47"/>
  <c r="S207" i="47"/>
  <c r="G207" i="47"/>
  <c r="H207" i="47" s="1"/>
  <c r="I207" i="47"/>
  <c r="J207" i="47"/>
  <c r="R207" i="47"/>
  <c r="I208" i="47"/>
  <c r="J208" i="47"/>
  <c r="R208" i="47"/>
  <c r="S208" i="47" s="1"/>
  <c r="I209" i="47"/>
  <c r="J209" i="47"/>
  <c r="R209" i="47"/>
  <c r="I210" i="47"/>
  <c r="J210" i="47"/>
  <c r="R210" i="47"/>
  <c r="S210" i="47" s="1"/>
  <c r="I211" i="47"/>
  <c r="J211" i="47"/>
  <c r="R211" i="47"/>
  <c r="S211" i="47" s="1"/>
  <c r="I212" i="47"/>
  <c r="J212" i="47"/>
  <c r="R212" i="47"/>
  <c r="I213" i="47"/>
  <c r="J213" i="47"/>
  <c r="R213" i="47"/>
  <c r="S213" i="47" s="1"/>
  <c r="I214" i="47"/>
  <c r="J214" i="47"/>
  <c r="R214" i="47"/>
  <c r="I215" i="47"/>
  <c r="J215" i="47"/>
  <c r="R215" i="47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W278" i="8" s="1"/>
  <c r="AV277" i="8"/>
  <c r="AW277" i="8" s="1"/>
  <c r="AV276" i="8"/>
  <c r="AW276" i="8" s="1"/>
  <c r="AV275" i="8"/>
  <c r="AW275" i="8" s="1"/>
  <c r="AV274" i="8"/>
  <c r="AW274" i="8" s="1"/>
  <c r="AV273" i="8"/>
  <c r="AW273" i="8" s="1"/>
  <c r="AV272" i="8"/>
  <c r="AW272" i="8" s="1"/>
  <c r="AV271" i="8"/>
  <c r="AW271" i="8" s="1"/>
  <c r="AV270" i="8"/>
  <c r="AW270" i="8" s="1"/>
  <c r="AV269" i="8"/>
  <c r="AW269" i="8" s="1"/>
  <c r="AV268" i="8"/>
  <c r="AW268" i="8" s="1"/>
  <c r="AV267" i="8"/>
  <c r="AQ281" i="8"/>
  <c r="AR281" i="8" s="1"/>
  <c r="AQ280" i="8"/>
  <c r="AR280" i="8" s="1"/>
  <c r="AQ279" i="8"/>
  <c r="AR279" i="8" s="1"/>
  <c r="AQ278" i="8"/>
  <c r="AR278" i="8" s="1"/>
  <c r="AQ277" i="8"/>
  <c r="AR277" i="8" s="1"/>
  <c r="AQ276" i="8"/>
  <c r="AR276" i="8" s="1"/>
  <c r="AQ275" i="8"/>
  <c r="AR275" i="8" s="1"/>
  <c r="AQ274" i="8"/>
  <c r="AR274" i="8" s="1"/>
  <c r="AQ273" i="8"/>
  <c r="AR273" i="8" s="1"/>
  <c r="AQ272" i="8"/>
  <c r="AR272" i="8" s="1"/>
  <c r="AQ271" i="8"/>
  <c r="AR271" i="8" s="1"/>
  <c r="AQ270" i="8"/>
  <c r="AR270" i="8" s="1"/>
  <c r="AQ269" i="8"/>
  <c r="AR269" i="8" s="1"/>
  <c r="AQ268" i="8"/>
  <c r="AR268" i="8" s="1"/>
  <c r="AQ267" i="8"/>
  <c r="AL281" i="8"/>
  <c r="AM281" i="8" s="1"/>
  <c r="AL280" i="8"/>
  <c r="AM280" i="8" s="1"/>
  <c r="AL279" i="8"/>
  <c r="AM279" i="8" s="1"/>
  <c r="AL278" i="8"/>
  <c r="AM278" i="8" s="1"/>
  <c r="AL277" i="8"/>
  <c r="AM277" i="8" s="1"/>
  <c r="AL276" i="8"/>
  <c r="AM276" i="8" s="1"/>
  <c r="AL275" i="8"/>
  <c r="AM275" i="8" s="1"/>
  <c r="AL274" i="8"/>
  <c r="AM274" i="8" s="1"/>
  <c r="AL273" i="8"/>
  <c r="AM273" i="8" s="1"/>
  <c r="AL272" i="8"/>
  <c r="AM272" i="8" s="1"/>
  <c r="AL271" i="8"/>
  <c r="AM271" i="8" s="1"/>
  <c r="AL270" i="8"/>
  <c r="AM270" i="8" s="1"/>
  <c r="AL269" i="8"/>
  <c r="AM269" i="8" s="1"/>
  <c r="AL268" i="8"/>
  <c r="AM268" i="8" s="1"/>
  <c r="AL267" i="8"/>
  <c r="AM267" i="8" s="1"/>
  <c r="AG281" i="8"/>
  <c r="AH281" i="8" s="1"/>
  <c r="AG280" i="8"/>
  <c r="AH280" i="8" s="1"/>
  <c r="AG279" i="8"/>
  <c r="AH279" i="8" s="1"/>
  <c r="AG278" i="8"/>
  <c r="AH278" i="8" s="1"/>
  <c r="AG277" i="8"/>
  <c r="AH277" i="8" s="1"/>
  <c r="AG276" i="8"/>
  <c r="AH276" i="8" s="1"/>
  <c r="AG275" i="8"/>
  <c r="AH275" i="8" s="1"/>
  <c r="AG274" i="8"/>
  <c r="AH274" i="8" s="1"/>
  <c r="AG273" i="8"/>
  <c r="AH273" i="8" s="1"/>
  <c r="AG272" i="8"/>
  <c r="AH272" i="8" s="1"/>
  <c r="AG271" i="8"/>
  <c r="AH271" i="8" s="1"/>
  <c r="AG270" i="8"/>
  <c r="AH270" i="8" s="1"/>
  <c r="AG269" i="8"/>
  <c r="AH269" i="8" s="1"/>
  <c r="AG268" i="8"/>
  <c r="AH268" i="8" s="1"/>
  <c r="AG267" i="8"/>
  <c r="AB281" i="8"/>
  <c r="AC281" i="8" s="1"/>
  <c r="AB280" i="8"/>
  <c r="AC280" i="8" s="1"/>
  <c r="AB279" i="8"/>
  <c r="AC279" i="8" s="1"/>
  <c r="AB278" i="8"/>
  <c r="AC278" i="8" s="1"/>
  <c r="AB277" i="8"/>
  <c r="AC277" i="8" s="1"/>
  <c r="AB276" i="8"/>
  <c r="AC276" i="8" s="1"/>
  <c r="AB275" i="8"/>
  <c r="AC275" i="8" s="1"/>
  <c r="AB274" i="8"/>
  <c r="AC274" i="8" s="1"/>
  <c r="AB273" i="8"/>
  <c r="AC273" i="8" s="1"/>
  <c r="AB272" i="8"/>
  <c r="AC272" i="8" s="1"/>
  <c r="AB271" i="8"/>
  <c r="AC271" i="8" s="1"/>
  <c r="AB270" i="8"/>
  <c r="AC270" i="8" s="1"/>
  <c r="AB269" i="8"/>
  <c r="AC269" i="8" s="1"/>
  <c r="AB268" i="8"/>
  <c r="AC268" i="8" s="1"/>
  <c r="AB267" i="8"/>
  <c r="W281" i="8"/>
  <c r="X281" i="8" s="1"/>
  <c r="W280" i="8"/>
  <c r="W279" i="8"/>
  <c r="X279" i="8" s="1"/>
  <c r="W278" i="8"/>
  <c r="X278" i="8" s="1"/>
  <c r="W277" i="8"/>
  <c r="X277" i="8" s="1"/>
  <c r="W276" i="8"/>
  <c r="X276" i="8" s="1"/>
  <c r="W275" i="8"/>
  <c r="X275" i="8" s="1"/>
  <c r="W274" i="8"/>
  <c r="X274" i="8" s="1"/>
  <c r="W273" i="8"/>
  <c r="X273" i="8" s="1"/>
  <c r="W272" i="8"/>
  <c r="X272" i="8" s="1"/>
  <c r="W271" i="8"/>
  <c r="X271" i="8" s="1"/>
  <c r="W270" i="8"/>
  <c r="X270" i="8" s="1"/>
  <c r="W269" i="8"/>
  <c r="X269" i="8" s="1"/>
  <c r="W268" i="8"/>
  <c r="X268" i="8" s="1"/>
  <c r="W267" i="8"/>
  <c r="G267" i="8"/>
  <c r="H267" i="8" s="1"/>
  <c r="I267" i="8"/>
  <c r="J267" i="8"/>
  <c r="R267" i="8"/>
  <c r="S267" i="8" s="1"/>
  <c r="G268" i="8"/>
  <c r="I268" i="8"/>
  <c r="J268" i="8"/>
  <c r="R268" i="8"/>
  <c r="S268" i="8" s="1"/>
  <c r="G269" i="8"/>
  <c r="I269" i="8"/>
  <c r="J269" i="8"/>
  <c r="R269" i="8"/>
  <c r="S269" i="8" s="1"/>
  <c r="G270" i="8"/>
  <c r="I270" i="8"/>
  <c r="J270" i="8"/>
  <c r="R270" i="8"/>
  <c r="S270" i="8" s="1"/>
  <c r="G271" i="8"/>
  <c r="I271" i="8"/>
  <c r="J271" i="8"/>
  <c r="R271" i="8"/>
  <c r="S271" i="8" s="1"/>
  <c r="G272" i="8"/>
  <c r="I272" i="8"/>
  <c r="J272" i="8"/>
  <c r="R272" i="8"/>
  <c r="S272" i="8" s="1"/>
  <c r="G273" i="8"/>
  <c r="I273" i="8"/>
  <c r="J273" i="8"/>
  <c r="R273" i="8"/>
  <c r="S273" i="8" s="1"/>
  <c r="G274" i="8"/>
  <c r="I274" i="8"/>
  <c r="J274" i="8"/>
  <c r="R274" i="8"/>
  <c r="S274" i="8" s="1"/>
  <c r="G275" i="8"/>
  <c r="I275" i="8"/>
  <c r="J275" i="8"/>
  <c r="R275" i="8"/>
  <c r="G276" i="8"/>
  <c r="I276" i="8"/>
  <c r="J276" i="8"/>
  <c r="R276" i="8"/>
  <c r="S276" i="8" s="1"/>
  <c r="G277" i="8"/>
  <c r="I277" i="8"/>
  <c r="J277" i="8"/>
  <c r="R277" i="8"/>
  <c r="S277" i="8" s="1"/>
  <c r="G278" i="8"/>
  <c r="I278" i="8"/>
  <c r="J278" i="8"/>
  <c r="R278" i="8"/>
  <c r="S278" i="8" s="1"/>
  <c r="G279" i="8"/>
  <c r="I279" i="8"/>
  <c r="J279" i="8"/>
  <c r="R279" i="8"/>
  <c r="S279" i="8" s="1"/>
  <c r="G280" i="8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M249" i="8" s="1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S248" i="8"/>
  <c r="S260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K11" i="39" s="1"/>
  <c r="V65" i="40"/>
  <c r="V72" i="40"/>
  <c r="V79" i="40"/>
  <c r="V86" i="40"/>
  <c r="I11" i="39" s="1"/>
  <c r="V93" i="40"/>
  <c r="T66" i="40"/>
  <c r="K10" i="39" s="1"/>
  <c r="S65" i="40"/>
  <c r="S72" i="40"/>
  <c r="S79" i="40"/>
  <c r="S86" i="40"/>
  <c r="I10" i="39" s="1"/>
  <c r="S93" i="40"/>
  <c r="Q66" i="40"/>
  <c r="K9" i="39" s="1"/>
  <c r="P65" i="40"/>
  <c r="P72" i="40"/>
  <c r="P79" i="40"/>
  <c r="P86" i="40"/>
  <c r="I9" i="39" s="1"/>
  <c r="P93" i="40"/>
  <c r="N66" i="40"/>
  <c r="K8" i="39" s="1"/>
  <c r="M65" i="40"/>
  <c r="M72" i="40"/>
  <c r="M79" i="40"/>
  <c r="M86" i="40"/>
  <c r="I8" i="39" s="1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J93" i="40" s="1"/>
  <c r="I95" i="40"/>
  <c r="I96" i="40"/>
  <c r="H66" i="40"/>
  <c r="K6" i="39" s="1"/>
  <c r="G65" i="40"/>
  <c r="G72" i="40"/>
  <c r="G79" i="40"/>
  <c r="G86" i="40"/>
  <c r="I6" i="39" s="1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E10" i="39" s="1"/>
  <c r="S65" i="3"/>
  <c r="S72" i="3"/>
  <c r="S79" i="3"/>
  <c r="S86" i="3"/>
  <c r="B10" i="39" s="1"/>
  <c r="S93" i="3"/>
  <c r="N66" i="3"/>
  <c r="E8" i="39" s="1"/>
  <c r="M65" i="3"/>
  <c r="M72" i="3"/>
  <c r="M79" i="3"/>
  <c r="M86" i="3"/>
  <c r="B8" i="39" s="1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H247" i="8" l="1"/>
  <c r="AI207" i="47"/>
  <c r="AR235" i="34"/>
  <c r="S251" i="35"/>
  <c r="AH231" i="32"/>
  <c r="AH228" i="32"/>
  <c r="S241" i="35"/>
  <c r="S253" i="8"/>
  <c r="S251" i="8"/>
  <c r="S247" i="8"/>
  <c r="S230" i="34"/>
  <c r="AC228" i="34"/>
  <c r="AC231" i="34"/>
  <c r="J72" i="40"/>
  <c r="X258" i="8"/>
  <c r="K255" i="32"/>
  <c r="M255" i="32" s="1"/>
  <c r="S255" i="32"/>
  <c r="AW260" i="33"/>
  <c r="AW211" i="35"/>
  <c r="AC252" i="8"/>
  <c r="AR249" i="8"/>
  <c r="K209" i="47"/>
  <c r="M209" i="47" s="1"/>
  <c r="S209" i="47"/>
  <c r="K240" i="47"/>
  <c r="M240" i="47" s="1"/>
  <c r="S255" i="47"/>
  <c r="X263" i="33"/>
  <c r="K215" i="35"/>
  <c r="M215" i="35" s="1"/>
  <c r="S215" i="35"/>
  <c r="K234" i="47"/>
  <c r="M234" i="47" s="1"/>
  <c r="X236" i="33"/>
  <c r="K221" i="34"/>
  <c r="M221" i="34" s="1"/>
  <c r="S221" i="34"/>
  <c r="S213" i="34"/>
  <c r="S208" i="34"/>
  <c r="S231" i="35"/>
  <c r="S256" i="8"/>
  <c r="S254" i="8"/>
  <c r="S252" i="8"/>
  <c r="S250" i="8"/>
  <c r="AH255" i="8"/>
  <c r="Y267" i="8"/>
  <c r="Y207" i="47"/>
  <c r="AW229" i="35"/>
  <c r="H207" i="32"/>
  <c r="S247" i="32"/>
  <c r="AD247" i="32"/>
  <c r="AS247" i="32"/>
  <c r="X256" i="33"/>
  <c r="AH251" i="33"/>
  <c r="AR255" i="33"/>
  <c r="S288" i="33"/>
  <c r="S280" i="33"/>
  <c r="S276" i="33"/>
  <c r="Y274" i="33"/>
  <c r="AR281" i="33"/>
  <c r="AR289" i="33"/>
  <c r="S210" i="34"/>
  <c r="S219" i="34"/>
  <c r="AH210" i="34"/>
  <c r="S235" i="34"/>
  <c r="AS227" i="34"/>
  <c r="AW233" i="34"/>
  <c r="S251" i="34"/>
  <c r="X248" i="34"/>
  <c r="AM249" i="34"/>
  <c r="K280" i="34"/>
  <c r="M280" i="34" s="1"/>
  <c r="AI267" i="34"/>
  <c r="S212" i="35"/>
  <c r="S207" i="35"/>
  <c r="X209" i="35"/>
  <c r="S230" i="35"/>
  <c r="S250" i="35"/>
  <c r="AI247" i="47"/>
  <c r="K280" i="47"/>
  <c r="M280" i="47" s="1"/>
  <c r="AX267" i="47"/>
  <c r="T207" i="32"/>
  <c r="S227" i="32"/>
  <c r="AC227" i="32"/>
  <c r="K249" i="32"/>
  <c r="M249" i="32" s="1"/>
  <c r="AC248" i="32"/>
  <c r="AH248" i="32"/>
  <c r="AM247" i="32"/>
  <c r="AX247" i="32"/>
  <c r="S242" i="33"/>
  <c r="S240" i="33"/>
  <c r="S238" i="33"/>
  <c r="S236" i="33"/>
  <c r="S234" i="33"/>
  <c r="S232" i="33"/>
  <c r="S228" i="33"/>
  <c r="X230" i="33"/>
  <c r="AC228" i="33"/>
  <c r="AM239" i="33"/>
  <c r="AW236" i="33"/>
  <c r="H251" i="33"/>
  <c r="AH260" i="33"/>
  <c r="AM266" i="33"/>
  <c r="AW254" i="33"/>
  <c r="K291" i="33"/>
  <c r="M291" i="33" s="1"/>
  <c r="AR274" i="33"/>
  <c r="X211" i="34"/>
  <c r="K240" i="34"/>
  <c r="M240" i="34" s="1"/>
  <c r="S232" i="34"/>
  <c r="S234" i="34"/>
  <c r="X231" i="34"/>
  <c r="S248" i="34"/>
  <c r="AN267" i="34"/>
  <c r="AM208" i="35"/>
  <c r="K235" i="35"/>
  <c r="M235" i="35" s="1"/>
  <c r="AI227" i="35"/>
  <c r="AW230" i="35"/>
  <c r="K253" i="35"/>
  <c r="M253" i="35" s="1"/>
  <c r="S260" i="35"/>
  <c r="Y247" i="35"/>
  <c r="K241" i="47"/>
  <c r="M241" i="47" s="1"/>
  <c r="K261" i="47"/>
  <c r="M261" i="47" s="1"/>
  <c r="S261" i="47"/>
  <c r="AD247" i="47"/>
  <c r="AN247" i="47"/>
  <c r="K269" i="47"/>
  <c r="M269" i="47" s="1"/>
  <c r="S269" i="47"/>
  <c r="AS267" i="47"/>
  <c r="K221" i="32"/>
  <c r="M221" i="32" s="1"/>
  <c r="K213" i="32"/>
  <c r="M213" i="32" s="1"/>
  <c r="Y227" i="32"/>
  <c r="X248" i="32"/>
  <c r="K281" i="32"/>
  <c r="M281" i="32" s="1"/>
  <c r="S260" i="33"/>
  <c r="AM251" i="33"/>
  <c r="AR265" i="33"/>
  <c r="S283" i="33"/>
  <c r="S279" i="33"/>
  <c r="X274" i="33"/>
  <c r="AM277" i="33"/>
  <c r="AR283" i="33"/>
  <c r="K301" i="33"/>
  <c r="M301" i="33" s="1"/>
  <c r="Y297" i="33"/>
  <c r="AD297" i="33"/>
  <c r="AI297" i="33"/>
  <c r="S212" i="34"/>
  <c r="S207" i="34"/>
  <c r="S229" i="34"/>
  <c r="AH235" i="34"/>
  <c r="AR229" i="34"/>
  <c r="K261" i="34"/>
  <c r="M261" i="34" s="1"/>
  <c r="S253" i="34"/>
  <c r="K268" i="34"/>
  <c r="S232" i="35"/>
  <c r="AH228" i="35"/>
  <c r="AS227" i="35"/>
  <c r="AM252" i="35"/>
  <c r="AN267" i="47"/>
  <c r="S219" i="32"/>
  <c r="AH228" i="33"/>
  <c r="AH244" i="33"/>
  <c r="AN228" i="33"/>
  <c r="AR240" i="33"/>
  <c r="K268" i="33"/>
  <c r="M268" i="33" s="1"/>
  <c r="X251" i="33"/>
  <c r="AW256" i="33"/>
  <c r="AC213" i="34"/>
  <c r="AM213" i="34"/>
  <c r="AW228" i="34"/>
  <c r="S250" i="34"/>
  <c r="S281" i="34"/>
  <c r="Y267" i="34"/>
  <c r="AS267" i="34"/>
  <c r="S211" i="35"/>
  <c r="AH212" i="35"/>
  <c r="S229" i="35"/>
  <c r="X229" i="35"/>
  <c r="AR228" i="35"/>
  <c r="K255" i="35"/>
  <c r="M255" i="35" s="1"/>
  <c r="H247" i="35"/>
  <c r="AH208" i="32"/>
  <c r="AN207" i="32"/>
  <c r="AM227" i="32"/>
  <c r="AR228" i="32"/>
  <c r="S248" i="32"/>
  <c r="K275" i="32"/>
  <c r="M275" i="32" s="1"/>
  <c r="AS267" i="32"/>
  <c r="AX267" i="32"/>
  <c r="H228" i="33"/>
  <c r="X233" i="33"/>
  <c r="AC239" i="33"/>
  <c r="AR251" i="33"/>
  <c r="AR267" i="33"/>
  <c r="S282" i="33"/>
  <c r="S278" i="33"/>
  <c r="S274" i="33"/>
  <c r="AR277" i="33"/>
  <c r="AW213" i="34"/>
  <c r="S231" i="34"/>
  <c r="AC232" i="34"/>
  <c r="AM230" i="34"/>
  <c r="AX267" i="34"/>
  <c r="S208" i="35"/>
  <c r="AW212" i="35"/>
  <c r="AC229" i="35"/>
  <c r="S252" i="35"/>
  <c r="AI247" i="35"/>
  <c r="K269" i="35"/>
  <c r="Y267" i="35"/>
  <c r="AD267" i="35"/>
  <c r="AN267" i="35"/>
  <c r="K260" i="47"/>
  <c r="M260" i="47" s="1"/>
  <c r="K252" i="47"/>
  <c r="M252" i="47" s="1"/>
  <c r="AX247" i="47"/>
  <c r="S207" i="32"/>
  <c r="AC207" i="32"/>
  <c r="AM208" i="32"/>
  <c r="AW207" i="32"/>
  <c r="S228" i="32"/>
  <c r="AW228" i="32"/>
  <c r="K261" i="32"/>
  <c r="M261" i="32" s="1"/>
  <c r="S243" i="33"/>
  <c r="S237" i="33"/>
  <c r="S235" i="33"/>
  <c r="S231" i="33"/>
  <c r="X242" i="33"/>
  <c r="AC232" i="33"/>
  <c r="AR234" i="33"/>
  <c r="AW240" i="33"/>
  <c r="X261" i="33"/>
  <c r="AC266" i="33"/>
  <c r="H274" i="33"/>
  <c r="K302" i="33"/>
  <c r="M302" i="33" s="1"/>
  <c r="S211" i="34"/>
  <c r="H207" i="34"/>
  <c r="AM207" i="34"/>
  <c r="S228" i="34"/>
  <c r="S227" i="34"/>
  <c r="AC233" i="34"/>
  <c r="S252" i="34"/>
  <c r="S247" i="34"/>
  <c r="X253" i="34"/>
  <c r="AH254" i="34"/>
  <c r="S235" i="35"/>
  <c r="AH231" i="35"/>
  <c r="AM230" i="35"/>
  <c r="AR248" i="35"/>
  <c r="K274" i="35"/>
  <c r="M274" i="35" s="1"/>
  <c r="S275" i="35"/>
  <c r="AI267" i="35"/>
  <c r="AN227" i="47"/>
  <c r="T247" i="47"/>
  <c r="S249" i="47"/>
  <c r="K281" i="47"/>
  <c r="M281" i="47" s="1"/>
  <c r="S281" i="47"/>
  <c r="K209" i="32"/>
  <c r="M209" i="32" s="1"/>
  <c r="X207" i="32"/>
  <c r="AS207" i="32"/>
  <c r="AS227" i="32"/>
  <c r="K269" i="32"/>
  <c r="M269" i="32" s="1"/>
  <c r="X243" i="33"/>
  <c r="AC233" i="33"/>
  <c r="AM245" i="33"/>
  <c r="AR235" i="33"/>
  <c r="S265" i="33"/>
  <c r="S263" i="33"/>
  <c r="S261" i="33"/>
  <c r="S259" i="33"/>
  <c r="S252" i="33"/>
  <c r="AC251" i="33"/>
  <c r="AR261" i="33"/>
  <c r="AW251" i="33"/>
  <c r="S289" i="33"/>
  <c r="S281" i="33"/>
  <c r="S277" i="33"/>
  <c r="S291" i="33"/>
  <c r="AM289" i="33"/>
  <c r="T297" i="33"/>
  <c r="S308" i="33"/>
  <c r="S214" i="34"/>
  <c r="X207" i="34"/>
  <c r="AC208" i="34"/>
  <c r="AR215" i="34"/>
  <c r="AW207" i="34"/>
  <c r="S233" i="34"/>
  <c r="X228" i="34"/>
  <c r="AD227" i="34"/>
  <c r="AC234" i="34"/>
  <c r="AR233" i="34"/>
  <c r="X254" i="34"/>
  <c r="AR253" i="34"/>
  <c r="AR255" i="34"/>
  <c r="S210" i="35"/>
  <c r="AC208" i="35"/>
  <c r="S228" i="35"/>
  <c r="S234" i="35"/>
  <c r="X232" i="35"/>
  <c r="S255" i="35"/>
  <c r="AD247" i="35"/>
  <c r="AH249" i="35"/>
  <c r="S274" i="35"/>
  <c r="AX267" i="35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I7" i="39" s="1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M274" i="8" s="1"/>
  <c r="AI267" i="8"/>
  <c r="K275" i="8"/>
  <c r="M275" i="8" s="1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K7" i="39" s="1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M270" i="35" s="1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M277" i="34" s="1"/>
  <c r="K272" i="34"/>
  <c r="K273" i="34"/>
  <c r="K276" i="34"/>
  <c r="M276" i="34" s="1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M312" i="33" s="1"/>
  <c r="K307" i="33"/>
  <c r="M307" i="33" s="1"/>
  <c r="K310" i="33"/>
  <c r="M310" i="33" s="1"/>
  <c r="AC303" i="33"/>
  <c r="K306" i="33"/>
  <c r="M306" i="33" s="1"/>
  <c r="K300" i="33"/>
  <c r="M300" i="33" s="1"/>
  <c r="X303" i="33"/>
  <c r="K314" i="33"/>
  <c r="M314" i="33" s="1"/>
  <c r="K304" i="33"/>
  <c r="M304" i="33" s="1"/>
  <c r="K303" i="33"/>
  <c r="M303" i="33" s="1"/>
  <c r="K309" i="33"/>
  <c r="M309" i="33" s="1"/>
  <c r="K305" i="33"/>
  <c r="M305" i="33" s="1"/>
  <c r="K313" i="33"/>
  <c r="M313" i="33" s="1"/>
  <c r="K311" i="33"/>
  <c r="M311" i="33" s="1"/>
  <c r="K297" i="33"/>
  <c r="M297" i="33" s="1"/>
  <c r="K298" i="33"/>
  <c r="M298" i="33" s="1"/>
  <c r="K299" i="33"/>
  <c r="M299" i="33" s="1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M268" i="32" s="1"/>
  <c r="AN267" i="32"/>
  <c r="K267" i="32"/>
  <c r="M267" i="32" s="1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M278" i="8" s="1"/>
  <c r="X267" i="8"/>
  <c r="K272" i="8"/>
  <c r="M272" i="8" s="1"/>
  <c r="X280" i="8"/>
  <c r="K270" i="8"/>
  <c r="M270" i="8" s="1"/>
  <c r="K277" i="8"/>
  <c r="M277" i="8" s="1"/>
  <c r="K273" i="8"/>
  <c r="M273" i="8" s="1"/>
  <c r="K281" i="8"/>
  <c r="M281" i="8" s="1"/>
  <c r="K276" i="8"/>
  <c r="M276" i="8" s="1"/>
  <c r="K268" i="8"/>
  <c r="M268" i="8" s="1"/>
  <c r="T267" i="8"/>
  <c r="K271" i="8"/>
  <c r="M271" i="8" s="1"/>
  <c r="K267" i="8"/>
  <c r="M267" i="8" s="1"/>
  <c r="K269" i="8"/>
  <c r="M269" i="8" s="1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H22" i="13"/>
  <c r="H21" i="13"/>
  <c r="H20" i="13"/>
  <c r="H19" i="13"/>
  <c r="H18" i="13"/>
  <c r="B22" i="13"/>
  <c r="B21" i="13"/>
  <c r="B20" i="13"/>
  <c r="B19" i="13"/>
  <c r="B18" i="13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H15" i="39" s="1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78" i="38"/>
  <c r="I76" i="3" s="1"/>
  <c r="F81" i="38"/>
  <c r="I79" i="3" s="1"/>
  <c r="F82" i="38"/>
  <c r="I80" i="3" s="1"/>
  <c r="F93" i="38"/>
  <c r="I91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F79" i="7" s="1"/>
  <c r="L79" i="7" s="1"/>
  <c r="M80" i="7"/>
  <c r="F80" i="7" s="1"/>
  <c r="F78" i="3" s="1"/>
  <c r="M81" i="7"/>
  <c r="F81" i="7" s="1"/>
  <c r="F79" i="3" s="1"/>
  <c r="M82" i="7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M89" i="7"/>
  <c r="F89" i="7" s="1"/>
  <c r="J89" i="7" s="1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T97" i="7"/>
  <c r="M98" i="7"/>
  <c r="F68" i="7"/>
  <c r="F77" i="7"/>
  <c r="F75" i="3" s="1"/>
  <c r="F78" i="7"/>
  <c r="F76" i="3" s="1"/>
  <c r="F82" i="7"/>
  <c r="F80" i="3" s="1"/>
  <c r="F95" i="7"/>
  <c r="F93" i="3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F98" i="7" l="1"/>
  <c r="N93" i="7"/>
  <c r="N87" i="7"/>
  <c r="U93" i="3"/>
  <c r="O93" i="3"/>
  <c r="V97" i="7"/>
  <c r="F88" i="7"/>
  <c r="F86" i="3" s="1"/>
  <c r="B15" i="39"/>
  <c r="U95" i="3"/>
  <c r="O95" i="3"/>
  <c r="U94" i="3"/>
  <c r="O94" i="3"/>
  <c r="F88" i="38"/>
  <c r="I86" i="3" s="1"/>
  <c r="M228" i="32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G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G74" i="38"/>
  <c r="I72" i="3"/>
  <c r="J72" i="3" s="1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B34" i="39" s="1"/>
  <c r="L227" i="35"/>
  <c r="L207" i="35"/>
  <c r="L267" i="34"/>
  <c r="L247" i="34"/>
  <c r="B33" i="39" s="1"/>
  <c r="L227" i="34"/>
  <c r="L207" i="34"/>
  <c r="L297" i="33"/>
  <c r="L251" i="33"/>
  <c r="L228" i="33"/>
  <c r="L267" i="32"/>
  <c r="L247" i="32"/>
  <c r="B31" i="39" s="1"/>
  <c r="L227" i="32"/>
  <c r="L207" i="32"/>
  <c r="L267" i="47"/>
  <c r="L247" i="47"/>
  <c r="B35" i="39" s="1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95" i="38" l="1"/>
  <c r="I93" i="3"/>
  <c r="J93" i="3" s="1"/>
  <c r="H68" i="7"/>
  <c r="N85" i="7"/>
  <c r="B5" i="42"/>
  <c r="B6" i="39"/>
  <c r="F96" i="3"/>
  <c r="R98" i="7"/>
  <c r="T98" i="7"/>
  <c r="V98" i="7"/>
  <c r="P98" i="7"/>
  <c r="X98" i="7"/>
  <c r="Z98" i="7"/>
  <c r="N98" i="7"/>
  <c r="U90" i="3"/>
  <c r="O90" i="3"/>
  <c r="U89" i="3"/>
  <c r="O89" i="3"/>
  <c r="O87" i="3"/>
  <c r="U87" i="3"/>
  <c r="V86" i="3"/>
  <c r="B11" i="39" s="1"/>
  <c r="P86" i="3"/>
  <c r="B9" i="39" s="1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E6" i="39" s="1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8" i="53" s="1"/>
  <c r="K38" i="53" s="1"/>
  <c r="M33" i="53"/>
  <c r="M29" i="53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29" i="52"/>
  <c r="M28" i="52"/>
  <c r="M27" i="52"/>
  <c r="M26" i="52"/>
  <c r="M25" i="52"/>
  <c r="M30" i="52" s="1"/>
  <c r="K30" i="52" s="1"/>
  <c r="M21" i="52"/>
  <c r="M20" i="52"/>
  <c r="M19" i="52"/>
  <c r="M18" i="52"/>
  <c r="M17" i="52"/>
  <c r="M22" i="52" s="1"/>
  <c r="K22" i="52" s="1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4" i="49"/>
  <c r="K14" i="49" s="1"/>
  <c r="M13" i="49"/>
  <c r="M12" i="49"/>
  <c r="M11" i="49"/>
  <c r="M10" i="49"/>
  <c r="M9" i="49"/>
  <c r="M29" i="48"/>
  <c r="M28" i="48"/>
  <c r="M27" i="48"/>
  <c r="M26" i="48"/>
  <c r="M25" i="48"/>
  <c r="M21" i="48"/>
  <c r="M20" i="48"/>
  <c r="M19" i="48"/>
  <c r="M18" i="48"/>
  <c r="M17" i="48"/>
  <c r="M13" i="48"/>
  <c r="M12" i="48"/>
  <c r="M11" i="48"/>
  <c r="M10" i="48"/>
  <c r="M9" i="48"/>
  <c r="M22" i="48" l="1"/>
  <c r="K22" i="48" s="1"/>
  <c r="M22" i="49"/>
  <c r="K22" i="49" s="1"/>
  <c r="M14" i="50"/>
  <c r="K14" i="50" s="1"/>
  <c r="M38" i="49"/>
  <c r="K38" i="49" s="1"/>
  <c r="M30" i="50"/>
  <c r="K30" i="50" s="1"/>
  <c r="M14" i="51"/>
  <c r="K14" i="51" s="1"/>
  <c r="M22" i="51"/>
  <c r="K22" i="51" s="1"/>
  <c r="M30" i="48"/>
  <c r="K30" i="48" s="1"/>
  <c r="M14" i="48"/>
  <c r="K14" i="48" s="1"/>
  <c r="M38" i="51"/>
  <c r="K38" i="51" s="1"/>
  <c r="U96" i="3"/>
  <c r="O96" i="3"/>
  <c r="G93" i="3"/>
  <c r="P72" i="3"/>
  <c r="V72" i="3"/>
  <c r="M30" i="51"/>
  <c r="K30" i="51" s="1"/>
  <c r="M30" i="49"/>
  <c r="K30" i="49" s="1"/>
  <c r="Q66" i="3"/>
  <c r="E9" i="39" s="1"/>
  <c r="W66" i="3"/>
  <c r="E11" i="39" s="1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P93" i="3" l="1"/>
  <c r="V93" i="3"/>
  <c r="G169" i="35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W212" i="33" s="1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H210" i="33" s="1"/>
  <c r="AG209" i="33"/>
  <c r="AG208" i="33"/>
  <c r="AG207" i="33"/>
  <c r="AG206" i="33"/>
  <c r="AG205" i="33"/>
  <c r="AB222" i="33"/>
  <c r="AB221" i="33"/>
  <c r="AB220" i="33"/>
  <c r="AC220" i="33" s="1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S217" i="33" s="1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W220" i="33" l="1"/>
  <c r="S207" i="33"/>
  <c r="S215" i="33"/>
  <c r="S219" i="33"/>
  <c r="S221" i="33"/>
  <c r="X215" i="33"/>
  <c r="AC205" i="33"/>
  <c r="AW205" i="33"/>
  <c r="S209" i="33"/>
  <c r="AC214" i="33"/>
  <c r="AR208" i="33"/>
  <c r="AW214" i="33"/>
  <c r="AC208" i="33"/>
  <c r="AW208" i="33"/>
  <c r="S206" i="33"/>
  <c r="S208" i="33"/>
  <c r="S210" i="33"/>
  <c r="S212" i="33"/>
  <c r="S218" i="33"/>
  <c r="S220" i="33"/>
  <c r="S222" i="33"/>
  <c r="K205" i="33"/>
  <c r="AC218" i="33"/>
  <c r="AR220" i="33"/>
  <c r="X205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M9" i="20" l="1"/>
  <c r="M10" i="20"/>
  <c r="M11" i="20"/>
  <c r="M12" i="20"/>
  <c r="M13" i="20"/>
  <c r="M17" i="20"/>
  <c r="M18" i="20"/>
  <c r="M19" i="20"/>
  <c r="M20" i="20"/>
  <c r="M21" i="20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H200" i="35"/>
  <c r="AG200" i="35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M199" i="35"/>
  <c r="AL199" i="35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X198" i="35"/>
  <c r="W198" i="35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S197" i="35"/>
  <c r="R197" i="35"/>
  <c r="J197" i="35"/>
  <c r="I197" i="35"/>
  <c r="AV196" i="35"/>
  <c r="AW196" i="35" s="1"/>
  <c r="AR196" i="35"/>
  <c r="AQ196" i="35"/>
  <c r="AL196" i="35"/>
  <c r="AM196" i="35" s="1"/>
  <c r="AH196" i="35"/>
  <c r="AG196" i="35"/>
  <c r="AB196" i="35"/>
  <c r="AC196" i="35" s="1"/>
  <c r="X196" i="35"/>
  <c r="W196" i="35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X194" i="35"/>
  <c r="W194" i="35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K193" i="35" s="1"/>
  <c r="M193" i="35" s="1"/>
  <c r="J193" i="35"/>
  <c r="I193" i="35"/>
  <c r="AV192" i="35"/>
  <c r="AQ192" i="35"/>
  <c r="AL192" i="35"/>
  <c r="AG192" i="35"/>
  <c r="AH192" i="35" s="1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S191" i="35" s="1"/>
  <c r="J191" i="35"/>
  <c r="I191" i="35"/>
  <c r="AV190" i="35"/>
  <c r="AW190" i="35" s="1"/>
  <c r="AQ190" i="35"/>
  <c r="AL190" i="35"/>
  <c r="AG190" i="35"/>
  <c r="AB190" i="35"/>
  <c r="W190" i="35"/>
  <c r="R190" i="35"/>
  <c r="J190" i="35"/>
  <c r="I190" i="35"/>
  <c r="AV189" i="35"/>
  <c r="AQ189" i="35"/>
  <c r="AR189" i="35" s="1"/>
  <c r="AL189" i="35"/>
  <c r="AM189" i="35" s="1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X188" i="35" s="1"/>
  <c r="R188" i="35"/>
  <c r="J188" i="35"/>
  <c r="I188" i="35"/>
  <c r="G188" i="35"/>
  <c r="AV187" i="35"/>
  <c r="AQ187" i="35"/>
  <c r="AL187" i="35"/>
  <c r="AM191" i="35" s="1"/>
  <c r="AG187" i="35"/>
  <c r="AB187" i="35"/>
  <c r="W187" i="35"/>
  <c r="R187" i="35"/>
  <c r="J187" i="35"/>
  <c r="I187" i="35"/>
  <c r="G187" i="35"/>
  <c r="H187" i="35" s="1"/>
  <c r="AW181" i="35"/>
  <c r="AV181" i="35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H174" i="35"/>
  <c r="AG174" i="35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X155" i="35"/>
  <c r="W155" i="35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C137" i="35"/>
  <c r="AB137" i="35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X136" i="35"/>
  <c r="W136" i="35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M201" i="34"/>
  <c r="AL201" i="34"/>
  <c r="AG201" i="34"/>
  <c r="AH201" i="34" s="1"/>
  <c r="AB201" i="34"/>
  <c r="AC201" i="34" s="1"/>
  <c r="W201" i="34"/>
  <c r="R201" i="34"/>
  <c r="S193" i="34" s="1"/>
  <c r="J201" i="34"/>
  <c r="I201" i="34"/>
  <c r="AV200" i="34"/>
  <c r="AW200" i="34" s="1"/>
  <c r="AQ200" i="34"/>
  <c r="AR200" i="34" s="1"/>
  <c r="AM200" i="34"/>
  <c r="AL200" i="34"/>
  <c r="AH200" i="34"/>
  <c r="AG200" i="34"/>
  <c r="AB200" i="34"/>
  <c r="AC200" i="34" s="1"/>
  <c r="W200" i="34"/>
  <c r="X200" i="34" s="1"/>
  <c r="R200" i="34"/>
  <c r="S200" i="34" s="1"/>
  <c r="J200" i="34"/>
  <c r="I200" i="34"/>
  <c r="AW199" i="34"/>
  <c r="AV199" i="34"/>
  <c r="AQ199" i="34"/>
  <c r="AR199" i="34" s="1"/>
  <c r="AL199" i="34"/>
  <c r="AM199" i="34" s="1"/>
  <c r="AG199" i="34"/>
  <c r="AH199" i="34" s="1"/>
  <c r="AC199" i="34"/>
  <c r="AB199" i="34"/>
  <c r="W199" i="34"/>
  <c r="X199" i="34" s="1"/>
  <c r="R199" i="34"/>
  <c r="S199" i="34" s="1"/>
  <c r="J199" i="34"/>
  <c r="I199" i="34"/>
  <c r="AV198" i="34"/>
  <c r="AW198" i="34" s="1"/>
  <c r="AR198" i="34"/>
  <c r="AQ198" i="34"/>
  <c r="AL198" i="34"/>
  <c r="AM198" i="34" s="1"/>
  <c r="AG198" i="34"/>
  <c r="AH198" i="34" s="1"/>
  <c r="AB198" i="34"/>
  <c r="AC198" i="34" s="1"/>
  <c r="W198" i="34"/>
  <c r="S198" i="34"/>
  <c r="R198" i="34"/>
  <c r="J198" i="34"/>
  <c r="I198" i="34"/>
  <c r="AV197" i="34"/>
  <c r="AW197" i="34" s="1"/>
  <c r="AQ197" i="34"/>
  <c r="AR197" i="34" s="1"/>
  <c r="AL197" i="34"/>
  <c r="AH197" i="34"/>
  <c r="AG197" i="34"/>
  <c r="AB197" i="34"/>
  <c r="AC197" i="34" s="1"/>
  <c r="X197" i="34"/>
  <c r="W197" i="34"/>
  <c r="S197" i="34"/>
  <c r="R197" i="34"/>
  <c r="J197" i="34"/>
  <c r="I197" i="34"/>
  <c r="AV196" i="34"/>
  <c r="AW196" i="34" s="1"/>
  <c r="AQ196" i="34"/>
  <c r="AR196" i="34" s="1"/>
  <c r="AL196" i="34"/>
  <c r="AM196" i="34" s="1"/>
  <c r="AH196" i="34"/>
  <c r="AG196" i="34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S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H192" i="34" s="1"/>
  <c r="AB192" i="34"/>
  <c r="W192" i="34"/>
  <c r="J192" i="34"/>
  <c r="I192" i="34"/>
  <c r="AV191" i="34"/>
  <c r="AQ191" i="34"/>
  <c r="AL191" i="34"/>
  <c r="AM191" i="34" s="1"/>
  <c r="AG191" i="34"/>
  <c r="AB191" i="34"/>
  <c r="W191" i="34"/>
  <c r="J191" i="34"/>
  <c r="I191" i="34"/>
  <c r="AV190" i="34"/>
  <c r="AQ190" i="34"/>
  <c r="AR190" i="34" s="1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X187" i="34" s="1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S181" i="34"/>
  <c r="R181" i="34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S179" i="34"/>
  <c r="R179" i="34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M159" i="34"/>
  <c r="AL159" i="34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R158" i="34"/>
  <c r="AQ158" i="34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H156" i="34"/>
  <c r="AG156" i="34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H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H139" i="34"/>
  <c r="AG139" i="34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H127" i="34" s="1"/>
  <c r="AV199" i="33"/>
  <c r="AV198" i="33"/>
  <c r="AV197" i="33"/>
  <c r="AV196" i="33"/>
  <c r="AV195" i="33"/>
  <c r="AV194" i="33"/>
  <c r="AV193" i="33"/>
  <c r="AV192" i="33"/>
  <c r="AW192" i="33" s="1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Y138" i="33" s="1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W192" i="32"/>
  <c r="AV192" i="32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R196" i="32"/>
  <c r="AQ196" i="32"/>
  <c r="AQ195" i="32"/>
  <c r="AR195" i="32" s="1"/>
  <c r="AR194" i="32"/>
  <c r="AQ194" i="32"/>
  <c r="AQ193" i="32"/>
  <c r="AR193" i="32" s="1"/>
  <c r="AQ192" i="32"/>
  <c r="AR192" i="32" s="1"/>
  <c r="AQ191" i="32"/>
  <c r="AR191" i="32" s="1"/>
  <c r="AR190" i="32"/>
  <c r="AQ190" i="32"/>
  <c r="AQ189" i="32"/>
  <c r="AR189" i="32" s="1"/>
  <c r="AR188" i="32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M195" i="32"/>
  <c r="AL195" i="32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M189" i="32"/>
  <c r="AL189" i="32"/>
  <c r="AL188" i="32"/>
  <c r="AL187" i="32"/>
  <c r="AN187" i="32" s="1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H195" i="32"/>
  <c r="AG195" i="32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C199" i="32"/>
  <c r="AB199" i="32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X200" i="32"/>
  <c r="W200" i="32"/>
  <c r="W199" i="32"/>
  <c r="X199" i="32" s="1"/>
  <c r="W198" i="32"/>
  <c r="X198" i="32" s="1"/>
  <c r="W197" i="32"/>
  <c r="X197" i="32" s="1"/>
  <c r="W196" i="32"/>
  <c r="X196" i="32" s="1"/>
  <c r="W195" i="32"/>
  <c r="X195" i="32" s="1"/>
  <c r="X194" i="32"/>
  <c r="W194" i="32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0" i="32"/>
  <c r="S194" i="32"/>
  <c r="S195" i="32"/>
  <c r="S198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I195" i="32"/>
  <c r="J195" i="32"/>
  <c r="R195" i="32"/>
  <c r="I196" i="32"/>
  <c r="J196" i="32"/>
  <c r="R196" i="32"/>
  <c r="S196" i="32" s="1"/>
  <c r="I197" i="32"/>
  <c r="J197" i="32"/>
  <c r="R197" i="32"/>
  <c r="S197" i="32" s="1"/>
  <c r="I198" i="32"/>
  <c r="J198" i="32"/>
  <c r="R198" i="32"/>
  <c r="I199" i="32"/>
  <c r="J199" i="32"/>
  <c r="R199" i="32"/>
  <c r="K199" i="32" s="1"/>
  <c r="M199" i="32" s="1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W173" i="32"/>
  <c r="AV173" i="32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X167" i="32" s="1"/>
  <c r="S177" i="32"/>
  <c r="S179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S178" i="32" s="1"/>
  <c r="I179" i="32"/>
  <c r="J179" i="32"/>
  <c r="R179" i="32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C159" i="32"/>
  <c r="AB159" i="32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C151" i="32"/>
  <c r="AB151" i="32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W157" i="32"/>
  <c r="X157" i="32" s="1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H140" i="32"/>
  <c r="AG140" i="32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34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W200" i="47"/>
  <c r="AV200" i="47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W194" i="47"/>
  <c r="AV194" i="47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W188" i="47"/>
  <c r="AV188" i="47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R194" i="47"/>
  <c r="AQ194" i="47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R188" i="47"/>
  <c r="AQ188" i="47"/>
  <c r="AQ187" i="47"/>
  <c r="AL201" i="47"/>
  <c r="AM201" i="47" s="1"/>
  <c r="AL200" i="47"/>
  <c r="AM200" i="47" s="1"/>
  <c r="AM199" i="47"/>
  <c r="AL199" i="47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M193" i="47"/>
  <c r="AL193" i="47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H200" i="47"/>
  <c r="AG200" i="47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H188" i="47"/>
  <c r="AG188" i="47"/>
  <c r="AG187" i="47"/>
  <c r="AH187" i="47" s="1"/>
  <c r="AC201" i="47"/>
  <c r="AB201" i="47"/>
  <c r="AB200" i="47"/>
  <c r="AC200" i="47" s="1"/>
  <c r="AC199" i="47"/>
  <c r="AB199" i="47"/>
  <c r="AB198" i="47"/>
  <c r="AC198" i="47" s="1"/>
  <c r="AB197" i="47"/>
  <c r="AC197" i="47" s="1"/>
  <c r="AC196" i="47"/>
  <c r="AB196" i="47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C190" i="47"/>
  <c r="AB190" i="47"/>
  <c r="AB189" i="47"/>
  <c r="AD187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X193" i="47"/>
  <c r="W193" i="47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S188" i="47"/>
  <c r="S191" i="47"/>
  <c r="S192" i="47"/>
  <c r="S195" i="47"/>
  <c r="S199" i="47"/>
  <c r="S201" i="47"/>
  <c r="G187" i="47"/>
  <c r="H187" i="47" s="1"/>
  <c r="I187" i="47"/>
  <c r="J187" i="47"/>
  <c r="R187" i="47"/>
  <c r="S187" i="47" s="1"/>
  <c r="I188" i="47"/>
  <c r="J188" i="47"/>
  <c r="R188" i="47"/>
  <c r="I189" i="47"/>
  <c r="J189" i="47"/>
  <c r="R189" i="47"/>
  <c r="S189" i="47" s="1"/>
  <c r="I190" i="47"/>
  <c r="J190" i="47"/>
  <c r="R190" i="47"/>
  <c r="S190" i="47" s="1"/>
  <c r="I191" i="47"/>
  <c r="J191" i="47"/>
  <c r="R191" i="47"/>
  <c r="I192" i="47"/>
  <c r="J192" i="47"/>
  <c r="R192" i="47"/>
  <c r="I193" i="47"/>
  <c r="J193" i="47"/>
  <c r="R193" i="47"/>
  <c r="K193" i="47" s="1"/>
  <c r="M193" i="47" s="1"/>
  <c r="I194" i="47"/>
  <c r="J194" i="47"/>
  <c r="R194" i="47"/>
  <c r="S194" i="47" s="1"/>
  <c r="I195" i="47"/>
  <c r="J195" i="47"/>
  <c r="R195" i="47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I200" i="47"/>
  <c r="J200" i="47"/>
  <c r="R200" i="47"/>
  <c r="S200" i="47" s="1"/>
  <c r="I201" i="47"/>
  <c r="J201" i="47"/>
  <c r="R201" i="47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R173" i="47"/>
  <c r="AQ173" i="47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M168" i="47"/>
  <c r="AL168" i="47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H175" i="47"/>
  <c r="AG175" i="47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S170" i="47"/>
  <c r="S171" i="47"/>
  <c r="S179" i="47"/>
  <c r="G167" i="47"/>
  <c r="H167" i="47" s="1"/>
  <c r="I167" i="47"/>
  <c r="J167" i="47"/>
  <c r="R167" i="47"/>
  <c r="S167" i="47" s="1"/>
  <c r="I168" i="47"/>
  <c r="J168" i="47"/>
  <c r="R168" i="47"/>
  <c r="S168" i="47" s="1"/>
  <c r="I169" i="47"/>
  <c r="J169" i="47"/>
  <c r="R169" i="47"/>
  <c r="I170" i="47"/>
  <c r="J170" i="47"/>
  <c r="R170" i="47"/>
  <c r="I171" i="47"/>
  <c r="J171" i="47"/>
  <c r="R171" i="47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S148" i="47"/>
  <c r="S150" i="47"/>
  <c r="S147" i="47"/>
  <c r="G147" i="47"/>
  <c r="H147" i="47" s="1"/>
  <c r="I147" i="47"/>
  <c r="J147" i="47"/>
  <c r="R147" i="47"/>
  <c r="I148" i="47"/>
  <c r="J148" i="47"/>
  <c r="R148" i="47"/>
  <c r="I149" i="47"/>
  <c r="J149" i="47"/>
  <c r="R149" i="47"/>
  <c r="S149" i="47" s="1"/>
  <c r="I150" i="47"/>
  <c r="J150" i="47"/>
  <c r="R150" i="47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S128" i="47"/>
  <c r="S132" i="47"/>
  <c r="S141" i="47"/>
  <c r="G127" i="47"/>
  <c r="H127" i="47" s="1"/>
  <c r="I127" i="47"/>
  <c r="J127" i="47"/>
  <c r="R127" i="47"/>
  <c r="I128" i="47"/>
  <c r="J128" i="47"/>
  <c r="R128" i="47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I133" i="47"/>
  <c r="J133" i="47"/>
  <c r="R133" i="47"/>
  <c r="S133" i="47" s="1"/>
  <c r="I134" i="47"/>
  <c r="J134" i="47"/>
  <c r="R134" i="47"/>
  <c r="K134" i="47" s="1"/>
  <c r="M134" i="47" s="1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S187" i="32" l="1"/>
  <c r="AC189" i="47"/>
  <c r="AN187" i="47"/>
  <c r="AS187" i="47"/>
  <c r="S173" i="33"/>
  <c r="AR164" i="33"/>
  <c r="X197" i="33"/>
  <c r="X194" i="33"/>
  <c r="X184" i="33"/>
  <c r="AH137" i="34"/>
  <c r="X148" i="34"/>
  <c r="AM153" i="34"/>
  <c r="X188" i="34"/>
  <c r="AM192" i="34"/>
  <c r="S195" i="34"/>
  <c r="K200" i="34"/>
  <c r="M200" i="34" s="1"/>
  <c r="S201" i="34"/>
  <c r="AC128" i="35"/>
  <c r="AR167" i="35"/>
  <c r="X170" i="35"/>
  <c r="AM187" i="35"/>
  <c r="X189" i="35"/>
  <c r="K161" i="47"/>
  <c r="M161" i="47" s="1"/>
  <c r="K194" i="47"/>
  <c r="M194" i="47" s="1"/>
  <c r="AM190" i="47"/>
  <c r="AR187" i="47"/>
  <c r="Y187" i="32"/>
  <c r="AW187" i="32"/>
  <c r="AH149" i="33"/>
  <c r="AM154" i="34"/>
  <c r="K157" i="34"/>
  <c r="M157" i="34" s="1"/>
  <c r="K161" i="34"/>
  <c r="M161" i="34" s="1"/>
  <c r="AH194" i="34"/>
  <c r="S189" i="34"/>
  <c r="AM193" i="34"/>
  <c r="K201" i="34"/>
  <c r="M201" i="34" s="1"/>
  <c r="AR187" i="35"/>
  <c r="S190" i="35"/>
  <c r="AR192" i="35"/>
  <c r="K197" i="35"/>
  <c r="M197" i="35" s="1"/>
  <c r="K181" i="47"/>
  <c r="M181" i="47" s="1"/>
  <c r="K159" i="32"/>
  <c r="M159" i="32" s="1"/>
  <c r="AM138" i="33"/>
  <c r="AH168" i="33"/>
  <c r="AW127" i="34"/>
  <c r="AW136" i="34"/>
  <c r="AC149" i="34"/>
  <c r="X189" i="34"/>
  <c r="S190" i="34"/>
  <c r="AW192" i="34"/>
  <c r="X190" i="35"/>
  <c r="K195" i="35"/>
  <c r="M195" i="35" s="1"/>
  <c r="AX187" i="47"/>
  <c r="S168" i="32"/>
  <c r="S188" i="32"/>
  <c r="AM175" i="33"/>
  <c r="AH149" i="34"/>
  <c r="S191" i="34"/>
  <c r="AM194" i="34"/>
  <c r="K197" i="34"/>
  <c r="M197" i="34" s="1"/>
  <c r="X132" i="35"/>
  <c r="H147" i="35"/>
  <c r="AR188" i="35"/>
  <c r="S195" i="35"/>
  <c r="T167" i="47"/>
  <c r="AX187" i="32"/>
  <c r="AR198" i="33"/>
  <c r="H187" i="34"/>
  <c r="AW191" i="34"/>
  <c r="AH189" i="34"/>
  <c r="X191" i="34"/>
  <c r="S192" i="34"/>
  <c r="AM195" i="34"/>
  <c r="Y187" i="35"/>
  <c r="S193" i="47"/>
  <c r="AR168" i="32"/>
  <c r="AC188" i="32"/>
  <c r="AR188" i="34"/>
  <c r="AH190" i="34"/>
  <c r="AC191" i="34"/>
  <c r="AW194" i="34"/>
  <c r="AH132" i="35"/>
  <c r="K201" i="35"/>
  <c r="M201" i="35" s="1"/>
  <c r="K169" i="47"/>
  <c r="M169" i="47" s="1"/>
  <c r="K180" i="32"/>
  <c r="M180" i="32" s="1"/>
  <c r="S199" i="32"/>
  <c r="AH188" i="32"/>
  <c r="AW140" i="33"/>
  <c r="AH198" i="33"/>
  <c r="AH195" i="33"/>
  <c r="AW185" i="33"/>
  <c r="AC128" i="34"/>
  <c r="AR150" i="34"/>
  <c r="K181" i="34"/>
  <c r="M181" i="34" s="1"/>
  <c r="K193" i="34"/>
  <c r="AC127" i="35"/>
  <c r="K159" i="35"/>
  <c r="M159" i="35" s="1"/>
  <c r="AH188" i="35"/>
  <c r="AC192" i="35"/>
  <c r="S201" i="35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C1" i="35" s="1"/>
  <c r="M147" i="35"/>
  <c r="L147" i="35"/>
  <c r="M167" i="35"/>
  <c r="L167" i="35"/>
  <c r="L127" i="35"/>
  <c r="L187" i="34"/>
  <c r="C1" i="34" s="1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C1" i="32" s="1"/>
  <c r="L167" i="32"/>
  <c r="L147" i="32"/>
  <c r="M127" i="32"/>
  <c r="M128" i="32"/>
  <c r="L127" i="32"/>
  <c r="L187" i="47"/>
  <c r="C1" i="47" s="1"/>
  <c r="L167" i="47"/>
  <c r="L147" i="47"/>
  <c r="M127" i="47"/>
  <c r="L127" i="47"/>
  <c r="L187" i="8"/>
  <c r="C1" i="8" s="1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 s="1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 s="1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R383" i="44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R439" i="44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R332" i="44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18" i="44" l="1"/>
  <c r="R368" i="44"/>
  <c r="R43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19" i="35"/>
  <c r="R121" i="35"/>
  <c r="S121" i="35" s="1"/>
  <c r="J121" i="35"/>
  <c r="I121" i="35"/>
  <c r="R120" i="35"/>
  <c r="S120" i="35" s="1"/>
  <c r="J120" i="35"/>
  <c r="I120" i="35"/>
  <c r="R119" i="35"/>
  <c r="J119" i="35"/>
  <c r="I119" i="35"/>
  <c r="R118" i="35"/>
  <c r="S118" i="35" s="1"/>
  <c r="J118" i="35"/>
  <c r="I118" i="35"/>
  <c r="R117" i="35"/>
  <c r="S117" i="35" s="1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19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R121" i="34"/>
  <c r="S121" i="34" s="1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M115" i="32"/>
  <c r="AL115" i="32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1" i="32"/>
  <c r="R121" i="32"/>
  <c r="K121" i="32" s="1"/>
  <c r="M121" i="32" s="1"/>
  <c r="J121" i="32"/>
  <c r="I121" i="32"/>
  <c r="R120" i="32"/>
  <c r="S120" i="32" s="1"/>
  <c r="J120" i="32"/>
  <c r="I120" i="32"/>
  <c r="R119" i="32"/>
  <c r="K119" i="32" s="1"/>
  <c r="M119" i="32" s="1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H107" i="32" s="1"/>
  <c r="AW120" i="47"/>
  <c r="AW112" i="47"/>
  <c r="AR121" i="47"/>
  <c r="AR109" i="47"/>
  <c r="AH120" i="47"/>
  <c r="AH117" i="47"/>
  <c r="AC120" i="47"/>
  <c r="AC116" i="47"/>
  <c r="S114" i="47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AV121" i="47"/>
  <c r="AW121" i="47" s="1"/>
  <c r="AQ121" i="47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Q120" i="47"/>
  <c r="AR120" i="47" s="1"/>
  <c r="AL120" i="47"/>
  <c r="AM120" i="47" s="1"/>
  <c r="AG120" i="47"/>
  <c r="AB120" i="47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M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AV121" i="8"/>
  <c r="AW121" i="8" s="1"/>
  <c r="AQ121" i="8"/>
  <c r="AR121" i="8" s="1"/>
  <c r="AL121" i="8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AM107" i="47" l="1"/>
  <c r="AC125" i="33"/>
  <c r="AR122" i="33"/>
  <c r="AC118" i="33"/>
  <c r="AC126" i="33"/>
  <c r="AX107" i="47"/>
  <c r="AM111" i="35"/>
  <c r="S119" i="32"/>
  <c r="K121" i="34"/>
  <c r="M121" i="34" s="1"/>
  <c r="K121" i="35"/>
  <c r="M121" i="35" s="1"/>
  <c r="K119" i="34"/>
  <c r="M119" i="34" s="1"/>
  <c r="X110" i="35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M37" i="20" l="1"/>
  <c r="M36" i="20"/>
  <c r="M35" i="20"/>
  <c r="M34" i="20"/>
  <c r="M33" i="20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M59" i="38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46" i="38"/>
  <c r="I44" i="3" s="1"/>
  <c r="F52" i="38"/>
  <c r="I50" i="3" s="1"/>
  <c r="F58" i="38"/>
  <c r="I56" i="3" s="1"/>
  <c r="F59" i="38"/>
  <c r="I57" i="3" s="1"/>
  <c r="F68" i="38"/>
  <c r="I66" i="3" s="1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M59" i="7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50" i="7"/>
  <c r="F48" i="3" s="1"/>
  <c r="F58" i="7"/>
  <c r="F56" i="3" s="1"/>
  <c r="F59" i="7"/>
  <c r="L59" i="7" s="1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F59" i="3" l="1"/>
  <c r="T61" i="7"/>
  <c r="V60" i="7"/>
  <c r="I11" i="13"/>
  <c r="I9" i="13"/>
  <c r="B10" i="13"/>
  <c r="F67" i="38"/>
  <c r="I65" i="3" s="1"/>
  <c r="J65" i="3" s="1"/>
  <c r="F67" i="7"/>
  <c r="AB67" i="7" s="1"/>
  <c r="X67" i="7"/>
  <c r="I6" i="13"/>
  <c r="I8" i="13"/>
  <c r="B8" i="13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O44" i="3" s="1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P67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U51" i="3"/>
  <c r="O51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U54" i="3"/>
  <c r="O54" i="3"/>
  <c r="O56" i="3"/>
  <c r="U56" i="3"/>
  <c r="G46" i="7"/>
  <c r="F65" i="3"/>
  <c r="G53" i="7"/>
  <c r="U57" i="3"/>
  <c r="U44" i="3" l="1"/>
  <c r="G67" i="38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R321" i="44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I10" i="13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8" i="35"/>
  <c r="S100" i="35"/>
  <c r="R101" i="35"/>
  <c r="S101" i="35" s="1"/>
  <c r="R100" i="35"/>
  <c r="R99" i="35"/>
  <c r="S99" i="35" s="1"/>
  <c r="R98" i="35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S98" i="34"/>
  <c r="R101" i="34"/>
  <c r="S101" i="34" s="1"/>
  <c r="R100" i="34"/>
  <c r="R99" i="34"/>
  <c r="S99" i="34" s="1"/>
  <c r="R98" i="34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1" i="32"/>
  <c r="S92" i="32"/>
  <c r="R101" i="32"/>
  <c r="S101" i="32" s="1"/>
  <c r="R100" i="32"/>
  <c r="S100" i="32" s="1"/>
  <c r="R99" i="32"/>
  <c r="S99" i="32" s="1"/>
  <c r="R98" i="32"/>
  <c r="S98" i="32" s="1"/>
  <c r="R97" i="32"/>
  <c r="S97" i="32" s="1"/>
  <c r="R96" i="32"/>
  <c r="S96" i="32" s="1"/>
  <c r="R95" i="32"/>
  <c r="R94" i="32"/>
  <c r="S94" i="32" s="1"/>
  <c r="R93" i="32"/>
  <c r="S93" i="32" s="1"/>
  <c r="R92" i="32"/>
  <c r="R91" i="32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AD87" i="32" l="1"/>
  <c r="S90" i="35"/>
  <c r="K95" i="32"/>
  <c r="M95" i="32" s="1"/>
  <c r="S100" i="33"/>
  <c r="AS87" i="32"/>
  <c r="K110" i="33"/>
  <c r="S101" i="33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29" i="20"/>
  <c r="M28" i="20"/>
  <c r="M27" i="20"/>
  <c r="M26" i="20"/>
  <c r="M25" i="20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H15" i="47"/>
  <c r="AG15" i="47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C73" i="47" s="1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C100" i="47"/>
  <c r="AB100" i="47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W98" i="47"/>
  <c r="AV98" i="47"/>
  <c r="AQ98" i="47"/>
  <c r="AR98" i="47" s="1"/>
  <c r="AL98" i="47"/>
  <c r="AM98" i="47" s="1"/>
  <c r="AH98" i="47"/>
  <c r="AG98" i="47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X93" i="47"/>
  <c r="W93" i="47"/>
  <c r="R93" i="47"/>
  <c r="S93" i="47" s="1"/>
  <c r="J93" i="47"/>
  <c r="I93" i="47"/>
  <c r="AV92" i="47"/>
  <c r="AW92" i="47" s="1"/>
  <c r="AQ92" i="47"/>
  <c r="AR92" i="47" s="1"/>
  <c r="AL92" i="47"/>
  <c r="AM92" i="47" s="1"/>
  <c r="AH92" i="47"/>
  <c r="AG92" i="47"/>
  <c r="AB92" i="47"/>
  <c r="AC92" i="47" s="1"/>
  <c r="X92" i="47"/>
  <c r="W92" i="47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S91" i="47"/>
  <c r="R91" i="47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S89" i="47"/>
  <c r="R89" i="47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W74" i="47"/>
  <c r="AV74" i="47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C13" i="47"/>
  <c r="AB13" i="47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17" i="47" l="1"/>
  <c r="M17" i="47" s="1"/>
  <c r="K19" i="47"/>
  <c r="M19" i="47" s="1"/>
  <c r="K89" i="47"/>
  <c r="M89" i="47" s="1"/>
  <c r="K92" i="47"/>
  <c r="M92" i="47" s="1"/>
  <c r="S79" i="47"/>
  <c r="K7" i="47"/>
  <c r="M7" i="47" s="1"/>
  <c r="K13" i="47"/>
  <c r="M13" i="47" s="1"/>
  <c r="X74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R81" i="35"/>
  <c r="S81" i="35" s="1"/>
  <c r="R80" i="35"/>
  <c r="R79" i="35"/>
  <c r="R78" i="35"/>
  <c r="S78" i="35" s="1"/>
  <c r="R77" i="35"/>
  <c r="S77" i="35" s="1"/>
  <c r="R76" i="35"/>
  <c r="S76" i="35" s="1"/>
  <c r="R75" i="35"/>
  <c r="S75" i="35" s="1"/>
  <c r="R74" i="35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 s="1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C79" i="34"/>
  <c r="AB79" i="34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K74" i="35"/>
  <c r="M74" i="35" s="1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59" i="35"/>
  <c r="R61" i="35"/>
  <c r="S61" i="35" s="1"/>
  <c r="R60" i="35"/>
  <c r="S60" i="35" s="1"/>
  <c r="R59" i="35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5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R54" i="32"/>
  <c r="S54" i="32" s="1"/>
  <c r="R53" i="32"/>
  <c r="S53" i="32" s="1"/>
  <c r="R52" i="32"/>
  <c r="R51" i="32"/>
  <c r="S51" i="32" s="1"/>
  <c r="R50" i="32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0" i="32" l="1"/>
  <c r="M50" i="32" s="1"/>
  <c r="K57" i="34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I15" i="42" s="1"/>
  <c r="AE8" i="45"/>
  <c r="G15" i="42" s="1"/>
  <c r="AD8" i="45"/>
  <c r="M10" i="42" s="1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G14" i="42"/>
  <c r="I14" i="42"/>
  <c r="L7" i="8"/>
  <c r="L7" i="34"/>
  <c r="L7" i="33"/>
  <c r="L7" i="35"/>
  <c r="L7" i="32"/>
  <c r="K14" i="42"/>
  <c r="M9" i="4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I7" i="13" l="1"/>
  <c r="E34" i="39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J69" i="38" l="1"/>
  <c r="X69" i="38"/>
  <c r="T70" i="38"/>
  <c r="P71" i="38"/>
  <c r="L72" i="38"/>
  <c r="AB72" i="38"/>
  <c r="V73" i="38"/>
  <c r="R74" i="38"/>
  <c r="AB75" i="38"/>
  <c r="V76" i="38"/>
  <c r="R77" i="38"/>
  <c r="J79" i="38"/>
  <c r="Z79" i="38"/>
  <c r="T80" i="38"/>
  <c r="P81" i="38"/>
  <c r="L82" i="38"/>
  <c r="AB82" i="38"/>
  <c r="X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X97" i="38"/>
  <c r="R98" i="38"/>
  <c r="L68" i="38"/>
  <c r="P74" i="38"/>
  <c r="L78" i="38"/>
  <c r="Z82" i="38"/>
  <c r="AB85" i="38"/>
  <c r="X90" i="38"/>
  <c r="P68" i="38"/>
  <c r="L69" i="38"/>
  <c r="Z69" i="38"/>
  <c r="V70" i="38"/>
  <c r="R71" i="38"/>
  <c r="J73" i="38"/>
  <c r="X73" i="38"/>
  <c r="T74" i="38"/>
  <c r="N75" i="38"/>
  <c r="J76" i="38"/>
  <c r="X76" i="38"/>
  <c r="T77" i="38"/>
  <c r="P78" i="38"/>
  <c r="L79" i="38"/>
  <c r="AB79" i="38"/>
  <c r="V80" i="38"/>
  <c r="R81" i="38"/>
  <c r="J83" i="38"/>
  <c r="Z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Z97" i="38"/>
  <c r="T98" i="38"/>
  <c r="V69" i="38"/>
  <c r="T73" i="38"/>
  <c r="T76" i="38"/>
  <c r="X79" i="38"/>
  <c r="P84" i="38"/>
  <c r="X86" i="38"/>
  <c r="T91" i="38"/>
  <c r="R95" i="38"/>
  <c r="P98" i="38"/>
  <c r="R68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X80" i="38"/>
  <c r="T81" i="38"/>
  <c r="P82" i="38"/>
  <c r="L83" i="38"/>
  <c r="AB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AB97" i="38"/>
  <c r="V98" i="38"/>
  <c r="AB78" i="38"/>
  <c r="P92" i="38"/>
  <c r="T68" i="38"/>
  <c r="N69" i="38"/>
  <c r="J70" i="38"/>
  <c r="Z70" i="38"/>
  <c r="V71" i="38"/>
  <c r="R72" i="38"/>
  <c r="AB73" i="38"/>
  <c r="X74" i="38"/>
  <c r="R75" i="38"/>
  <c r="AB76" i="38"/>
  <c r="X77" i="38"/>
  <c r="T78" i="38"/>
  <c r="P79" i="38"/>
  <c r="L80" i="38"/>
  <c r="Z80" i="38"/>
  <c r="V81" i="38"/>
  <c r="R82" i="38"/>
  <c r="J84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N94" i="38"/>
  <c r="J95" i="38"/>
  <c r="Z95" i="38"/>
  <c r="T96" i="38"/>
  <c r="N97" i="38"/>
  <c r="J98" i="38"/>
  <c r="X98" i="38"/>
  <c r="Z75" i="38"/>
  <c r="J82" i="38"/>
  <c r="L85" i="38"/>
  <c r="L89" i="38"/>
  <c r="L93" i="38"/>
  <c r="V97" i="38"/>
  <c r="V68" i="38"/>
  <c r="P69" i="38"/>
  <c r="L70" i="38"/>
  <c r="AB70" i="38"/>
  <c r="X71" i="38"/>
  <c r="T72" i="38"/>
  <c r="N73" i="38"/>
  <c r="J74" i="38"/>
  <c r="Z74" i="38"/>
  <c r="T75" i="38"/>
  <c r="N76" i="38"/>
  <c r="J77" i="38"/>
  <c r="Z77" i="38"/>
  <c r="V78" i="38"/>
  <c r="R79" i="38"/>
  <c r="AB80" i="38"/>
  <c r="X81" i="38"/>
  <c r="T82" i="38"/>
  <c r="P83" i="38"/>
  <c r="L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P97" i="38"/>
  <c r="L98" i="38"/>
  <c r="Z98" i="38"/>
  <c r="AB68" i="38"/>
  <c r="R70" i="38"/>
  <c r="Z72" i="38"/>
  <c r="L75" i="38"/>
  <c r="P77" i="38"/>
  <c r="P88" i="38"/>
  <c r="V94" i="38"/>
  <c r="X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N80" i="38"/>
  <c r="J81" i="38"/>
  <c r="Z81" i="38"/>
  <c r="V82" i="38"/>
  <c r="R83" i="38"/>
  <c r="AB84" i="38"/>
  <c r="X85" i="38"/>
  <c r="T86" i="38"/>
  <c r="P87" i="38"/>
  <c r="AB88" i="38"/>
  <c r="X89" i="38"/>
  <c r="T90" i="38"/>
  <c r="N91" i="38"/>
  <c r="L92" i="38"/>
  <c r="AB92" i="38"/>
  <c r="X93" i="38"/>
  <c r="R94" i="38"/>
  <c r="J96" i="38"/>
  <c r="X96" i="38"/>
  <c r="R97" i="38"/>
  <c r="AB98" i="38"/>
  <c r="V83" i="38"/>
  <c r="AB89" i="38"/>
  <c r="AB96" i="38"/>
  <c r="J68" i="38"/>
  <c r="Z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P80" i="38"/>
  <c r="L81" i="38"/>
  <c r="AB81" i="38"/>
  <c r="X82" i="38"/>
  <c r="T83" i="38"/>
  <c r="J85" i="38"/>
  <c r="Z85" i="38"/>
  <c r="V86" i="38"/>
  <c r="T87" i="38"/>
  <c r="J89" i="38"/>
  <c r="Z89" i="38"/>
  <c r="V90" i="38"/>
  <c r="P91" i="38"/>
  <c r="J93" i="38"/>
  <c r="Z93" i="38"/>
  <c r="T94" i="38"/>
  <c r="P95" i="38"/>
  <c r="L96" i="38"/>
  <c r="Z96" i="38"/>
  <c r="T97" i="38"/>
  <c r="J72" i="38"/>
  <c r="R80" i="38"/>
  <c r="V87" i="38"/>
  <c r="AB93" i="38"/>
  <c r="N71" i="38"/>
  <c r="N87" i="38"/>
  <c r="N92" i="38"/>
  <c r="N77" i="38"/>
  <c r="N83" i="38"/>
  <c r="N82" i="38"/>
  <c r="N90" i="38"/>
  <c r="N85" i="38"/>
  <c r="N86" i="38"/>
  <c r="N72" i="38"/>
  <c r="N98" i="38"/>
  <c r="N95" i="38"/>
  <c r="N96" i="38"/>
  <c r="N88" i="38"/>
  <c r="N70" i="38"/>
  <c r="N93" i="38"/>
  <c r="N74" i="38"/>
  <c r="N68" i="38"/>
  <c r="N84" i="38"/>
  <c r="N81" i="38"/>
  <c r="N79" i="38"/>
  <c r="N78" i="38"/>
  <c r="N89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B5" i="41" s="1"/>
  <c r="B15" i="13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B6" i="13" l="1"/>
  <c r="P37" i="3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B11" i="13" l="1"/>
  <c r="B9" i="13"/>
  <c r="V5" i="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15" i="13"/>
  <c r="H38" i="38"/>
  <c r="B7" i="13" s="1"/>
  <c r="I47" i="3"/>
  <c r="I21" i="13" l="1"/>
  <c r="K21" i="13" s="1"/>
  <c r="I18" i="13"/>
  <c r="K18" i="13" s="1"/>
  <c r="I20" i="13"/>
  <c r="K20" i="13" s="1"/>
  <c r="I22" i="13"/>
  <c r="K22" i="13" s="1"/>
  <c r="I23" i="13"/>
  <c r="K23" i="13" s="1"/>
  <c r="I15" i="13"/>
  <c r="I19" i="13"/>
  <c r="K19" i="13" s="1"/>
  <c r="I16" i="13"/>
  <c r="K16" i="13" s="1"/>
  <c r="D7" i="13"/>
  <c r="I17" i="13"/>
  <c r="K17" i="13" s="1"/>
  <c r="J44" i="3"/>
  <c r="K36" i="3"/>
  <c r="J167" i="8"/>
  <c r="I167" i="8"/>
  <c r="AQ167" i="8"/>
  <c r="K15" i="13" l="1"/>
  <c r="I24" i="13"/>
  <c r="AR167" i="8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B28" i="13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K285" i="33"/>
  <c r="I283" i="33"/>
  <c r="I276" i="33"/>
  <c r="J278" i="33"/>
  <c r="I277" i="33"/>
  <c r="J287" i="33"/>
  <c r="J288" i="33"/>
  <c r="I285" i="33"/>
  <c r="I275" i="33"/>
  <c r="AB275" i="33"/>
  <c r="K275" i="33"/>
  <c r="AB283" i="33"/>
  <c r="K283" i="33"/>
  <c r="AB277" i="33"/>
  <c r="K277" i="33" s="1"/>
  <c r="AB281" i="33"/>
  <c r="K281" i="33" s="1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/>
  <c r="AB276" i="33"/>
  <c r="K276" i="33" s="1"/>
  <c r="AB282" i="33"/>
  <c r="K282" i="33" s="1"/>
  <c r="AB284" i="33"/>
  <c r="AC284" i="33" s="1"/>
  <c r="AB290" i="33"/>
  <c r="K290" i="33"/>
  <c r="AB274" i="33"/>
  <c r="K274" i="33" s="1"/>
  <c r="AB280" i="33"/>
  <c r="K280" i="33"/>
  <c r="I279" i="33"/>
  <c r="I287" i="33"/>
  <c r="AB279" i="33"/>
  <c r="K279" i="33"/>
  <c r="AB289" i="33"/>
  <c r="K289" i="33"/>
  <c r="AB287" i="33"/>
  <c r="K287" i="33"/>
  <c r="AB286" i="33"/>
  <c r="K286" i="33"/>
  <c r="I274" i="33"/>
  <c r="AB288" i="33"/>
  <c r="K288" i="33" s="1"/>
  <c r="AC289" i="33" l="1"/>
  <c r="AC278" i="33"/>
  <c r="AC288" i="33"/>
  <c r="AC290" i="33"/>
  <c r="AC281" i="33"/>
  <c r="AC279" i="33"/>
  <c r="K284" i="33"/>
  <c r="M282" i="33" s="1"/>
  <c r="AC285" i="33"/>
  <c r="AC275" i="33"/>
  <c r="C1" i="54"/>
  <c r="B29" i="39"/>
  <c r="D29" i="39" s="1"/>
  <c r="M276" i="33"/>
  <c r="M275" i="33"/>
  <c r="M278" i="33"/>
  <c r="M290" i="33"/>
  <c r="M280" i="33"/>
  <c r="M285" i="33"/>
  <c r="M287" i="33"/>
  <c r="M286" i="33"/>
  <c r="M279" i="33"/>
  <c r="M283" i="33"/>
  <c r="M274" i="33"/>
  <c r="M281" i="33"/>
  <c r="M284" i="33"/>
  <c r="M288" i="33"/>
  <c r="M277" i="33"/>
  <c r="AC287" i="33"/>
  <c r="AC286" i="33"/>
  <c r="AD274" i="33"/>
  <c r="AC282" i="33"/>
  <c r="AC274" i="33"/>
  <c r="AC280" i="33"/>
  <c r="AC276" i="33"/>
  <c r="AC277" i="33"/>
  <c r="AC283" i="33"/>
  <c r="L274" i="33" l="1"/>
  <c r="M289" i="33"/>
  <c r="C1" i="33"/>
  <c r="B32" i="13" s="1"/>
  <c r="B32" i="39"/>
  <c r="D32" i="39" s="1"/>
  <c r="R91" i="38"/>
  <c r="F91" i="38"/>
  <c r="H68" i="38" s="1"/>
  <c r="E32" i="39" l="1"/>
  <c r="I89" i="3"/>
  <c r="G88" i="38"/>
  <c r="K66" i="3" l="1"/>
  <c r="E7" i="39" s="1"/>
  <c r="J86" i="3"/>
  <c r="B7" i="39" s="1"/>
  <c r="I15" i="39" l="1"/>
  <c r="I22" i="39"/>
  <c r="K22" i="39" s="1"/>
  <c r="I17" i="39"/>
  <c r="K17" i="39" s="1"/>
  <c r="I23" i="39"/>
  <c r="K23" i="39" s="1"/>
  <c r="I16" i="39"/>
  <c r="K16" i="39" s="1"/>
  <c r="I18" i="39"/>
  <c r="K18" i="39" s="1"/>
  <c r="D7" i="39"/>
  <c r="I20" i="39"/>
  <c r="K20" i="39" s="1"/>
  <c r="I21" i="39"/>
  <c r="K21" i="39" s="1"/>
  <c r="I19" i="39"/>
  <c r="K19" i="39" s="1"/>
  <c r="K15" i="39" l="1"/>
  <c r="I24" i="39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<sst xmlns="http://schemas.openxmlformats.org/spreadsheetml/2006/main" count="19312" uniqueCount="852">
  <si>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</si>
  <si>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</si>
  <si>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</si>
  <si>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</si>
  <si>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</si>
  <si>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</si>
  <si>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</si>
  <si>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</si>
  <si>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</si>
  <si>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</si>
  <si>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</si>
  <si>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</si>
  <si>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</si>
  <si>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</si>
  <si>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</si>
  <si>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</si>
  <si>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</si>
  <si>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</si>
  <si>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</si>
  <si>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</si>
  <si>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</si>
  <si>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月別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</si>
  <si>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</si>
  <si>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</si>
  <si>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</si>
  <si>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</si>
  <si>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</si>
  <si>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</si>
  <si>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</si>
  <si>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</si>
  <si>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</si>
  <si>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</si>
  <si>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</si>
  <si>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</si>
  <si>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</si>
  <si>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</si>
  <si>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</si>
  <si>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</si>
  <si>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</si>
  <si>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</si>
  <si>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</si>
  <si>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</si>
  <si>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</si>
  <si>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</si>
  <si>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</si>
  <si>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</si>
  <si>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</si>
  <si>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</si>
  <si>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</si>
  <si>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</si>
  <si>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</si>
  <si>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</si>
  <si>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</si>
  <si>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</si>
  <si>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</si>
  <si>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</si>
  <si>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</si>
  <si>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</si>
  <si>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</si>
  <si>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</si>
  <si>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</si>
  <si>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</si>
  <si>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</si>
  <si>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</si>
  <si>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</si>
  <si>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</si>
  <si>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</si>
  <si>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</si>
  <si>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</si>
  <si>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</si>
  <si>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</si>
  <si>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</si>
  <si>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</si>
  <si>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</si>
  <si>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</si>
  <si>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</si>
  <si>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</si>
  <si>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</si>
  <si>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</si>
  <si>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</si>
  <si>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</si>
  <si>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</si>
  <si>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</si>
  <si>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</si>
  <si>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</si>
  <si>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</si>
  <si>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</si>
  <si>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</si>
  <si>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</si>
  <si>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</si>
  <si>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</si>
  <si>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</si>
  <si>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</si>
  <si>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</si>
  <si>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</si>
  <si>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</si>
  <si>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</si>
  <si>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</si>
  <si>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</si>
  <si>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</si>
  <si>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</si>
  <si>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</si>
  <si>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</si>
  <si>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</si>
  <si>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</si>
  <si>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</si>
  <si>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</si>
  <si>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</si>
  <si>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</si>
  <si>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</si>
  <si>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</si>
  <si>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</si>
  <si>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</si>
  <si>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</si>
  <si>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</si>
  <si>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</si>
  <si>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</si>
  <si>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</si>
  <si>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</si>
  <si>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</si>
  <si>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</si>
  <si>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八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</si>
  <si>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</si>
  <si>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</si>
  <si>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</si>
  <si>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</si>
  <si>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</si>
  <si>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</si>
  <si>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</si>
  <si>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</si>
  <si>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</si>
  <si>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</si>
  <si>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</si>
  <si>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</si>
  <si>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一配</t>
    <phoneticPr fontId="13" type="noConversion"/>
  </si>
  <si>
    <t>二配</t>
    <phoneticPr fontId="13" type="noConversion"/>
  </si>
  <si>
    <t>營業額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</si>
  <si>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</si>
  <si>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</si>
  <si>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</si>
  <si>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</si>
  <si>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</si>
  <si>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</si>
  <si>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</si>
  <si>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</si>
  <si>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</si>
  <si>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</si>
  <si>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</si>
  <si>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（４）訂單數量構成比</t>
    <phoneticPr fontId="10"/>
  </si>
  <si>
    <t>商品名稱</t>
    <phoneticPr fontId="13" type="noConversion"/>
  </si>
  <si>
    <t>產線配置圖</t>
    <phoneticPr fontId="13" type="noConversion"/>
  </si>
  <si>
    <t>計畫</t>
    <phoneticPr fontId="13" type="noConversion"/>
  </si>
  <si>
    <t>人數</t>
    <phoneticPr fontId="13" type="noConversion"/>
  </si>
  <si>
    <t>產能／時</t>
    <phoneticPr fontId="13" type="noConversion"/>
  </si>
  <si>
    <t>實際</t>
    <phoneticPr fontId="13" type="noConversion"/>
  </si>
  <si>
    <t>生產實績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</si>
  <si>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</si>
  <si>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</si>
  <si>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</si>
  <si>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日期</t>
    <phoneticPr fontId="13" type="noConversion"/>
  </si>
  <si>
    <t>日報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</si>
  <si>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</si>
  <si>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</si>
  <si>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</si>
  <si>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</si>
  <si>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</si>
  <si>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</si>
  <si>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</si>
  <si>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</si>
  <si>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產線配置圖－每週更新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</si>
  <si>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</si>
  <si>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</si>
  <si>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</si>
  <si>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</si>
  <si>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</si>
  <si>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</si>
  <si>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</si>
  <si>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</si>
  <si>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</si>
  <si>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</si>
  <si>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</si>
  <si>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</si>
  <si>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</si>
  <si>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</si>
  <si>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</si>
  <si>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</si>
  <si>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</si>
  <si>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</si>
  <si>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</si>
  <si>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</si>
  <si>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</si>
  <si>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</si>
  <si>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</si>
  <si>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</si>
  <si>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品群</t>
    <phoneticPr fontId="10"/>
  </si>
  <si>
    <t>抓樣不穩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</si>
  <si>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</si>
  <si>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</si>
  <si>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</si>
  <si>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類型</t>
    <phoneticPr fontId="13" type="noConversion"/>
  </si>
  <si>
    <t>製程不穩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</si>
  <si>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</si>
  <si>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</si>
  <si>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</si>
  <si>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</si>
  <si>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</si>
  <si>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</si>
  <si>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t>半成品-報廢(%)</t>
    <phoneticPr fontId="10"/>
  </si>
  <si>
    <t>半成品-超用(%)</t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</si>
  <si>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</si>
  <si>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▼1</t>
    <phoneticPr fontId="10"/>
  </si>
  <si>
    <t>▼3</t>
    <phoneticPr fontId="10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</si>
  <si>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</si>
  <si>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</si>
  <si>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</si>
  <si>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▼2</t>
    <phoneticPr fontId="10"/>
  </si>
  <si>
    <t>▼4</t>
    <phoneticPr fontId="10"/>
  </si>
  <si>
    <t>▼5</t>
    <phoneticPr fontId="10"/>
  </si>
  <si>
    <t>▼1</t>
    <phoneticPr fontId="10"/>
  </si>
  <si>
    <t>▼4</t>
    <phoneticPr fontId="10"/>
  </si>
  <si>
    <t>（８）報廢原因別前幾名品項</t>
    <phoneticPr fontId="13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</si>
  <si>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</si>
  <si>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</si>
  <si>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</si>
  <si>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</si>
  <si>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</si>
  <si>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主食(091,092,093,094,095)</t>
    <phoneticPr fontId="13" type="noConversion"/>
  </si>
  <si>
    <t>實績</t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</si>
  <si>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</si>
  <si>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</si>
  <si>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  <phoneticPr fontId="13" type="noConversion"/>
  </si>
  <si>
    <t>五</t>
    <phoneticPr fontId="13" type="noConversion"/>
  </si>
  <si>
    <t>展開量高於１０5％</t>
    <phoneticPr fontId="13" type="noConversion"/>
  </si>
  <si>
    <t>展開量高於１０5％</t>
    <phoneticPr fontId="10"/>
  </si>
  <si>
    <t>展開量高於１０5％</t>
    <phoneticPr fontId="10"/>
  </si>
  <si>
    <t>展開量高於１０５％</t>
    <phoneticPr fontId="10"/>
  </si>
  <si>
    <t>三明治</t>
  </si>
  <si>
    <t>調理麵包</t>
  </si>
  <si>
    <t>沙拉</t>
  </si>
  <si>
    <t>沙拉</t>
    <phoneticPr fontId="13" type="noConversion"/>
  </si>
  <si>
    <t>沙拉(141)</t>
    <phoneticPr fontId="13" type="noConversion"/>
  </si>
  <si>
    <t>三明治(106)</t>
    <phoneticPr fontId="13" type="noConversion"/>
  </si>
  <si>
    <t>三明治　１０６</t>
    <phoneticPr fontId="13" type="noConversion"/>
  </si>
  <si>
    <t>調理麵包　１０７</t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</si>
  <si>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</si>
  <si>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t>沙拉　１４１</t>
    <phoneticPr fontId="13" type="noConversion"/>
  </si>
  <si>
    <t>三明治</t>
    <phoneticPr fontId="13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</si>
  <si>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3" type="noConversion"/>
  </si>
  <si>
    <t>（3）業績構成比</t>
    <phoneticPr fontId="13" type="noConversion"/>
  </si>
  <si>
    <t>日期</t>
    <phoneticPr fontId="13" type="noConversion"/>
  </si>
  <si>
    <t>訂單量</t>
    <phoneticPr fontId="13" type="noConversion"/>
  </si>
  <si>
    <t>主食</t>
    <phoneticPr fontId="13" type="noConversion"/>
  </si>
  <si>
    <t>微波小吃</t>
    <phoneticPr fontId="13" type="noConversion"/>
  </si>
  <si>
    <t>日</t>
    <phoneticPr fontId="13" type="noConversion"/>
  </si>
  <si>
    <t>週累積</t>
    <phoneticPr fontId="13" type="noConversion"/>
  </si>
  <si>
    <t>月累積</t>
    <phoneticPr fontId="13" type="noConversion"/>
  </si>
  <si>
    <t>一配</t>
    <phoneticPr fontId="13" type="noConversion"/>
  </si>
  <si>
    <t>二配</t>
    <phoneticPr fontId="13" type="noConversion"/>
  </si>
  <si>
    <t>合計</t>
    <phoneticPr fontId="13" type="noConversion"/>
  </si>
  <si>
    <t>訂單數</t>
    <phoneticPr fontId="13" type="noConversion"/>
  </si>
  <si>
    <t>比例(%)</t>
    <phoneticPr fontId="13" type="noConversion"/>
  </si>
  <si>
    <t>八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</si>
  <si>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</si>
  <si>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</si>
  <si>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</si>
  <si>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</si>
  <si>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</si>
  <si>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</si>
  <si>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日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</si>
  <si>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</si>
  <si>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</si>
  <si>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</si>
  <si>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三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</si>
  <si>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</si>
  <si>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</si>
  <si>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</si>
  <si>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六</t>
    <phoneticPr fontId="13" type="noConversion"/>
  </si>
  <si>
    <t>（4）訂單數量構成比</t>
    <phoneticPr fontId="13" type="noConversion"/>
  </si>
  <si>
    <t>品類訂單量</t>
    <phoneticPr fontId="13" type="noConversion"/>
  </si>
  <si>
    <t>品類業績</t>
    <phoneticPr fontId="13" type="noConversion"/>
  </si>
  <si>
    <t>三明治</t>
    <phoneticPr fontId="13" type="noConversion"/>
  </si>
  <si>
    <t>沙拉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</si>
  <si>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</si>
  <si>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3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</si>
  <si>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</si>
  <si>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3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</si>
  <si>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</si>
  <si>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</si>
  <si>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0"/>
  </si>
  <si>
    <t>主食</t>
    <phoneticPr fontId="13" type="noConversion"/>
  </si>
  <si>
    <t>主食</t>
    <phoneticPr fontId="13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</si>
  <si>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</si>
  <si>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3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</si>
  <si>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</si>
  <si>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3" type="noConversion"/>
  </si>
  <si>
    <t>微波小吃</t>
    <phoneticPr fontId="13" type="noConversion"/>
  </si>
  <si>
    <t>三明治</t>
    <phoneticPr fontId="13" type="noConversion"/>
  </si>
  <si>
    <t>三明治</t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</si>
  <si>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3" type="noConversion"/>
  </si>
  <si>
    <t>沙拉</t>
    <phoneticPr fontId="13" type="noConversion"/>
  </si>
  <si>
    <t>沙拉</t>
    <phoneticPr fontId="13" type="noConversion"/>
  </si>
  <si>
    <t>月別</t>
    <phoneticPr fontId="10"/>
  </si>
  <si>
    <t>週別</t>
    <phoneticPr fontId="13" type="noConversion"/>
  </si>
  <si>
    <t>（２）ＫＰＩ達成進度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</si>
  <si>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</si>
  <si>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</si>
  <si>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日期</t>
    <phoneticPr fontId="13" type="noConversion"/>
  </si>
  <si>
    <t xml:space="preserve">半成品報廢(%) </t>
    <phoneticPr fontId="13" type="noConversion"/>
  </si>
  <si>
    <t>日</t>
    <phoneticPr fontId="13" type="noConversion"/>
  </si>
  <si>
    <t>週平均</t>
    <phoneticPr fontId="13" type="noConversion"/>
  </si>
  <si>
    <t>月平均</t>
    <phoneticPr fontId="13" type="noConversion"/>
  </si>
  <si>
    <t>月平均</t>
    <phoneticPr fontId="13" type="noConversion"/>
  </si>
  <si>
    <t>週平均</t>
    <phoneticPr fontId="13" type="noConversion"/>
  </si>
  <si>
    <t>日</t>
    <phoneticPr fontId="13" type="noConversion"/>
  </si>
  <si>
    <t>八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</si>
  <si>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</si>
  <si>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</si>
  <si>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</si>
  <si>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</si>
  <si>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</si>
  <si>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</si>
  <si>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</si>
  <si>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四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</si>
  <si>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</si>
  <si>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</si>
  <si>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</si>
  <si>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</si>
  <si>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月平均人時性</t>
    <phoneticPr fontId="13" type="noConversion"/>
  </si>
  <si>
    <t>前週比</t>
    <phoneticPr fontId="13" type="noConversion"/>
  </si>
  <si>
    <t>前週比</t>
    <phoneticPr fontId="13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</si>
  <si>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</si>
  <si>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</si>
  <si>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</si>
  <si>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</si>
  <si>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</si>
  <si>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t>展開量高於１０5％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</si>
  <si>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</si>
  <si>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</si>
  <si>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</si>
  <si>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</si>
  <si>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</si>
  <si>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</si>
  <si>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</si>
  <si>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</si>
  <si>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</si>
  <si>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</si>
  <si>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</si>
  <si>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</si>
  <si>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</si>
  <si>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</si>
  <si>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t>展開量高於１０5％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</si>
  <si>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</si>
  <si>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</si>
  <si>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</si>
  <si>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</si>
  <si>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比例</t>
    <phoneticPr fontId="10"/>
  </si>
  <si>
    <t>報廢</t>
    <phoneticPr fontId="10"/>
  </si>
  <si>
    <t>超用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</si>
  <si>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</si>
  <si>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</si>
  <si>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</si>
  <si>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</si>
  <si>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</si>
  <si>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</si>
  <si>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</si>
  <si>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</si>
  <si>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</si>
  <si>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</si>
  <si>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日期</t>
    <phoneticPr fontId="13" type="noConversion"/>
  </si>
  <si>
    <t>分析原因</t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</si>
  <si>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</si>
  <si>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</si>
  <si>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</si>
  <si>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</si>
  <si>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</si>
  <si>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</si>
  <si>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補單占比</t>
    <phoneticPr fontId="13" type="noConversion"/>
  </si>
  <si>
    <t>總件數</t>
    <phoneticPr fontId="13" type="noConversion"/>
  </si>
  <si>
    <t>展開量105%</t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</si>
  <si>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</si>
  <si>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t>研發設定</t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</si>
  <si>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</si>
  <si>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t>五</t>
    <phoneticPr fontId="13" type="noConversion"/>
  </si>
  <si>
    <t>六</t>
    <phoneticPr fontId="13" type="noConversion"/>
  </si>
  <si>
    <t>月合計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</si>
  <si>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</si>
  <si>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</si>
  <si>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</si>
  <si>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</si>
  <si>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占比</t>
    <phoneticPr fontId="13" type="noConversion"/>
  </si>
  <si>
    <t>金額</t>
    <phoneticPr fontId="13" type="noConversion"/>
  </si>
  <si>
    <t>四</t>
    <phoneticPr fontId="13" type="noConversion"/>
  </si>
  <si>
    <t>日期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</si>
  <si>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</si>
  <si>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</si>
  <si>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</si>
  <si>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補單占比</t>
    <phoneticPr fontId="13" type="noConversion"/>
  </si>
  <si>
    <t>總件數</t>
    <phoneticPr fontId="13" type="noConversion"/>
  </si>
  <si>
    <t>展開量105%</t>
    <phoneticPr fontId="13" type="noConversion"/>
  </si>
  <si>
    <t>製程不穩</t>
    <phoneticPr fontId="13" type="noConversion"/>
  </si>
  <si>
    <t>原物料規格</t>
    <phoneticPr fontId="13" type="noConversion"/>
  </si>
  <si>
    <t>研發設定</t>
    <phoneticPr fontId="13" type="noConversion"/>
  </si>
  <si>
    <t>其他原因</t>
    <phoneticPr fontId="13" type="noConversion"/>
  </si>
  <si>
    <t>五</t>
    <phoneticPr fontId="13" type="noConversion"/>
  </si>
  <si>
    <t>w1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</si>
  <si>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</si>
  <si>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</si>
  <si>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</si>
  <si>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</si>
  <si>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占比</t>
    <phoneticPr fontId="13" type="noConversion"/>
  </si>
  <si>
    <t>金額</t>
    <phoneticPr fontId="13" type="noConversion"/>
  </si>
  <si>
    <t>四</t>
    <phoneticPr fontId="13" type="noConversion"/>
  </si>
  <si>
    <t>金額</t>
    <phoneticPr fontId="13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</si>
  <si>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</si>
  <si>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</si>
  <si>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</si>
  <si>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</si>
  <si>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</si>
  <si>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</si>
  <si>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</si>
  <si>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</si>
  <si>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</si>
  <si>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</si>
  <si>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</si>
  <si>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</si>
  <si>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</si>
  <si>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</si>
  <si>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</si>
  <si>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</si>
  <si>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</si>
  <si>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</si>
  <si>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</si>
  <si>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</si>
  <si>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</si>
  <si>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</si>
  <si>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</si>
  <si>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</si>
  <si>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</si>
  <si>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</si>
  <si>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</si>
  <si>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</si>
  <si>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</si>
  <si>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</si>
  <si>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</si>
  <si>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</si>
  <si>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</si>
  <si>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</si>
  <si>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</si>
  <si>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</si>
  <si>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</si>
  <si>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</si>
  <si>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</si>
  <si>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</si>
  <si>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</si>
  <si>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</si>
  <si>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</si>
  <si>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</si>
  <si>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</si>
  <si>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</si>
  <si>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</si>
  <si>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</si>
  <si>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</si>
  <si>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</si>
  <si>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</si>
  <si>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</si>
  <si>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</si>
  <si>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</si>
  <si>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</si>
  <si>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</si>
  <si>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</si>
  <si>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</si>
  <si>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</si>
  <si>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</si>
  <si>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</si>
  <si>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</si>
  <si>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</si>
  <si>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</si>
  <si>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</si>
  <si>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</si>
  <si>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</si>
  <si>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</si>
  <si>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</si>
  <si>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</si>
  <si>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</si>
  <si>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</si>
  <si>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</si>
  <si>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</si>
  <si>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</si>
  <si>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</si>
  <si>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</si>
  <si>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</si>
  <si>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</si>
  <si>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</si>
  <si>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</si>
  <si>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</si>
  <si>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</si>
  <si>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</si>
  <si>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</si>
  <si>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</si>
  <si>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</si>
  <si>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3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</si>
  <si>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</si>
  <si>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</si>
  <si>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</si>
  <si>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</si>
  <si>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</si>
  <si>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</si>
  <si>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</si>
  <si>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</si>
  <si>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</si>
  <si>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</si>
  <si>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</si>
  <si>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</si>
  <si>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</si>
  <si>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</si>
  <si>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</si>
  <si>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</si>
  <si>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</si>
  <si>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</si>
  <si>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</si>
  <si>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</si>
  <si>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</si>
  <si>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</si>
  <si>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</si>
  <si>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</si>
  <si>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</si>
  <si>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</si>
  <si>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</si>
  <si>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</si>
  <si>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</si>
  <si>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</si>
  <si>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</si>
  <si>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</si>
  <si>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</si>
  <si>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</si>
  <si>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</si>
  <si>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3" type="noConversion"/>
  </si>
  <si>
    <t>其他原因</t>
  </si>
  <si>
    <t>其他原因</t>
    <phoneticPr fontId="13" type="noConversion"/>
  </si>
  <si>
    <t>其他因素</t>
    <phoneticPr fontId="13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</si>
  <si>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</si>
  <si>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</si>
  <si>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</si>
  <si>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</si>
  <si>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</si>
  <si>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</si>
  <si>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</si>
  <si>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</si>
  <si>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</si>
  <si>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</si>
  <si>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</si>
  <si>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</si>
  <si>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</si>
  <si>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</si>
  <si>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</si>
  <si>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</si>
  <si>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</si>
  <si>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</si>
  <si>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</si>
  <si>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</si>
  <si>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</si>
  <si>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</si>
  <si>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</si>
  <si>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</si>
  <si>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</si>
  <si>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</si>
  <si>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</si>
  <si>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3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</si>
  <si>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</si>
  <si>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</si>
  <si>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當週</t>
    <phoneticPr fontId="10"/>
  </si>
  <si>
    <t>前週</t>
    <phoneticPr fontId="13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</si>
  <si>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</si>
  <si>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t>教育訓練-實施率(%)</t>
    <phoneticPr fontId="10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</si>
  <si>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</si>
  <si>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</si>
  <si>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</si>
  <si>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</si>
  <si>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</si>
  <si>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</si>
  <si>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</si>
  <si>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</si>
  <si>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</si>
  <si>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</si>
  <si>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</si>
  <si>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</si>
  <si>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3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</si>
  <si>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</si>
  <si>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</si>
  <si>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超用金額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</si>
  <si>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</si>
  <si>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</si>
  <si>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</si>
  <si>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</si>
  <si>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3" type="noConversion"/>
  </si>
  <si>
    <t>電解消毒美生菜(三明治用)</t>
    <phoneticPr fontId="13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</si>
  <si>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</si>
  <si>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</si>
  <si>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</si>
  <si>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3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</si>
  <si>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3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</si>
  <si>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</si>
  <si>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</si>
  <si>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 xml:space="preserve">人時性(個/月均) </t>
    <phoneticPr fontId="10"/>
  </si>
  <si>
    <t xml:space="preserve">人時達成率(%/月均) 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</si>
  <si>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</si>
  <si>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t>教育訓練-實施率(%)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</si>
  <si>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</si>
  <si>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</si>
  <si>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</si>
  <si>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</si>
  <si>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</si>
  <si>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</si>
  <si>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</si>
  <si>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</si>
  <si>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</si>
  <si>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</si>
  <si>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</si>
  <si>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</si>
  <si>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</si>
  <si>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</si>
  <si>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</si>
  <si>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</si>
  <si>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</si>
  <si>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</si>
  <si>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</si>
  <si>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</si>
  <si>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</si>
  <si>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</si>
  <si>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</si>
  <si>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</si>
  <si>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</si>
  <si>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</si>
  <si>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</si>
  <si>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</si>
  <si>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</si>
  <si>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</si>
  <si>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</si>
  <si>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</si>
  <si>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</si>
  <si>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</si>
  <si>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</si>
  <si>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</si>
  <si>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</si>
  <si>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</si>
  <si>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</si>
  <si>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</si>
  <si>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</si>
  <si>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</si>
  <si>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</si>
  <si>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</si>
  <si>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</si>
  <si>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3" type="noConversion"/>
  </si>
  <si>
    <t>便當</t>
    <phoneticPr fontId="13" type="noConversion"/>
  </si>
  <si>
    <t>便當</t>
    <phoneticPr fontId="13" type="noConversion"/>
  </si>
  <si>
    <t>便當</t>
    <phoneticPr fontId="13" type="noConversion"/>
  </si>
  <si>
    <t>便當</t>
    <phoneticPr fontId="1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</si>
  <si>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</si>
  <si>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便當</t>
    <phoneticPr fontId="13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</si>
  <si>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</si>
  <si>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</si>
  <si>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</si>
  <si>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</si>
  <si>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</si>
  <si>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</si>
  <si>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</si>
  <si>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</si>
  <si>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</si>
  <si>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</si>
  <si>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</si>
  <si>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3" type="noConversion"/>
  </si>
  <si>
    <t>九</t>
    <phoneticPr fontId="13" type="noConversion"/>
  </si>
  <si>
    <t>主要原因&amp;對策</t>
    <phoneticPr fontId="10"/>
  </si>
  <si>
    <t>主要原因&amp;對策</t>
    <phoneticPr fontId="10"/>
  </si>
  <si>
    <t>鳳梨腰果炒飯</t>
  </si>
  <si>
    <t>陽光地瓜總匯三明治</t>
  </si>
  <si>
    <t>韓式泡菜豆腐握沙拉</t>
  </si>
  <si>
    <t>8月合計</t>
    <phoneticPr fontId="13" type="noConversion"/>
  </si>
  <si>
    <t>9月合計</t>
    <phoneticPr fontId="13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</si>
  <si>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</si>
  <si>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</si>
  <si>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</si>
  <si>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</si>
  <si>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</si>
  <si>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</si>
  <si>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3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</si>
  <si>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</si>
  <si>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</si>
  <si>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</si>
  <si>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</si>
  <si>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</si>
  <si>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</si>
  <si>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</si>
  <si>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</si>
  <si>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10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</si>
  <si>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</si>
  <si>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</si>
  <si>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</si>
  <si>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</si>
  <si>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</si>
  <si>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</si>
  <si>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</si>
  <si>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</si>
  <si>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</si>
  <si>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</si>
  <si>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</si>
  <si>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</si>
  <si>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</si>
  <si>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</si>
  <si>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</si>
  <si>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</si>
  <si>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</si>
  <si>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</si>
  <si>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</si>
  <si>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</si>
  <si>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</si>
  <si>
    <t>原物料規格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</si>
  <si>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</si>
  <si>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</si>
  <si>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類型</t>
    <phoneticPr fontId="13" type="noConversion"/>
  </si>
  <si>
    <t>排名</t>
    <phoneticPr fontId="10"/>
  </si>
  <si>
    <t>排名</t>
    <phoneticPr fontId="10"/>
  </si>
  <si>
    <t>單價</t>
    <phoneticPr fontId="10"/>
  </si>
  <si>
    <t>單價</t>
    <phoneticPr fontId="10"/>
  </si>
  <si>
    <t>報廢率</t>
    <phoneticPr fontId="10"/>
  </si>
  <si>
    <t>數量</t>
    <phoneticPr fontId="10"/>
  </si>
  <si>
    <t>主要原因&amp;對策</t>
    <phoneticPr fontId="10"/>
  </si>
  <si>
    <t>前幾名合計比例</t>
    <phoneticPr fontId="10"/>
  </si>
  <si>
    <t>前幾名合計比例</t>
    <phoneticPr fontId="10"/>
  </si>
  <si>
    <t>前幾名合計金額</t>
    <phoneticPr fontId="10"/>
  </si>
  <si>
    <t>前幾名合計金額</t>
    <phoneticPr fontId="10"/>
  </si>
  <si>
    <t>類型</t>
    <phoneticPr fontId="13" type="noConversion"/>
  </si>
  <si>
    <t>排名</t>
    <phoneticPr fontId="10"/>
  </si>
  <si>
    <t>報廢率</t>
    <phoneticPr fontId="10"/>
  </si>
  <si>
    <t>前幾名合計金額</t>
    <phoneticPr fontId="10"/>
  </si>
  <si>
    <t>類型</t>
    <phoneticPr fontId="13" type="noConversion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</si>
  <si>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</si>
  <si>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</si>
  <si>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</si>
  <si>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</si>
  <si>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主要原因&amp;對策</t>
    <phoneticPr fontId="10"/>
  </si>
  <si>
    <t>前幾名合計比例</t>
    <phoneticPr fontId="10"/>
  </si>
  <si>
    <t>前幾名合計金額</t>
    <phoneticPr fontId="10"/>
  </si>
  <si>
    <t>類型</t>
    <phoneticPr fontId="13" type="noConversion"/>
  </si>
  <si>
    <t>排名</t>
    <phoneticPr fontId="10"/>
  </si>
  <si>
    <t>半成品名</t>
    <phoneticPr fontId="10"/>
  </si>
  <si>
    <t>其他因素</t>
    <phoneticPr fontId="13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</si>
  <si>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</si>
  <si>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</si>
  <si>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研發設定</t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</si>
  <si>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</si>
  <si>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前幾名合計比例</t>
    <phoneticPr fontId="10"/>
  </si>
  <si>
    <t>半成品名</t>
    <phoneticPr fontId="10"/>
  </si>
  <si>
    <t>報廢率</t>
    <phoneticPr fontId="10"/>
  </si>
  <si>
    <t>數量</t>
    <phoneticPr fontId="10"/>
  </si>
  <si>
    <t>主要原因&amp;對策</t>
    <phoneticPr fontId="10"/>
  </si>
  <si>
    <t>類型</t>
    <phoneticPr fontId="13" type="noConversion"/>
  </si>
  <si>
    <t>單價</t>
    <phoneticPr fontId="10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</si>
  <si>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3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</si>
  <si>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0"/>
  </si>
  <si>
    <t>製程不穩</t>
    <phoneticPr fontId="10"/>
  </si>
  <si>
    <t>其他原因</t>
    <phoneticPr fontId="10"/>
  </si>
  <si>
    <t>前幾名合計比例</t>
    <phoneticPr fontId="10"/>
  </si>
  <si>
    <t>前幾名合計金額</t>
    <phoneticPr fontId="10"/>
  </si>
  <si>
    <t>單價</t>
    <phoneticPr fontId="10"/>
  </si>
  <si>
    <t>報廢率</t>
    <phoneticPr fontId="10"/>
  </si>
  <si>
    <t>排名</t>
    <phoneticPr fontId="10"/>
  </si>
  <si>
    <t>數量</t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</si>
  <si>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</si>
  <si>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展開量高於１０5％</t>
    <phoneticPr fontId="10"/>
  </si>
  <si>
    <t>原物料規格</t>
    <phoneticPr fontId="10"/>
  </si>
  <si>
    <t>類型</t>
    <phoneticPr fontId="13" type="noConversion"/>
  </si>
  <si>
    <t>單價</t>
    <phoneticPr fontId="10"/>
  </si>
  <si>
    <t>單價</t>
    <phoneticPr fontId="10"/>
  </si>
  <si>
    <t>報廢率</t>
    <phoneticPr fontId="10"/>
  </si>
  <si>
    <t>數量</t>
    <phoneticPr fontId="10"/>
  </si>
  <si>
    <t>前幾名合計金額</t>
    <phoneticPr fontId="10"/>
  </si>
  <si>
    <t>排名</t>
    <phoneticPr fontId="10"/>
  </si>
  <si>
    <t>報廢率</t>
    <phoneticPr fontId="10"/>
  </si>
  <si>
    <t>數量</t>
    <phoneticPr fontId="10"/>
  </si>
  <si>
    <t>類型</t>
    <phoneticPr fontId="13" type="noConversion"/>
  </si>
  <si>
    <t>半成品名</t>
    <phoneticPr fontId="10"/>
  </si>
  <si>
    <t>主要原因&amp;對策</t>
    <phoneticPr fontId="10"/>
  </si>
  <si>
    <t>其他因素</t>
    <phoneticPr fontId="13" type="noConversion"/>
  </si>
  <si>
    <t>前幾名合計比例</t>
    <phoneticPr fontId="10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</si>
  <si>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</si>
  <si>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</si>
  <si>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</si>
  <si>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t>取樣不穩</t>
    <phoneticPr fontId="13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</si>
  <si>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</si>
  <si>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3" type="noConversion"/>
  </si>
  <si>
    <t>原物料特性，梗葉比例重量差異大</t>
    <phoneticPr fontId="13" type="noConversion"/>
  </si>
  <si>
    <t>1.包材過於貼體2.堡體無完全切斷分離，人員抓破損壞</t>
    <phoneticPr fontId="13" type="noConversion"/>
  </si>
  <si>
    <t>包材過於貼體</t>
    <phoneticPr fontId="13" type="noConversion"/>
  </si>
  <si>
    <t>秤重物料，秤重精準度須持續校正</t>
    <phoneticPr fontId="13" type="noConversion"/>
  </si>
  <si>
    <t>10月合計</t>
    <phoneticPr fontId="13" type="noConversion"/>
  </si>
  <si>
    <t>番茄大小顆差異大</t>
  </si>
  <si>
    <t>丼飯-滑蛋(112年)</t>
  </si>
  <si>
    <t>w5</t>
    <phoneticPr fontId="13" type="noConversion"/>
  </si>
  <si>
    <t>冰杓定量挖取，持續上抽測確認人員使用準確度</t>
  </si>
  <si>
    <t>擠花袋使用，人員操作量失準</t>
  </si>
  <si>
    <t>人員冰杓定量手法不穩</t>
    <phoneticPr fontId="13" type="noConversion"/>
  </si>
  <si>
    <t>人員抓樣手感不穩</t>
    <phoneticPr fontId="13" type="noConversion"/>
  </si>
  <si>
    <t>菜梗太硬導致捲的時候破損</t>
    <phoneticPr fontId="13" type="noConversion"/>
  </si>
  <si>
    <t>原物料特性，梗葉比例重量差異，抓樣不穩</t>
    <phoneticPr fontId="13" type="noConversion"/>
  </si>
  <si>
    <t>指示書設定連同汁液一起蒸無過濾，製作時會有殘水</t>
    <phoneticPr fontId="13" type="noConversion"/>
  </si>
  <si>
    <r>
      <t>秤重物料，過多無法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</t>
    </r>
    <phoneticPr fontId="13" type="noConversion"/>
  </si>
  <si>
    <t>調整操作手法</t>
    <phoneticPr fontId="13" type="noConversion"/>
  </si>
  <si>
    <r>
      <t>包材過於貼體，</t>
    </r>
    <r>
      <rPr>
        <sz val="11"/>
        <color theme="1"/>
        <rFont val="細明體"/>
        <family val="3"/>
        <charset val="136"/>
      </rPr>
      <t>導致切壞</t>
    </r>
    <phoneticPr fontId="13" type="noConversion"/>
  </si>
  <si>
    <t>縮小過重範圍</t>
    <phoneticPr fontId="13" type="noConversion"/>
  </si>
  <si>
    <t>秤重物料，秤重精準度須持續校正</t>
    <phoneticPr fontId="13" type="noConversion"/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</si>
  <si>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</si>
  <si>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</si>
  <si>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</si>
  <si>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</si>
  <si>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</si>
  <si>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</si>
  <si>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</si>
  <si>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</si>
  <si>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</si>
  <si>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</si>
  <si>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</si>
  <si>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</si>
  <si>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</si>
  <si>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</si>
  <si>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</si>
  <si>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</si>
  <si>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</si>
  <si>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</si>
  <si>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</si>
  <si>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</si>
  <si>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抓樣不穩</t>
  </si>
  <si>
    <t>炒綠咖哩腿肉片</t>
  </si>
  <si>
    <t>W4</t>
    <phoneticPr fontId="13" type="noConversion"/>
  </si>
  <si>
    <t>10/21-10/27 總合計↑</t>
    <phoneticPr fontId="13" type="noConversion"/>
  </si>
  <si>
    <t>生產差異不大</t>
  </si>
  <si>
    <t>包裝形式不同，導致單品人時性低</t>
  </si>
  <si>
    <t>使用人數差異導致單品人時性較低</t>
  </si>
  <si>
    <t>使用人數差異導致單品人時性較高</t>
  </si>
  <si>
    <t>持續校正菜量抓樣精準度，人時性較低</t>
  </si>
  <si>
    <t>商品多一半成品(起司片)，效能略低</t>
  </si>
  <si>
    <t>人員打翻</t>
  </si>
  <si>
    <t>包材過於貼體，機台切壞</t>
  </si>
  <si>
    <t>汙染</t>
  </si>
  <si>
    <t>二配粗飽系雞排炒飯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</si>
  <si>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經典雙牛起司堡</t>
    </r>
    <r>
      <rPr>
        <sz val="10"/>
        <color rgb="FF000000"/>
        <rFont val="Arial"/>
        <scheme val="minor"/>
      </rPr>
      <t>(113</t>
    </r>
    <r>
      <rPr>
        <sz val="10"/>
        <color rgb="FF000000"/>
        <rFont val="Arial"/>
        <family val="3"/>
        <charset val="136"/>
        <scheme val="minor"/>
      </rPr>
      <t>年</t>
    </r>
    <r>
      <rPr>
        <sz val="10"/>
        <color rgb="FF000000"/>
        <rFont val="Arial"/>
        <scheme val="minor"/>
      </rPr>
      <t>)</t>
    </r>
    <phoneticPr fontId="13" type="noConversion"/>
  </si>
  <si>
    <r>
      <t>蒸基礎風味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肉絲</t>
    </r>
    <phoneticPr fontId="13" type="noConversion"/>
  </si>
  <si>
    <t>雙圈秤重</t>
    <phoneticPr fontId="80" type="noConversion"/>
  </si>
  <si>
    <t>10/21-27</t>
    <phoneticPr fontId="80" type="noConversion"/>
  </si>
  <si>
    <t>10/14-20</t>
    <phoneticPr fontId="80" type="noConversion"/>
  </si>
  <si>
    <t>合計</t>
    <phoneticPr fontId="80" type="noConversion"/>
  </si>
  <si>
    <t>超用金額前週差</t>
    <phoneticPr fontId="8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</si>
</sst>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212" formatCode="#,##0;[Red]#,##0"/>
    <numFmt numFmtId="213" formatCode="#,##0_ "/>
  </numFmts>
  <fonts count="82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5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08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8" fillId="0" borderId="0" xfId="0" applyFont="1" applyAlignment="1">
      <alignment horizontal="left" vertical="center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9" fontId="26" fillId="0" borderId="0" xfId="0" applyNumberFormat="1" applyFont="1" applyFill="1" applyAlignment="1">
      <alignment horizont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31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8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8" fillId="0" borderId="22" xfId="0" applyFont="1" applyFill="1" applyBorder="1" applyAlignment="1">
      <alignment shrinkToFit="1"/>
    </xf>
    <xf numFmtId="0" fontId="28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52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4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8" fillId="0" borderId="0" xfId="0" applyNumberFormat="1" applyFont="1" applyFill="1" applyBorder="1" applyAlignment="1">
      <alignment shrinkToFit="1"/>
    </xf>
    <xf numFmtId="0" fontId="49" fillId="0" borderId="0" xfId="0" applyFont="1" applyFill="1" applyBorder="1" applyAlignment="1"/>
    <xf numFmtId="0" fontId="55" fillId="0" borderId="22" xfId="0" applyFont="1" applyFill="1" applyBorder="1" applyAlignment="1">
      <alignment horizontal="center" vertical="center" shrinkToFit="1"/>
    </xf>
    <xf numFmtId="0" fontId="48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10" fontId="28" fillId="0" borderId="22" xfId="0" applyNumberFormat="1" applyFont="1" applyFill="1" applyBorder="1" applyAlignment="1">
      <alignment horizontal="right" shrinkToFit="1"/>
    </xf>
    <xf numFmtId="0" fontId="48" fillId="0" borderId="22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8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7" fillId="4" borderId="0" xfId="0" applyFont="1" applyFill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48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48" fillId="0" borderId="22" xfId="0" applyFont="1" applyBorder="1" applyAlignment="1">
      <alignment horizontal="right" shrinkToFit="1"/>
    </xf>
    <xf numFmtId="0" fontId="48" fillId="2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5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5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9" fillId="0" borderId="0" xfId="11" applyFont="1" applyAlignment="1">
      <alignment shrinkToFit="1"/>
    </xf>
    <xf numFmtId="184" fontId="65" fillId="0" borderId="0" xfId="11" applyNumberFormat="1" applyFont="1" applyAlignment="1">
      <alignment shrinkToFit="1"/>
    </xf>
    <xf numFmtId="0" fontId="48" fillId="0" borderId="6" xfId="11" applyFont="1" applyFill="1" applyBorder="1" applyAlignment="1">
      <alignment horizontal="center" shrinkToFit="1"/>
    </xf>
    <xf numFmtId="3" fontId="37" fillId="0" borderId="6" xfId="11" applyNumberFormat="1" applyFont="1" applyFill="1" applyBorder="1" applyAlignment="1">
      <alignment shrinkToFit="1"/>
    </xf>
    <xf numFmtId="10" fontId="37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8" fillId="0" borderId="1" xfId="11" applyFont="1" applyFill="1" applyBorder="1" applyAlignment="1">
      <alignment horizontal="center" shrinkToFit="1"/>
    </xf>
    <xf numFmtId="3" fontId="37" fillId="0" borderId="1" xfId="11" applyNumberFormat="1" applyFont="1" applyFill="1" applyBorder="1" applyAlignment="1">
      <alignment shrinkToFit="1"/>
    </xf>
    <xf numFmtId="0" fontId="31" fillId="0" borderId="0" xfId="11" applyFont="1" applyFill="1" applyAlignment="1"/>
    <xf numFmtId="0" fontId="31" fillId="0" borderId="0" xfId="11" applyFont="1" applyFill="1" applyAlignment="1">
      <alignment vertical="center"/>
    </xf>
    <xf numFmtId="0" fontId="31" fillId="0" borderId="22" xfId="11" applyFont="1" applyFill="1" applyBorder="1" applyAlignment="1"/>
    <xf numFmtId="1" fontId="31" fillId="0" borderId="22" xfId="11" applyNumberFormat="1" applyFont="1" applyFill="1" applyBorder="1" applyAlignment="1"/>
    <xf numFmtId="185" fontId="31" fillId="0" borderId="22" xfId="13" applyNumberFormat="1" applyFont="1" applyFill="1" applyBorder="1" applyAlignment="1"/>
    <xf numFmtId="0" fontId="31" fillId="0" borderId="0" xfId="11" applyFont="1" applyFill="1" applyAlignment="1">
      <alignment horizontal="center"/>
    </xf>
    <xf numFmtId="9" fontId="68" fillId="0" borderId="0" xfId="13" applyFont="1" applyFill="1" applyAlignment="1"/>
    <xf numFmtId="0" fontId="31" fillId="0" borderId="0" xfId="11" applyFont="1" applyFill="1" applyAlignment="1">
      <alignment horizontal="center" vertical="center"/>
    </xf>
    <xf numFmtId="0" fontId="37" fillId="0" borderId="22" xfId="11" applyFont="1" applyFill="1" applyBorder="1" applyAlignment="1"/>
    <xf numFmtId="185" fontId="37" fillId="0" borderId="22" xfId="13" applyNumberFormat="1" applyFont="1" applyFill="1" applyBorder="1" applyAlignment="1"/>
    <xf numFmtId="185" fontId="37" fillId="9" borderId="22" xfId="13" applyNumberFormat="1" applyFont="1" applyFill="1" applyBorder="1" applyAlignment="1"/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34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4" fillId="9" borderId="22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0" fontId="34" fillId="9" borderId="22" xfId="0" applyFont="1" applyFill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64" fillId="0" borderId="22" xfId="0" applyFont="1" applyFill="1" applyBorder="1" applyAlignment="1">
      <alignment horizontal="center" vertical="center" shrinkToFit="1"/>
    </xf>
    <xf numFmtId="0" fontId="69" fillId="0" borderId="0" xfId="0" applyFont="1" applyAlignment="1">
      <alignment shrinkToFit="1"/>
    </xf>
    <xf numFmtId="0" fontId="18" fillId="0" borderId="0" xfId="11" applyFont="1" applyAlignment="1">
      <alignment horizontal="left" vertical="center"/>
    </xf>
    <xf numFmtId="0" fontId="26" fillId="0" borderId="0" xfId="11" applyFont="1" applyAlignment="1"/>
    <xf numFmtId="0" fontId="26" fillId="0" borderId="0" xfId="11" applyFont="1" applyAlignment="1">
      <alignment horizontal="center"/>
    </xf>
    <xf numFmtId="10" fontId="27" fillId="0" borderId="22" xfId="11" applyNumberFormat="1" applyFont="1" applyFill="1" applyBorder="1" applyAlignment="1">
      <alignment horizontal="center" vertical="center"/>
    </xf>
    <xf numFmtId="179" fontId="26" fillId="0" borderId="0" xfId="11" applyNumberFormat="1" applyFont="1" applyFill="1" applyAlignment="1">
      <alignment horizontal="center"/>
    </xf>
    <xf numFmtId="177" fontId="26" fillId="0" borderId="0" xfId="11" applyNumberFormat="1" applyFont="1" applyFill="1" applyAlignment="1"/>
    <xf numFmtId="177" fontId="26" fillId="0" borderId="22" xfId="11" applyNumberFormat="1" applyFont="1" applyFill="1" applyBorder="1" applyAlignment="1"/>
    <xf numFmtId="10" fontId="26" fillId="0" borderId="22" xfId="11" applyNumberFormat="1" applyFont="1" applyFill="1" applyBorder="1" applyAlignment="1"/>
    <xf numFmtId="0" fontId="26" fillId="0" borderId="0" xfId="11" applyFont="1" applyFill="1" applyAlignment="1"/>
    <xf numFmtId="0" fontId="26" fillId="0" borderId="0" xfId="11" applyFont="1" applyFill="1" applyAlignment="1">
      <alignment vertical="center"/>
    </xf>
    <xf numFmtId="0" fontId="26" fillId="0" borderId="0" xfId="11" applyFont="1" applyFill="1" applyAlignment="1">
      <alignment horizontal="center"/>
    </xf>
    <xf numFmtId="10" fontId="26" fillId="0" borderId="0" xfId="11" applyNumberFormat="1" applyFont="1" applyFill="1" applyAlignment="1"/>
    <xf numFmtId="177" fontId="26" fillId="0" borderId="0" xfId="11" applyNumberFormat="1" applyFont="1" applyFill="1" applyAlignment="1">
      <alignment horizontal="center"/>
    </xf>
    <xf numFmtId="0" fontId="64" fillId="5" borderId="22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horizontal="center" vertical="center" shrinkToFit="1"/>
    </xf>
    <xf numFmtId="0" fontId="14" fillId="4" borderId="0" xfId="0" applyFont="1" applyFill="1" applyBorder="1" applyAlignment="1">
      <alignment horizontal="center" vertical="center" shrinkToFit="1"/>
    </xf>
    <xf numFmtId="0" fontId="64" fillId="5" borderId="22" xfId="0" applyFont="1" applyFill="1" applyBorder="1" applyAlignment="1">
      <alignment horizontal="center" shrinkToFit="1"/>
    </xf>
    <xf numFmtId="0" fontId="14" fillId="4" borderId="0" xfId="0" applyFont="1" applyFill="1" applyBorder="1" applyAlignment="1">
      <alignment horizontal="center" shrinkToFit="1"/>
    </xf>
    <xf numFmtId="0" fontId="70" fillId="2" borderId="22" xfId="0" applyFont="1" applyFill="1" applyBorder="1" applyAlignment="1">
      <alignment horizontal="center" vertical="center" shrinkToFit="1"/>
    </xf>
    <xf numFmtId="0" fontId="70" fillId="0" borderId="22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70" fillId="0" borderId="22" xfId="0" applyFont="1" applyBorder="1" applyAlignment="1">
      <alignment horizontal="right" shrinkToFit="1"/>
    </xf>
    <xf numFmtId="0" fontId="70" fillId="2" borderId="22" xfId="0" applyFont="1" applyFill="1" applyBorder="1" applyAlignment="1">
      <alignment horizontal="center" shrinkToFit="1"/>
    </xf>
    <xf numFmtId="0" fontId="64" fillId="0" borderId="23" xfId="0" applyFont="1" applyBorder="1" applyAlignment="1">
      <alignment horizontal="center" shrinkToFit="1"/>
    </xf>
    <xf numFmtId="0" fontId="64" fillId="2" borderId="22" xfId="0" applyFont="1" applyFill="1" applyBorder="1" applyAlignment="1">
      <alignment horizontal="center" vertical="center" shrinkToFit="1"/>
    </xf>
    <xf numFmtId="0" fontId="64" fillId="0" borderId="22" xfId="0" applyFont="1" applyFill="1" applyBorder="1" applyAlignment="1">
      <alignment horizontal="center" shrinkToFit="1"/>
    </xf>
    <xf numFmtId="0" fontId="64" fillId="5" borderId="23" xfId="0" applyFont="1" applyFill="1" applyBorder="1" applyAlignment="1">
      <alignment horizontal="center" shrinkToFit="1"/>
    </xf>
    <xf numFmtId="0" fontId="64" fillId="0" borderId="23" xfId="0" applyFont="1" applyFill="1" applyBorder="1" applyAlignment="1">
      <alignment horizont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31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4" fillId="0" borderId="0" xfId="11" applyFont="1" applyFill="1" applyAlignment="1">
      <alignment vertical="center"/>
    </xf>
    <xf numFmtId="180" fontId="14" fillId="0" borderId="0" xfId="11" applyNumberFormat="1" applyFont="1" applyAlignment="1"/>
    <xf numFmtId="10" fontId="14" fillId="0" borderId="0" xfId="11" applyNumberFormat="1" applyFont="1" applyAlignment="1"/>
    <xf numFmtId="0" fontId="14" fillId="0" borderId="0" xfId="11" applyFont="1" applyAlignment="1"/>
    <xf numFmtId="0" fontId="14" fillId="0" borderId="0" xfId="11" applyFont="1" applyAlignment="1">
      <alignment horizontal="center"/>
    </xf>
    <xf numFmtId="176" fontId="27" fillId="0" borderId="0" xfId="11" applyNumberFormat="1" applyFont="1" applyFill="1" applyAlignment="1">
      <alignment horizontal="center" vertical="center"/>
    </xf>
    <xf numFmtId="180" fontId="17" fillId="0" borderId="0" xfId="11" applyNumberFormat="1" applyFont="1" applyFill="1" applyAlignment="1">
      <alignment horizontal="center" vertical="center"/>
    </xf>
    <xf numFmtId="176" fontId="17" fillId="0" borderId="0" xfId="11" applyNumberFormat="1" applyFont="1" applyFill="1" applyAlignment="1">
      <alignment horizontal="center" vertical="center"/>
    </xf>
    <xf numFmtId="180" fontId="26" fillId="0" borderId="0" xfId="11" applyNumberFormat="1" applyFont="1" applyFill="1" applyAlignment="1"/>
    <xf numFmtId="185" fontId="26" fillId="0" borderId="0" xfId="11" applyNumberFormat="1" applyFont="1" applyFill="1" applyAlignment="1"/>
    <xf numFmtId="0" fontId="72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1" fillId="5" borderId="23" xfId="11" applyFont="1" applyFill="1" applyBorder="1" applyAlignment="1">
      <alignment horizontal="center" vertical="center"/>
    </xf>
    <xf numFmtId="1" fontId="31" fillId="0" borderId="40" xfId="11" applyNumberFormat="1" applyFont="1" applyFill="1" applyBorder="1" applyAlignment="1"/>
    <xf numFmtId="0" fontId="31" fillId="0" borderId="40" xfId="11" applyFont="1" applyFill="1" applyBorder="1" applyAlignment="1"/>
    <xf numFmtId="1" fontId="68" fillId="0" borderId="40" xfId="11" applyNumberFormat="1" applyFont="1" applyFill="1" applyBorder="1" applyAlignment="1"/>
    <xf numFmtId="1" fontId="24" fillId="0" borderId="22" xfId="0" applyNumberFormat="1" applyFont="1" applyBorder="1" applyAlignment="1">
      <alignment horizontal="center" vertical="center"/>
    </xf>
    <xf numFmtId="0" fontId="14" fillId="9" borderId="0" xfId="11" applyFont="1" applyFill="1" applyAlignment="1">
      <alignment vertical="center"/>
    </xf>
    <xf numFmtId="0" fontId="26" fillId="9" borderId="0" xfId="11" applyFont="1" applyFill="1" applyAlignment="1">
      <alignment horizontal="center"/>
    </xf>
    <xf numFmtId="186" fontId="26" fillId="0" borderId="0" xfId="11" applyNumberFormat="1" applyFont="1" applyFill="1" applyAlignment="1"/>
    <xf numFmtId="187" fontId="26" fillId="0" borderId="0" xfId="0" applyNumberFormat="1" applyFont="1" applyFill="1" applyAlignment="1"/>
    <xf numFmtId="188" fontId="26" fillId="0" borderId="0" xfId="0" applyNumberFormat="1" applyFont="1" applyFill="1" applyAlignment="1"/>
    <xf numFmtId="187" fontId="26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8" fillId="3" borderId="18" xfId="15" applyNumberFormat="1" applyFont="1" applyFill="1" applyBorder="1" applyAlignment="1">
      <alignment shrinkToFit="1"/>
    </xf>
    <xf numFmtId="183" fontId="64" fillId="0" borderId="22" xfId="0" applyNumberFormat="1" applyFont="1" applyBorder="1" applyAlignment="1">
      <alignment shrinkToFit="1"/>
    </xf>
    <xf numFmtId="1" fontId="64" fillId="0" borderId="22" xfId="0" applyNumberFormat="1" applyFont="1" applyBorder="1" applyAlignment="1">
      <alignment shrinkToFit="1"/>
    </xf>
    <xf numFmtId="183" fontId="28" fillId="0" borderId="22" xfId="0" applyNumberFormat="1" applyFont="1" applyBorder="1" applyAlignment="1">
      <alignment shrinkToFit="1"/>
    </xf>
    <xf numFmtId="183" fontId="48" fillId="2" borderId="22" xfId="0" applyNumberFormat="1" applyFont="1" applyFill="1" applyBorder="1" applyAlignment="1">
      <alignment horizontal="center" shrinkToFit="1"/>
    </xf>
    <xf numFmtId="1" fontId="28" fillId="0" borderId="22" xfId="0" applyNumberFormat="1" applyFont="1" applyBorder="1" applyAlignment="1">
      <alignment shrinkToFit="1"/>
    </xf>
    <xf numFmtId="1" fontId="48" fillId="2" borderId="22" xfId="0" applyNumberFormat="1" applyFont="1" applyFill="1" applyBorder="1" applyAlignment="1">
      <alignment horizontal="center" shrinkToFit="1"/>
    </xf>
    <xf numFmtId="1" fontId="28" fillId="3" borderId="18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6" fontId="28" fillId="0" borderId="22" xfId="0" applyNumberFormat="1" applyFont="1" applyFill="1" applyBorder="1" applyAlignment="1">
      <alignment shrinkToFit="1"/>
    </xf>
    <xf numFmtId="3" fontId="68" fillId="0" borderId="6" xfId="11" applyNumberFormat="1" applyFont="1" applyFill="1" applyBorder="1" applyAlignment="1">
      <alignment shrinkToFit="1"/>
    </xf>
    <xf numFmtId="3" fontId="68" fillId="0" borderId="1" xfId="11" applyNumberFormat="1" applyFont="1" applyFill="1" applyBorder="1" applyAlignment="1">
      <alignment shrinkToFit="1"/>
    </xf>
    <xf numFmtId="189" fontId="26" fillId="0" borderId="0" xfId="0" applyNumberFormat="1" applyFont="1" applyFill="1" applyAlignment="1"/>
    <xf numFmtId="0" fontId="55" fillId="9" borderId="22" xfId="0" applyFont="1" applyFill="1" applyBorder="1" applyAlignment="1">
      <alignment horizontal="center" vertical="center" shrinkToFit="1"/>
    </xf>
    <xf numFmtId="0" fontId="55" fillId="9" borderId="22" xfId="0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 wrapText="1"/>
    </xf>
    <xf numFmtId="0" fontId="37" fillId="5" borderId="23" xfId="5" applyFont="1" applyFill="1" applyBorder="1" applyAlignment="1">
      <alignment horizontal="center" vertical="center"/>
    </xf>
    <xf numFmtId="183" fontId="28" fillId="0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185" fontId="28" fillId="0" borderId="22" xfId="15" applyNumberFormat="1" applyFont="1" applyFill="1" applyBorder="1" applyAlignment="1">
      <alignment shrinkToFit="1"/>
    </xf>
    <xf numFmtId="185" fontId="48" fillId="0" borderId="0" xfId="0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90" fontId="28" fillId="0" borderId="22" xfId="0" applyNumberFormat="1" applyFont="1" applyFill="1" applyBorder="1" applyAlignment="1">
      <alignment shrinkToFit="1"/>
    </xf>
    <xf numFmtId="190" fontId="26" fillId="0" borderId="22" xfId="0" applyNumberFormat="1" applyFont="1" applyFill="1" applyBorder="1" applyAlignment="1">
      <alignment shrinkToFit="1"/>
    </xf>
    <xf numFmtId="184" fontId="28" fillId="0" borderId="22" xfId="0" applyNumberFormat="1" applyFont="1" applyFill="1" applyBorder="1" applyAlignment="1">
      <alignment shrinkToFit="1"/>
    </xf>
    <xf numFmtId="190" fontId="28" fillId="0" borderId="22" xfId="0" applyNumberFormat="1" applyFont="1" applyFill="1" applyBorder="1" applyAlignment="1">
      <alignment horizontal="right" shrinkToFit="1"/>
    </xf>
    <xf numFmtId="0" fontId="7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right" shrinkToFit="1"/>
    </xf>
    <xf numFmtId="0" fontId="11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0" fontId="8" fillId="0" borderId="0" xfId="0" applyFont="1" applyFill="1" applyBorder="1" applyAlignment="1">
      <alignment shrinkToFit="1"/>
    </xf>
    <xf numFmtId="185" fontId="26" fillId="0" borderId="0" xfId="0" applyNumberFormat="1" applyFont="1" applyFill="1" applyAlignment="1"/>
    <xf numFmtId="189" fontId="26" fillId="0" borderId="0" xfId="11" applyNumberFormat="1" applyFont="1" applyFill="1" applyAlignment="1"/>
    <xf numFmtId="189" fontId="26" fillId="0" borderId="22" xfId="11" applyNumberFormat="1" applyFont="1" applyFill="1" applyBorder="1" applyAlignment="1"/>
    <xf numFmtId="192" fontId="37" fillId="0" borderId="22" xfId="11" applyNumberFormat="1" applyFont="1" applyFill="1" applyBorder="1" applyAlignment="1"/>
    <xf numFmtId="192" fontId="31" fillId="0" borderId="22" xfId="11" applyNumberFormat="1" applyFont="1" applyFill="1" applyBorder="1" applyAlignment="1"/>
    <xf numFmtId="192" fontId="31" fillId="0" borderId="40" xfId="11" applyNumberFormat="1" applyFont="1" applyFill="1" applyBorder="1" applyAlignment="1"/>
    <xf numFmtId="192" fontId="68" fillId="0" borderId="40" xfId="11" applyNumberFormat="1" applyFont="1" applyFill="1" applyBorder="1" applyAlignment="1"/>
    <xf numFmtId="192" fontId="68" fillId="0" borderId="0" xfId="13" applyNumberFormat="1" applyFont="1" applyFill="1" applyAlignment="1"/>
    <xf numFmtId="0" fontId="24" fillId="0" borderId="0" xfId="11"/>
    <xf numFmtId="0" fontId="7" fillId="0" borderId="0" xfId="5"/>
    <xf numFmtId="1" fontId="28" fillId="3" borderId="1" xfId="0" applyNumberFormat="1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59" fillId="0" borderId="3" xfId="11" applyFont="1" applyBorder="1" applyAlignment="1">
      <alignment shrinkToFit="1"/>
    </xf>
    <xf numFmtId="0" fontId="14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8" fillId="0" borderId="1" xfId="15" applyNumberFormat="1" applyFont="1" applyBorder="1" applyAlignment="1">
      <alignment shrinkToFit="1"/>
    </xf>
    <xf numFmtId="0" fontId="76" fillId="0" borderId="3" xfId="11" applyFont="1" applyBorder="1" applyAlignment="1">
      <alignment shrinkToFit="1"/>
    </xf>
    <xf numFmtId="0" fontId="76" fillId="0" borderId="3" xfId="0" applyFont="1" applyBorder="1" applyAlignment="1">
      <alignment shrinkToFit="1"/>
    </xf>
    <xf numFmtId="185" fontId="65" fillId="0" borderId="0" xfId="0" applyNumberFormat="1" applyFont="1" applyFill="1" applyBorder="1" applyAlignment="1">
      <alignment shrinkToFit="1"/>
    </xf>
    <xf numFmtId="0" fontId="28" fillId="0" borderId="22" xfId="0" applyFont="1" applyBorder="1" applyAlignment="1">
      <alignment shrinkToFit="1"/>
    </xf>
    <xf numFmtId="10" fontId="28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11" applyNumberFormat="1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6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shrinkToFit="1"/>
    </xf>
    <xf numFmtId="0" fontId="22" fillId="5" borderId="23" xfId="0" applyFont="1" applyFill="1" applyBorder="1" applyAlignment="1">
      <alignment horizontal="center" shrinkToFit="1"/>
    </xf>
    <xf numFmtId="0" fontId="65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2" borderId="3" xfId="11" applyFont="1" applyFill="1" applyBorder="1" applyAlignment="1">
      <alignment horizontal="center" vertical="center" shrinkToFit="1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1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3" xfId="11" applyFont="1" applyBorder="1" applyAlignment="1">
      <alignment vertical="center" shrinkToFit="1"/>
    </xf>
    <xf numFmtId="0" fontId="28" fillId="0" borderId="1" xfId="11" applyFont="1" applyBorder="1" applyAlignment="1">
      <alignment shrinkToFit="1"/>
    </xf>
    <xf numFmtId="10" fontId="28" fillId="0" borderId="1" xfId="11" applyNumberFormat="1" applyFont="1" applyBorder="1" applyAlignment="1">
      <alignment shrinkToFit="1"/>
    </xf>
    <xf numFmtId="1" fontId="28" fillId="3" borderId="1" xfId="11" applyNumberFormat="1" applyFont="1" applyFill="1" applyBorder="1" applyAlignment="1">
      <alignment shrinkToFit="1"/>
    </xf>
    <xf numFmtId="0" fontId="22" fillId="0" borderId="4" xfId="11" applyFont="1" applyBorder="1" applyAlignment="1">
      <alignment shrinkToFit="1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shrinkToFit="1"/>
    </xf>
    <xf numFmtId="10" fontId="28" fillId="0" borderId="5" xfId="11" applyNumberFormat="1" applyFont="1" applyBorder="1" applyAlignment="1">
      <alignment shrinkToFit="1"/>
    </xf>
    <xf numFmtId="0" fontId="28" fillId="2" borderId="16" xfId="11" applyFont="1" applyFill="1" applyBorder="1" applyAlignment="1">
      <alignment horizontal="center" shrinkToFit="1"/>
    </xf>
    <xf numFmtId="10" fontId="28" fillId="3" borderId="18" xfId="13" applyNumberFormat="1" applyFont="1" applyFill="1" applyBorder="1" applyAlignment="1">
      <alignment shrinkToFit="1"/>
    </xf>
    <xf numFmtId="1" fontId="28" fillId="3" borderId="18" xfId="11" applyNumberFormat="1" applyFont="1" applyFill="1" applyBorder="1" applyAlignment="1">
      <alignment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0" borderId="4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59" fillId="0" borderId="8" xfId="11" applyFont="1" applyBorder="1" applyAlignment="1">
      <alignment shrinkToFit="1"/>
    </xf>
    <xf numFmtId="0" fontId="11" fillId="0" borderId="4" xfId="11" applyFont="1" applyBorder="1" applyAlignment="1">
      <alignment shrinkToFit="1"/>
    </xf>
    <xf numFmtId="0" fontId="11" fillId="0" borderId="0" xfId="5" applyFont="1"/>
    <xf numFmtId="0" fontId="39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0" fontId="28" fillId="0" borderId="4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28" fillId="0" borderId="4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 shrinkToFit="1"/>
    </xf>
    <xf numFmtId="0" fontId="55" fillId="9" borderId="22" xfId="0" applyFont="1" applyFill="1" applyBorder="1" applyAlignment="1">
      <alignment horizontal="center" vertical="center" shrinkToFit="1"/>
    </xf>
    <xf numFmtId="188" fontId="26" fillId="0" borderId="0" xfId="0" applyNumberFormat="1" applyFont="1" applyFill="1" applyAlignment="1">
      <alignment horizontal="center"/>
    </xf>
    <xf numFmtId="189" fontId="26" fillId="0" borderId="0" xfId="0" applyNumberFormat="1" applyFont="1" applyFill="1" applyAlignment="1">
      <alignment horizontal="center"/>
    </xf>
    <xf numFmtId="185" fontId="26" fillId="0" borderId="0" xfId="0" applyNumberFormat="1" applyFont="1" applyFill="1" applyAlignment="1">
      <alignment horizontal="center"/>
    </xf>
    <xf numFmtId="10" fontId="27" fillId="0" borderId="0" xfId="0" applyNumberFormat="1" applyFont="1" applyFill="1" applyAlignment="1">
      <alignment horizontal="center" vertical="center"/>
    </xf>
    <xf numFmtId="193" fontId="26" fillId="0" borderId="0" xfId="0" applyNumberFormat="1" applyFont="1" applyFill="1" applyAlignment="1">
      <alignment horizontal="center"/>
    </xf>
    <xf numFmtId="179" fontId="26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185" fontId="48" fillId="0" borderId="0" xfId="0" applyNumberFormat="1" applyFont="1" applyFill="1" applyAlignment="1">
      <alignment horizontal="center"/>
    </xf>
    <xf numFmtId="0" fontId="69" fillId="0" borderId="0" xfId="0" applyFont="1" applyFill="1" applyAlignment="1">
      <alignment horizontal="center" vertical="center"/>
    </xf>
    <xf numFmtId="185" fontId="26" fillId="0" borderId="0" xfId="11" applyNumberFormat="1" applyFont="1" applyFill="1" applyAlignment="1">
      <alignment horizontal="center"/>
    </xf>
    <xf numFmtId="10" fontId="26" fillId="0" borderId="0" xfId="11" applyNumberFormat="1" applyFont="1" applyFill="1" applyAlignment="1">
      <alignment horizontal="center"/>
    </xf>
    <xf numFmtId="186" fontId="26" fillId="0" borderId="0" xfId="11" applyNumberFormat="1" applyFont="1" applyFill="1" applyAlignment="1">
      <alignment horizontal="center"/>
    </xf>
    <xf numFmtId="180" fontId="26" fillId="0" borderId="0" xfId="11" applyNumberFormat="1" applyFont="1" applyFill="1" applyAlignment="1">
      <alignment horizontal="center"/>
    </xf>
    <xf numFmtId="0" fontId="69" fillId="0" borderId="0" xfId="11" applyFont="1" applyFill="1" applyAlignment="1">
      <alignment horizontal="center" vertical="center"/>
    </xf>
    <xf numFmtId="0" fontId="19" fillId="0" borderId="0" xfId="11" applyFont="1" applyFill="1" applyAlignment="1">
      <alignment horizontal="center" vertical="center"/>
    </xf>
    <xf numFmtId="0" fontId="25" fillId="0" borderId="0" xfId="11" applyFont="1" applyFill="1" applyAlignment="1">
      <alignment horizontal="center" vertical="center"/>
    </xf>
    <xf numFmtId="0" fontId="29" fillId="7" borderId="0" xfId="11" applyFont="1" applyFill="1" applyAlignment="1">
      <alignment horizontal="center" vertical="center"/>
    </xf>
    <xf numFmtId="0" fontId="27" fillId="0" borderId="0" xfId="11" applyFont="1" applyFill="1" applyAlignment="1">
      <alignment horizontal="center" vertical="center"/>
    </xf>
    <xf numFmtId="0" fontId="28" fillId="0" borderId="0" xfId="11" applyFont="1" applyFill="1" applyBorder="1" applyAlignment="1">
      <alignment horizontal="center" vertical="center" shrinkToFit="1"/>
    </xf>
    <xf numFmtId="181" fontId="15" fillId="0" borderId="0" xfId="11" applyNumberFormat="1" applyFont="1" applyFill="1" applyAlignment="1">
      <alignment horizontal="center" vertical="center"/>
    </xf>
    <xf numFmtId="10" fontId="15" fillId="0" borderId="0" xfId="11" applyNumberFormat="1" applyFont="1" applyFill="1" applyAlignment="1">
      <alignment horizontal="center" vertical="center"/>
    </xf>
    <xf numFmtId="10" fontId="15" fillId="5" borderId="0" xfId="11" applyNumberFormat="1" applyFont="1" applyFill="1" applyAlignment="1">
      <alignment horizontal="center" vertical="center"/>
    </xf>
    <xf numFmtId="179" fontId="26" fillId="0" borderId="0" xfId="11" applyNumberFormat="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23" fillId="0" borderId="28" xfId="0" applyFont="1" applyFill="1" applyBorder="1" applyAlignment="1">
      <alignment horizontal="center" vertical="center"/>
    </xf>
    <xf numFmtId="0" fontId="32" fillId="0" borderId="25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7" fontId="26" fillId="0" borderId="0" xfId="0" applyNumberFormat="1" applyFont="1" applyFill="1" applyAlignment="1">
      <alignment horizontal="center"/>
    </xf>
    <xf numFmtId="187" fontId="26" fillId="0" borderId="0" xfId="0" applyNumberFormat="1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/>
    </xf>
    <xf numFmtId="177" fontId="32" fillId="0" borderId="22" xfId="11" applyNumberFormat="1" applyFont="1" applyFill="1" applyBorder="1" applyAlignment="1">
      <alignment horizontal="center" vertical="center"/>
    </xf>
    <xf numFmtId="177" fontId="75" fillId="0" borderId="22" xfId="11" applyNumberFormat="1" applyFont="1" applyFill="1" applyBorder="1" applyAlignment="1">
      <alignment horizontal="center" vertical="center"/>
    </xf>
    <xf numFmtId="177" fontId="23" fillId="0" borderId="22" xfId="11" applyNumberFormat="1" applyFont="1" applyFill="1" applyBorder="1" applyAlignment="1">
      <alignment horizontal="center" vertical="center"/>
    </xf>
    <xf numFmtId="189" fontId="26" fillId="0" borderId="0" xfId="11" applyNumberFormat="1" applyFont="1" applyFill="1" applyAlignment="1">
      <alignment horizontal="center"/>
    </xf>
    <xf numFmtId="0" fontId="19" fillId="0" borderId="0" xfId="11" applyFont="1" applyFill="1" applyBorder="1" applyAlignment="1">
      <alignment horizontal="center" vertical="center"/>
    </xf>
    <xf numFmtId="0" fontId="29" fillId="7" borderId="34" xfId="11" applyFont="1" applyFill="1" applyBorder="1" applyAlignment="1">
      <alignment horizontal="center" vertical="center"/>
    </xf>
    <xf numFmtId="0" fontId="31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177" fontId="28" fillId="0" borderId="22" xfId="11" applyNumberFormat="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34" fillId="9" borderId="31" xfId="0" applyFont="1" applyFill="1" applyBorder="1" applyAlignment="1">
      <alignment horizontal="center" vertical="center"/>
    </xf>
    <xf numFmtId="0" fontId="34" fillId="9" borderId="33" xfId="0" applyFont="1" applyFill="1" applyBorder="1" applyAlignment="1">
      <alignment horizontal="center" vertical="center"/>
    </xf>
    <xf numFmtId="0" fontId="34" fillId="9" borderId="35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/>
    </xf>
    <xf numFmtId="0" fontId="34" fillId="9" borderId="23" xfId="0" applyFont="1" applyFill="1" applyBorder="1" applyAlignment="1">
      <alignment horizontal="center" vertical="center"/>
    </xf>
    <xf numFmtId="0" fontId="34" fillId="9" borderId="29" xfId="0" applyFont="1" applyFill="1" applyBorder="1" applyAlignment="1">
      <alignment horizontal="center" vertical="center"/>
    </xf>
    <xf numFmtId="0" fontId="34" fillId="9" borderId="30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70" fillId="2" borderId="22" xfId="0" applyFont="1" applyFill="1" applyBorder="1" applyAlignment="1">
      <alignment horizontal="center" shrinkToFit="1"/>
    </xf>
    <xf numFmtId="0" fontId="71" fillId="0" borderId="22" xfId="0" applyFont="1" applyBorder="1" applyAlignment="1">
      <alignment horizontal="center" shrinkToFit="1"/>
    </xf>
    <xf numFmtId="0" fontId="70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14" fillId="0" borderId="22" xfId="0" applyFont="1" applyBorder="1" applyAlignment="1">
      <alignment horizontal="center" vertical="center" shrinkToFit="1"/>
    </xf>
    <xf numFmtId="0" fontId="70" fillId="2" borderId="22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64" fillId="0" borderId="27" xfId="0" applyFont="1" applyBorder="1" applyAlignment="1">
      <alignment shrinkToFit="1"/>
    </xf>
    <xf numFmtId="0" fontId="64" fillId="0" borderId="28" xfId="0" applyFont="1" applyBorder="1" applyAlignment="1">
      <alignment shrinkToFit="1"/>
    </xf>
    <xf numFmtId="0" fontId="64" fillId="0" borderId="25" xfId="0" applyFont="1" applyBorder="1" applyAlignment="1">
      <alignment shrinkToFit="1"/>
    </xf>
    <xf numFmtId="0" fontId="22" fillId="0" borderId="22" xfId="0" applyFont="1" applyBorder="1" applyAlignment="1">
      <alignment shrinkToFit="1"/>
    </xf>
    <xf numFmtId="0" fontId="57" fillId="0" borderId="0" xfId="0" applyFont="1" applyBorder="1" applyAlignment="1">
      <alignment horizontal="left" vertical="center" shrinkToFit="1"/>
    </xf>
    <xf numFmtId="0" fontId="71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9" fillId="0" borderId="22" xfId="0" applyFont="1" applyBorder="1" applyAlignment="1">
      <alignment shrinkToFit="1"/>
    </xf>
    <xf numFmtId="0" fontId="48" fillId="0" borderId="22" xfId="0" applyFont="1" applyBorder="1" applyAlignment="1">
      <alignment shrinkToFit="1"/>
    </xf>
    <xf numFmtId="0" fontId="58" fillId="0" borderId="0" xfId="0" applyFont="1" applyBorder="1" applyAlignment="1">
      <alignment horizontal="left" vertical="center" shrinkToFit="1"/>
    </xf>
    <xf numFmtId="0" fontId="59" fillId="0" borderId="22" xfId="0" applyFont="1" applyBorder="1" applyAlignment="1">
      <alignment horizontal="center" vertical="center" shrinkToFit="1"/>
    </xf>
    <xf numFmtId="0" fontId="48" fillId="2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22" fillId="0" borderId="27" xfId="0" applyFont="1" applyBorder="1" applyAlignment="1">
      <alignment shrinkToFit="1"/>
    </xf>
    <xf numFmtId="0" fontId="22" fillId="0" borderId="25" xfId="0" applyFont="1" applyBorder="1" applyAlignment="1">
      <alignment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8" fillId="2" borderId="23" xfId="0" applyFont="1" applyFill="1" applyBorder="1" applyAlignment="1">
      <alignment horizontal="center" vertical="center" shrinkToFit="1"/>
    </xf>
    <xf numFmtId="0" fontId="48" fillId="2" borderId="29" xfId="0" applyFont="1" applyFill="1" applyBorder="1" applyAlignment="1">
      <alignment horizontal="center" vertical="center" shrinkToFit="1"/>
    </xf>
    <xf numFmtId="0" fontId="48" fillId="2" borderId="30" xfId="0" applyFont="1" applyFill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8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8" fillId="0" borderId="27" xfId="0" applyFont="1" applyBorder="1" applyAlignment="1">
      <alignment shrinkToFit="1"/>
    </xf>
    <xf numFmtId="0" fontId="48" fillId="0" borderId="28" xfId="0" applyFont="1" applyBorder="1" applyAlignment="1">
      <alignment shrinkToFit="1"/>
    </xf>
    <xf numFmtId="0" fontId="48" fillId="0" borderId="25" xfId="0" applyFont="1" applyBorder="1" applyAlignment="1">
      <alignment shrinkToFit="1"/>
    </xf>
    <xf numFmtId="0" fontId="48" fillId="2" borderId="27" xfId="0" applyFont="1" applyFill="1" applyBorder="1" applyAlignment="1">
      <alignment horizontal="center" vertical="center" shrinkToFit="1"/>
    </xf>
    <xf numFmtId="0" fontId="48" fillId="2" borderId="25" xfId="0" applyFont="1" applyFill="1" applyBorder="1" applyAlignment="1">
      <alignment horizontal="center" vertical="center" shrinkToFit="1"/>
    </xf>
    <xf numFmtId="0" fontId="48" fillId="2" borderId="28" xfId="0" applyFont="1" applyFill="1" applyBorder="1" applyAlignment="1">
      <alignment horizontal="center" vertical="center" shrinkToFit="1"/>
    </xf>
    <xf numFmtId="0" fontId="48" fillId="2" borderId="27" xfId="0" applyFont="1" applyFill="1" applyBorder="1" applyAlignment="1">
      <alignment horizontal="center" shrinkToFit="1"/>
    </xf>
    <xf numFmtId="0" fontId="48" fillId="2" borderId="25" xfId="0" applyFont="1" applyFill="1" applyBorder="1" applyAlignment="1">
      <alignment horizontal="center" shrinkToFit="1"/>
    </xf>
    <xf numFmtId="0" fontId="48" fillId="2" borderId="28" xfId="0" applyFont="1" applyFill="1" applyBorder="1" applyAlignment="1">
      <alignment horizont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45" fillId="0" borderId="0" xfId="11" applyFont="1" applyBorder="1" applyAlignment="1">
      <alignment horizontal="center" vertical="center" shrinkToFit="1"/>
    </xf>
    <xf numFmtId="0" fontId="57" fillId="0" borderId="0" xfId="11" applyFont="1" applyBorder="1" applyAlignment="1">
      <alignment horizontal="left" vertical="center" shrinkToFit="1"/>
    </xf>
    <xf numFmtId="0" fontId="49" fillId="0" borderId="22" xfId="11" applyFont="1" applyFill="1" applyBorder="1" applyAlignment="1">
      <alignment horizontal="center" vertical="center"/>
    </xf>
    <xf numFmtId="0" fontId="28" fillId="0" borderId="37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28" fillId="2" borderId="38" xfId="11" applyFont="1" applyFill="1" applyBorder="1" applyAlignment="1">
      <alignment horizontal="center" shrinkToFit="1"/>
    </xf>
    <xf numFmtId="0" fontId="28" fillId="2" borderId="2" xfId="11" applyFont="1" applyFill="1" applyBorder="1" applyAlignment="1">
      <alignment horizontal="center" shrinkToFit="1"/>
    </xf>
    <xf numFmtId="0" fontId="28" fillId="2" borderId="3" xfId="11" applyFont="1" applyFill="1" applyBorder="1" applyAlignment="1">
      <alignment horizontal="center" shrinkToFit="1"/>
    </xf>
    <xf numFmtId="0" fontId="26" fillId="0" borderId="22" xfId="11" applyFont="1" applyBorder="1" applyAlignment="1">
      <alignment horizontal="center" vertical="center" shrinkToFit="1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3" xfId="11" applyFont="1" applyFill="1" applyBorder="1" applyAlignment="1">
      <alignment horizontal="center" vertical="center" shrinkToFit="1"/>
    </xf>
    <xf numFmtId="0" fontId="48" fillId="2" borderId="4" xfId="11" applyFont="1" applyFill="1" applyBorder="1" applyAlignment="1">
      <alignment horizontal="center" vertical="center" shrinkToFit="1"/>
    </xf>
    <xf numFmtId="0" fontId="48" fillId="2" borderId="3" xfId="11" applyFont="1" applyFill="1" applyBorder="1" applyAlignment="1">
      <alignment horizontal="center" vertical="center" shrinkToFit="1"/>
    </xf>
    <xf numFmtId="0" fontId="28" fillId="2" borderId="0" xfId="11" applyFont="1" applyFill="1" applyBorder="1" applyAlignment="1">
      <alignment horizontal="center" vertical="center" shrinkToFit="1"/>
    </xf>
    <xf numFmtId="0" fontId="28" fillId="2" borderId="39" xfId="11" applyFont="1" applyFill="1" applyBorder="1" applyAlignment="1">
      <alignment horizontal="center" vertical="center" shrinkToFit="1"/>
    </xf>
    <xf numFmtId="0" fontId="28" fillId="0" borderId="4" xfId="11" applyFont="1" applyBorder="1" applyAlignment="1">
      <alignment shrinkToFit="1"/>
    </xf>
    <xf numFmtId="0" fontId="28" fillId="0" borderId="2" xfId="11" applyFont="1" applyBorder="1" applyAlignment="1">
      <alignment shrinkToFit="1"/>
    </xf>
    <xf numFmtId="0" fontId="28" fillId="0" borderId="3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28" fillId="0" borderId="10" xfId="11" applyFont="1" applyBorder="1" applyAlignment="1">
      <alignment shrinkToFit="1"/>
    </xf>
    <xf numFmtId="0" fontId="28" fillId="0" borderId="8" xfId="11" applyFont="1" applyBorder="1" applyAlignment="1">
      <alignment shrinkToFit="1"/>
    </xf>
    <xf numFmtId="0" fontId="26" fillId="0" borderId="22" xfId="11" applyFont="1" applyBorder="1" applyAlignment="1">
      <alignment horizontal="center" vertical="center" wrapText="1" shrinkToFit="1"/>
    </xf>
    <xf numFmtId="0" fontId="58" fillId="0" borderId="0" xfId="11" applyFont="1" applyBorder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49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 wrapText="1" shrinkToFit="1"/>
    </xf>
    <xf numFmtId="0" fontId="49" fillId="9" borderId="22" xfId="11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vertical="center" shrinkToFit="1"/>
    </xf>
    <xf numFmtId="0" fontId="28" fillId="2" borderId="38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8" fillId="2" borderId="4" xfId="0" applyFont="1" applyFill="1" applyBorder="1" applyAlignment="1">
      <alignment horizontal="center" vertical="center" shrinkToFit="1"/>
    </xf>
    <xf numFmtId="0" fontId="48" fillId="2" borderId="3" xfId="0" applyFont="1" applyFill="1" applyBorder="1" applyAlignment="1">
      <alignment horizontal="center" vertic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7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179" fontId="31" fillId="0" borderId="23" xfId="11" applyNumberFormat="1" applyFont="1" applyFill="1" applyBorder="1" applyAlignment="1">
      <alignment horizontal="center" vertical="center"/>
    </xf>
    <xf numFmtId="179" fontId="31" fillId="0" borderId="29" xfId="11" applyNumberFormat="1" applyFont="1" applyFill="1" applyBorder="1" applyAlignment="1">
      <alignment horizontal="center" vertical="center"/>
    </xf>
    <xf numFmtId="179" fontId="31" fillId="0" borderId="30" xfId="11" applyNumberFormat="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 vertical="center"/>
    </xf>
    <xf numFmtId="0" fontId="41" fillId="0" borderId="26" xfId="11" applyFont="1" applyFill="1" applyBorder="1" applyAlignment="1">
      <alignment horizontal="center" vertical="center"/>
    </xf>
    <xf numFmtId="0" fontId="33" fillId="0" borderId="26" xfId="11" applyFont="1" applyFill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7" fillId="5" borderId="31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 wrapText="1"/>
    </xf>
    <xf numFmtId="179" fontId="31" fillId="0" borderId="22" xfId="11" applyNumberFormat="1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/>
    </xf>
    <xf numFmtId="179" fontId="31" fillId="0" borderId="27" xfId="11" applyNumberFormat="1" applyFont="1" applyFill="1" applyBorder="1" applyAlignment="1">
      <alignment horizontal="center" vertical="center"/>
    </xf>
    <xf numFmtId="0" fontId="31" fillId="0" borderId="27" xfId="11" applyFont="1" applyFill="1" applyBorder="1" applyAlignment="1">
      <alignment horizontal="center" vertical="center"/>
    </xf>
    <xf numFmtId="0" fontId="39" fillId="5" borderId="27" xfId="14" applyFont="1" applyFill="1" applyBorder="1" applyAlignment="1">
      <alignment horizontal="center"/>
    </xf>
    <xf numFmtId="0" fontId="39" fillId="5" borderId="28" xfId="14" applyFont="1" applyFill="1" applyBorder="1" applyAlignment="1">
      <alignment horizontal="center"/>
    </xf>
    <xf numFmtId="0" fontId="39" fillId="5" borderId="25" xfId="14" applyFont="1" applyFill="1" applyBorder="1" applyAlignment="1">
      <alignment horizontal="center"/>
    </xf>
    <xf numFmtId="0" fontId="73" fillId="0" borderId="22" xfId="11" applyFont="1" applyFill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1" fillId="0" borderId="0" xfId="1694">
      <alignment vertical="center"/>
    </xf>
    <xf numFmtId="0" fontId="81" fillId="0" borderId="22" xfId="1694" applyFont="1" applyBorder="1" applyAlignment="1">
      <alignment horizontal="center" vertical="center"/>
    </xf>
    <xf numFmtId="212" fontId="81" fillId="0" borderId="22" xfId="1694" applyNumberFormat="1" applyFont="1" applyBorder="1">
      <alignment vertical="center"/>
    </xf>
    <xf numFmtId="213" fontId="81" fillId="0" borderId="22" xfId="1694" applyNumberFormat="1" applyFont="1" applyBorder="1">
      <alignment vertical="center"/>
    </xf>
    <xf numFmtId="212" fontId="81" fillId="0" borderId="0" xfId="1694" applyNumberFormat="1" applyFont="1" applyBorder="1">
      <alignment vertical="center"/>
    </xf>
    <xf numFmtId="213" fontId="81" fillId="0" borderId="30" xfId="1694" applyNumberFormat="1" applyFont="1" applyBorder="1">
      <alignment vertical="center"/>
    </xf>
  </cellXfs>
  <cellStyles count="1695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一般 5" xfId="1694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nfon_pm01\AppData\Local\Microsoft\Windows\INetCache\Content.Outlook\A7MBDII8\&#12304;JFM&#25351;&#23566;&#12305;&#26032;&#35920;&#24288;&#29983;&#29986;&#31649;&#29702;&#22577;&#34920;20250916-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66\Desktop\&#36913;&#21205;&#24907;\&#35609;&#26480;_1031_&#36913;&#21205;&#2490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VS&#38272;&#24066;&#27284;\&#20840;&#23478;&#24115;&#21209;&#36039;&#26009;\931210\&#35079;&#35069;%20-&#27728;&#27490;&#20840;&#23478;&#27284;93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1608;&#25351;&#23566;\&#36039;&#26009;\&#26032;&#21697;&#38928;&#202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4℃-主食）"/>
      <sheetName val="（５-2）品群別人時生產性（4℃-熱食義麵)"/>
      <sheetName val="（５-3）品群別人時生產性（4℃-季節調理麵)"/>
      <sheetName val="（５-1）品群別人時生產性（4℃-便當）"/>
      <sheetName val="（５-4）品群別人時生產性（4℃-微波小吃)"/>
      <sheetName val="（５-5）品群別人時生產性（4℃-三明治)"/>
      <sheetName val="（５-6）品群別人時生產性（4℃-調理麵包)"/>
      <sheetName val="（５-7）品群別人時生產性（4℃-沙拉)"/>
      <sheetName val="生產管理報表 6-1"/>
      <sheetName val="生產管理報表 6-2"/>
      <sheetName val="生產管理報表 6-3"/>
      <sheetName val="生產管理報表 6-4"/>
      <sheetName val="生產管理報表 7-1(月)"/>
      <sheetName val="生產管理報表 7-1 (週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8-5(週報廢)"/>
      <sheetName val="生產管理報表 8-6(週報廢)"/>
      <sheetName val="生產管理報表 8-7(週超用)"/>
      <sheetName val="生產管理報表 8-8(週超用)"/>
      <sheetName val="生產管理報表 9"/>
      <sheetName val="報廢－原因別分析"/>
      <sheetName val="超用－原因別分析"/>
      <sheetName val="填寫舉例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B9">
            <v>97660.860000000015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項"/>
      <sheetName val="摘要-任務進度彙整"/>
      <sheetName val="週動態-彙整"/>
      <sheetName val="4.謙杰"/>
      <sheetName val="大溪廠生產管理報表1021-1027"/>
      <sheetName val="大溪廠半成品生產管理分析1021-1027"/>
      <sheetName val="新豐廠生產管理報表1021-1027"/>
      <sheetName val="新豐廠半成品生產管理分析1021-1027"/>
      <sheetName val="謙杰-大溪表格"/>
      <sheetName val="謙杰-新豐表格"/>
      <sheetName val="來源參考-大溪半成品生產管理1021-1027"/>
      <sheetName val="來源參考-大溪半成品生產管理分析1021-1027"/>
      <sheetName val="來源參考-新豐半成品生產管理1021-1027"/>
      <sheetName val="來源參考-新豐半成品生產管理分析1021-10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店舖檔sheet"/>
      <sheetName val="9310-北北 "/>
      <sheetName val="9807排序"/>
      <sheetName val="9809排序"/>
      <sheetName val="9808排序"/>
      <sheetName val="9805排序"/>
      <sheetName val="9806排序"/>
      <sheetName val="工作表1"/>
      <sheetName val=""/>
      <sheetName val="9310-北北_"/>
      <sheetName val="9310-北北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排序總表１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上市表"/>
      <sheetName val="排序總表"/>
      <sheetName val="上架一覽表"/>
      <sheetName val="名冊"/>
      <sheetName val="店舖檔sheet"/>
      <sheetName val=""/>
      <sheetName val="新品預估"/>
      <sheetName val="高虧損改善_6.12計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topLeftCell="A13" zoomScaleNormal="60" zoomScaleSheetLayoutView="100" workbookViewId="0">
      <selection activeCell="B29" sqref="B29"/>
    </sheetView>
  </sheetViews>
  <sheetFormatPr defaultColWidth="12.7109375" defaultRowHeight="15.75" customHeight="1" x14ac:dyDescent="0.25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 x14ac:dyDescent="0.25">
      <c r="A1" s="449" t="s">
        <v>601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100"/>
    </row>
    <row r="2" spans="1:12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</row>
    <row r="3" spans="1:12" ht="21.6" customHeight="1" x14ac:dyDescent="0.25">
      <c r="A3" s="121" t="s">
        <v>21</v>
      </c>
      <c r="B3" s="291">
        <v>9</v>
      </c>
      <c r="C3" s="121" t="s">
        <v>20</v>
      </c>
      <c r="D3" s="450" t="s">
        <v>500</v>
      </c>
      <c r="E3" s="450"/>
      <c r="F3" s="112"/>
      <c r="G3" s="113"/>
      <c r="H3" s="112"/>
      <c r="I3" s="112"/>
      <c r="J3" s="112"/>
      <c r="K3" s="112"/>
    </row>
    <row r="4" spans="1:12" s="102" customFormat="1" ht="15.75" customHeight="1" x14ac:dyDescent="0.25">
      <c r="A4" s="114" t="s">
        <v>602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25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 x14ac:dyDescent="0.25">
      <c r="A6" s="109" t="s">
        <v>25</v>
      </c>
      <c r="B6" s="123">
        <f>'（１）收支狀況'!H36/1000</f>
        <v>169544.86283999999</v>
      </c>
      <c r="C6" s="123">
        <v>170636.49106999996</v>
      </c>
      <c r="D6" s="123">
        <f t="shared" ref="D6:D11" si="0">B6-C6</f>
        <v>-1091.628229999973</v>
      </c>
      <c r="E6" s="110"/>
      <c r="F6" s="115"/>
      <c r="G6" s="109" t="s">
        <v>603</v>
      </c>
      <c r="H6" s="304">
        <f>'生產管理報表(週) '!H6</f>
        <v>150.5</v>
      </c>
      <c r="I6" s="125">
        <f>'（２）ＫＰＩ達成進度'!H36</f>
        <v>140.37333333333333</v>
      </c>
      <c r="J6" s="125">
        <v>136.63548387096779</v>
      </c>
      <c r="K6" s="126"/>
      <c r="L6" s="103" t="s">
        <v>204</v>
      </c>
    </row>
    <row r="7" spans="1:12" s="102" customFormat="1" ht="18" customHeight="1" x14ac:dyDescent="0.25">
      <c r="A7" s="109" t="s">
        <v>26</v>
      </c>
      <c r="B7" s="123">
        <f>'（４）訂單數量構成比'!H38</f>
        <v>5123862</v>
      </c>
      <c r="C7" s="123">
        <v>4956065</v>
      </c>
      <c r="D7" s="123">
        <f t="shared" si="0"/>
        <v>167797</v>
      </c>
      <c r="E7" s="110"/>
      <c r="F7" s="115"/>
      <c r="G7" s="109" t="s">
        <v>604</v>
      </c>
      <c r="H7" s="285">
        <f>'生產管理報表(週) '!H7</f>
        <v>0.8</v>
      </c>
      <c r="I7" s="124">
        <f>'（２）ＫＰＩ達成進度'!K36</f>
        <v>0.93271317829457379</v>
      </c>
      <c r="J7" s="124">
        <v>0.90787696924231054</v>
      </c>
      <c r="K7" s="124"/>
      <c r="L7" s="103" t="s">
        <v>4</v>
      </c>
    </row>
    <row r="8" spans="1:12" s="102" customFormat="1" ht="18" customHeight="1" x14ac:dyDescent="0.25">
      <c r="A8" s="109" t="s">
        <v>5</v>
      </c>
      <c r="B8" s="123">
        <f>'（１）收支狀況'!N36/1000</f>
        <v>117996.63808510412</v>
      </c>
      <c r="C8" s="123">
        <v>120315.66926119328</v>
      </c>
      <c r="D8" s="123">
        <f>B8-C8</f>
        <v>-2319.0311760891636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'（２）ＫＰＩ達成進度'!N36</f>
        <v>2.4304510513538024E-3</v>
      </c>
      <c r="J8" s="124">
        <v>2.4262337620586005E-3</v>
      </c>
      <c r="K8" s="124"/>
      <c r="L8" s="103" t="s">
        <v>56</v>
      </c>
    </row>
    <row r="9" spans="1:12" s="102" customFormat="1" ht="18" customHeight="1" x14ac:dyDescent="0.25">
      <c r="A9" s="109" t="s">
        <v>6</v>
      </c>
      <c r="B9" s="124">
        <f>'（１）收支狀況'!Q36</f>
        <v>0.6959611521609943</v>
      </c>
      <c r="C9" s="124">
        <v>0.70509999999999995</v>
      </c>
      <c r="D9" s="124">
        <f t="shared" si="0"/>
        <v>-9.1388478390056482E-3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'（２）ＫＰＩ達成進度'!Q36</f>
        <v>7.6554307649619327E-3</v>
      </c>
      <c r="J9" s="124">
        <v>8.3806862449703392E-3</v>
      </c>
      <c r="K9" s="124"/>
      <c r="L9" s="103" t="s">
        <v>99</v>
      </c>
    </row>
    <row r="10" spans="1:12" s="102" customFormat="1" ht="18" customHeight="1" x14ac:dyDescent="0.25">
      <c r="A10" s="109" t="s">
        <v>65</v>
      </c>
      <c r="B10" s="123">
        <f>'（１）收支狀況'!T36/1000</f>
        <v>28554.123604999997</v>
      </c>
      <c r="C10" s="123">
        <v>28193.857893802</v>
      </c>
      <c r="D10" s="123">
        <f t="shared" si="0"/>
        <v>360.26571119799701</v>
      </c>
      <c r="E10" s="110"/>
      <c r="F10" s="115"/>
      <c r="G10" s="109" t="s">
        <v>605</v>
      </c>
      <c r="H10" s="285">
        <f>'生產管理報表(週) '!H10</f>
        <v>0.8</v>
      </c>
      <c r="I10" s="124">
        <f>'（２）ＫＰＩ達成進度'!T36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 x14ac:dyDescent="0.25">
      <c r="A11" s="109" t="s">
        <v>66</v>
      </c>
      <c r="B11" s="124">
        <f>'（１）收支狀況'!W36</f>
        <v>0.16841633020722435</v>
      </c>
      <c r="C11" s="124">
        <v>0.16522760001104378</v>
      </c>
      <c r="D11" s="124">
        <f t="shared" si="0"/>
        <v>3.1887301961805725E-3</v>
      </c>
      <c r="E11" s="124"/>
      <c r="F11" s="115"/>
      <c r="G11" s="109" t="s">
        <v>606</v>
      </c>
      <c r="H11" s="285">
        <f>'生產管理報表(週) '!H11</f>
        <v>1</v>
      </c>
      <c r="I11" s="124">
        <f>'（２）ＫＰＩ達成進度'!W36</f>
        <v>0.69868888888888891</v>
      </c>
      <c r="J11" s="124">
        <v>0.60867741935483888</v>
      </c>
      <c r="K11" s="124"/>
      <c r="L11" s="103" t="s">
        <v>63</v>
      </c>
    </row>
    <row r="12" spans="1:12" s="102" customFormat="1" ht="9.6" customHeigh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25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4.25" x14ac:dyDescent="0.25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 x14ac:dyDescent="0.25">
      <c r="A15" s="109" t="s">
        <v>226</v>
      </c>
      <c r="B15" s="123">
        <f>SUM('（３）業績構成比'!M38:M67)/1000</f>
        <v>42761.559270000005</v>
      </c>
      <c r="C15" s="124">
        <f t="shared" ref="C15:C23" si="1">IFERROR(B15/$B$6,"")</f>
        <v>0.25221383033205919</v>
      </c>
      <c r="D15" s="124">
        <v>0.26117873562998606</v>
      </c>
      <c r="E15" s="124">
        <f>IFERROR(C15-D15,"")</f>
        <v>-8.9649052979268729E-3</v>
      </c>
      <c r="F15" s="115"/>
      <c r="G15" s="109" t="s">
        <v>226</v>
      </c>
      <c r="H15" s="123">
        <f>SUM('（４）訂單數量構成比'!M38:M67)</f>
        <v>803076</v>
      </c>
      <c r="I15" s="124">
        <f t="shared" ref="I15:I23" si="2">IFERROR(H15/$B$7,"")</f>
        <v>0.15673255837100999</v>
      </c>
      <c r="J15" s="124">
        <v>0.16774860700979508</v>
      </c>
      <c r="K15" s="124">
        <f t="shared" ref="K15:K23" si="3">IFERROR(I15-J15,"")</f>
        <v>-1.1016048638785081E-2</v>
      </c>
    </row>
    <row r="16" spans="1:12" s="102" customFormat="1" ht="18" customHeight="1" x14ac:dyDescent="0.25">
      <c r="A16" s="109" t="s">
        <v>228</v>
      </c>
      <c r="B16" s="123">
        <v>0</v>
      </c>
      <c r="C16" s="124">
        <f t="shared" si="1"/>
        <v>0</v>
      </c>
      <c r="D16" s="124">
        <v>0</v>
      </c>
      <c r="E16" s="124">
        <f t="shared" ref="E16:E23" si="4">IFERROR(C16-D16,"")</f>
        <v>0</v>
      </c>
      <c r="F16" s="115"/>
      <c r="G16" s="109" t="s">
        <v>228</v>
      </c>
      <c r="H16" s="123">
        <v>0</v>
      </c>
      <c r="I16" s="124">
        <f t="shared" si="2"/>
        <v>0</v>
      </c>
      <c r="J16" s="124">
        <v>0</v>
      </c>
      <c r="K16" s="124">
        <f t="shared" si="3"/>
        <v>0</v>
      </c>
    </row>
    <row r="17" spans="1:17" s="102" customFormat="1" ht="18" customHeight="1" x14ac:dyDescent="0.25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 x14ac:dyDescent="0.25">
      <c r="A18" s="109" t="s">
        <v>230</v>
      </c>
      <c r="B18" s="123">
        <f>SUM('（３）業績構成比'!U38:U67)/1000</f>
        <v>4068.1928799999991</v>
      </c>
      <c r="C18" s="124">
        <f t="shared" si="1"/>
        <v>2.3994787054321814E-2</v>
      </c>
      <c r="D18" s="124">
        <v>2.3249336616823352E-2</v>
      </c>
      <c r="E18" s="124">
        <f t="shared" si="4"/>
        <v>7.4545043749846274E-4</v>
      </c>
      <c r="F18" s="115"/>
      <c r="G18" s="109" t="s">
        <v>230</v>
      </c>
      <c r="H18" s="123">
        <f>SUM('（４）訂單數量構成比'!U38:U67)</f>
        <v>97129</v>
      </c>
      <c r="I18" s="124">
        <f t="shared" si="2"/>
        <v>1.8956209203136228E-2</v>
      </c>
      <c r="J18" s="124">
        <v>1.9123235873621511E-2</v>
      </c>
      <c r="K18" s="124">
        <f t="shared" si="3"/>
        <v>-1.6702667048528255E-4</v>
      </c>
    </row>
    <row r="19" spans="1:17" s="102" customFormat="1" ht="18" customHeight="1" x14ac:dyDescent="0.25">
      <c r="A19" s="109" t="s">
        <v>241</v>
      </c>
      <c r="B19" s="123">
        <f>SUM('（３）業績構成比'!W38:W67)/1000</f>
        <v>61196.610959999998</v>
      </c>
      <c r="C19" s="124">
        <f t="shared" si="1"/>
        <v>0.36094641816279288</v>
      </c>
      <c r="D19" s="124">
        <v>0.31458886087840843</v>
      </c>
      <c r="E19" s="124">
        <f t="shared" si="4"/>
        <v>4.6357557284384454E-2</v>
      </c>
      <c r="F19" s="115"/>
      <c r="G19" s="109" t="s">
        <v>241</v>
      </c>
      <c r="H19" s="123">
        <f>SUM('（４）訂單數量構成比'!W38:W67)</f>
        <v>2490351</v>
      </c>
      <c r="I19" s="124">
        <f t="shared" si="2"/>
        <v>0.48603006872550431</v>
      </c>
      <c r="J19" s="124">
        <v>0.4368447548609633</v>
      </c>
      <c r="K19" s="124">
        <f t="shared" si="3"/>
        <v>4.9185313864541003E-2</v>
      </c>
    </row>
    <row r="20" spans="1:17" s="102" customFormat="1" ht="18" customHeight="1" x14ac:dyDescent="0.25">
      <c r="A20" s="109" t="s">
        <v>244</v>
      </c>
      <c r="B20" s="123">
        <f>SUM('（３）業績構成比'!Y38:Y67)/1000</f>
        <v>28056.734759999992</v>
      </c>
      <c r="C20" s="124">
        <f t="shared" si="1"/>
        <v>0.16548265922086486</v>
      </c>
      <c r="D20" s="124">
        <v>0.18417162790289676</v>
      </c>
      <c r="E20" s="124">
        <f t="shared" si="4"/>
        <v>-1.8688968682031903E-2</v>
      </c>
      <c r="F20" s="115"/>
      <c r="G20" s="109" t="s">
        <v>244</v>
      </c>
      <c r="H20" s="123">
        <f>SUM('（４）訂單數量構成比'!Y38:Y67)</f>
        <v>913952</v>
      </c>
      <c r="I20" s="124">
        <f t="shared" si="2"/>
        <v>0.17837170478049566</v>
      </c>
      <c r="J20" s="124">
        <v>0.20288414296422666</v>
      </c>
      <c r="K20" s="124">
        <f t="shared" si="3"/>
        <v>-2.4512438183731E-2</v>
      </c>
    </row>
    <row r="21" spans="1:17" s="102" customFormat="1" ht="18" customHeight="1" x14ac:dyDescent="0.25">
      <c r="A21" s="109" t="s">
        <v>240</v>
      </c>
      <c r="B21" s="123">
        <f>SUM('（３）業績構成比'!AA38:AA67)/1000</f>
        <v>31420.425920000001</v>
      </c>
      <c r="C21" s="124">
        <f t="shared" ref="C21" si="5">IFERROR(B21/$B$6,"")</f>
        <v>0.18532219374674627</v>
      </c>
      <c r="D21" s="124">
        <v>0.1837515004169735</v>
      </c>
      <c r="E21" s="124">
        <f t="shared" ref="E21" si="6">IFERROR(C21-D21,"")</f>
        <v>1.5706933297727765E-3</v>
      </c>
      <c r="F21" s="115"/>
      <c r="G21" s="109" t="s">
        <v>240</v>
      </c>
      <c r="H21" s="123">
        <f>SUM('（４）訂單數量構成比'!AA38:AA67)</f>
        <v>795199</v>
      </c>
      <c r="I21" s="124">
        <f t="shared" ref="I21" si="7">IFERROR(H21/$B$7,"")</f>
        <v>0.15519524140189567</v>
      </c>
      <c r="J21" s="124">
        <v>0.15969867223291059</v>
      </c>
      <c r="K21" s="124">
        <f t="shared" ref="K21" si="8">IFERROR(I21-J21,"")</f>
        <v>-4.5034308310149262E-3</v>
      </c>
    </row>
    <row r="22" spans="1:17" s="102" customFormat="1" ht="18" customHeight="1" x14ac:dyDescent="0.25">
      <c r="A22" s="352" t="s">
        <v>670</v>
      </c>
      <c r="B22" s="123">
        <f>SUM('（３）業績構成比'!O38:O67)/1000</f>
        <v>2041.3390499999998</v>
      </c>
      <c r="C22" s="124">
        <f t="shared" si="1"/>
        <v>1.2040111483215023E-2</v>
      </c>
      <c r="D22" s="124">
        <v>3.3059938554912065E-2</v>
      </c>
      <c r="E22" s="124">
        <f t="shared" si="4"/>
        <v>-2.1019827071697042E-2</v>
      </c>
      <c r="F22" s="115"/>
      <c r="G22" s="352" t="s">
        <v>670</v>
      </c>
      <c r="H22" s="123">
        <f>SUM('（４）訂單數量構成比'!O38:O67)</f>
        <v>24155</v>
      </c>
      <c r="I22" s="124">
        <f t="shared" si="2"/>
        <v>4.7142175179581336E-3</v>
      </c>
      <c r="J22" s="124">
        <v>1.3700587058482889E-2</v>
      </c>
      <c r="K22" s="124">
        <f t="shared" si="3"/>
        <v>-8.9863695405247544E-3</v>
      </c>
    </row>
    <row r="23" spans="1:17" s="102" customFormat="1" ht="18" customHeight="1" x14ac:dyDescent="0.25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 x14ac:dyDescent="0.25">
      <c r="A24" s="115"/>
      <c r="B24" s="115"/>
      <c r="C24" s="119">
        <f t="shared" ref="C24:D24" si="9">SUM(C15:C23)</f>
        <v>1.0000000000000002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 x14ac:dyDescent="0.2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25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25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25">
      <c r="A28" s="109" t="s">
        <v>226</v>
      </c>
      <c r="B28" s="296">
        <f>'（５-1）品群別人時生產性（4℃-主食）'!C1</f>
        <v>117.19579889317083</v>
      </c>
      <c r="C28" s="296">
        <v>114.3144721555409</v>
      </c>
      <c r="D28" s="110">
        <v>0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 x14ac:dyDescent="0.25">
      <c r="A29" s="109" t="s">
        <v>228</v>
      </c>
      <c r="B29" s="296">
        <v>0</v>
      </c>
      <c r="C29" s="296">
        <v>0</v>
      </c>
      <c r="D29" s="110">
        <v>0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 x14ac:dyDescent="0.25">
      <c r="A30" s="109" t="s">
        <v>229</v>
      </c>
      <c r="B30" s="296">
        <v>0</v>
      </c>
      <c r="C30" s="296">
        <v>0</v>
      </c>
      <c r="D30" s="110"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25">
      <c r="A31" s="109" t="s">
        <v>230</v>
      </c>
      <c r="B31" s="296">
        <f>'（５-4）品群別人時生產性（4℃-微波小吃)'!C1</f>
        <v>84.367888790058501</v>
      </c>
      <c r="C31" s="296">
        <v>81.5216302941745</v>
      </c>
      <c r="D31" s="110">
        <v>0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 x14ac:dyDescent="0.25">
      <c r="A32" s="109" t="s">
        <v>241</v>
      </c>
      <c r="B32" s="296">
        <f>'（５-5）品群別人時生產性（4℃-三明治)'!C1</f>
        <v>132.91208505498952</v>
      </c>
      <c r="C32" s="296">
        <v>128.65990460725607</v>
      </c>
      <c r="D32" s="110">
        <v>0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 x14ac:dyDescent="0.25">
      <c r="A33" s="109" t="s">
        <v>244</v>
      </c>
      <c r="B33" s="296">
        <f>'（５-6）品群別人時生產性（4℃-調理麵包)'!C1</f>
        <v>289.61026863112551</v>
      </c>
      <c r="C33" s="296">
        <v>275.60818983780314</v>
      </c>
      <c r="D33" s="110">
        <v>0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 x14ac:dyDescent="0.25">
      <c r="A34" s="109" t="s">
        <v>240</v>
      </c>
      <c r="B34" s="296">
        <f>'（５-7）品群別人時生產性（4℃-沙拉)'!C1</f>
        <v>105.95885916515556</v>
      </c>
      <c r="C34" s="296">
        <v>99.461944388514496</v>
      </c>
      <c r="D34" s="110">
        <v>0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 x14ac:dyDescent="0.25">
      <c r="A35" s="352" t="s">
        <v>670</v>
      </c>
      <c r="B35" s="296" t="e">
        <f>'（５-2）品群別人時生產性（4℃-便當）'!C1</f>
        <v>#DIV/0!</v>
      </c>
      <c r="C35" s="296">
        <v>134.13533424810879</v>
      </c>
      <c r="D35" s="110">
        <v>0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 x14ac:dyDescent="0.25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 x14ac:dyDescent="0.25"/>
    <row r="38" spans="1:11" s="102" customFormat="1" ht="15.75" customHeight="1" x14ac:dyDescent="0.25"/>
    <row r="39" spans="1:11" ht="15.75" customHeight="1" x14ac:dyDescent="0.25">
      <c r="A39" s="215" t="s">
        <v>242</v>
      </c>
    </row>
    <row r="40" spans="1:11" ht="15.75" customHeight="1" x14ac:dyDescent="0.25">
      <c r="A40" s="215" t="s">
        <v>243</v>
      </c>
    </row>
    <row r="41" spans="1:11" ht="15.75" customHeight="1" x14ac:dyDescent="0.25">
      <c r="A41" s="215" t="s">
        <v>245</v>
      </c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topLeftCell="A7" zoomScaleNormal="60" zoomScaleSheetLayoutView="100" workbookViewId="0">
      <selection activeCell="B34" sqref="B34"/>
    </sheetView>
  </sheetViews>
  <sheetFormatPr defaultColWidth="12.7109375" defaultRowHeight="15.75" customHeight="1" x14ac:dyDescent="0.25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 x14ac:dyDescent="0.25">
      <c r="A1" s="449" t="s">
        <v>568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100"/>
    </row>
    <row r="2" spans="1:12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</row>
    <row r="3" spans="1:12" ht="21.6" customHeight="1" x14ac:dyDescent="0.25">
      <c r="A3" s="121" t="s">
        <v>301</v>
      </c>
      <c r="B3" s="290">
        <v>10</v>
      </c>
      <c r="C3" s="121" t="s">
        <v>302</v>
      </c>
      <c r="D3" s="291" t="s">
        <v>833</v>
      </c>
      <c r="E3" s="121" t="s">
        <v>20</v>
      </c>
      <c r="F3" s="450" t="str">
        <f>'生產管理報表(月)'!D3</f>
        <v>屏榮新豐廠</v>
      </c>
      <c r="G3" s="450"/>
      <c r="H3" s="112"/>
      <c r="I3" s="112"/>
      <c r="J3" s="112"/>
      <c r="K3" s="112"/>
    </row>
    <row r="4" spans="1:12" s="102" customFormat="1" ht="15.75" customHeight="1" x14ac:dyDescent="0.25">
      <c r="A4" s="114" t="s">
        <v>569</v>
      </c>
      <c r="B4" s="115"/>
      <c r="C4" s="115"/>
      <c r="D4" s="104"/>
      <c r="E4" s="104" t="s">
        <v>581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25">
      <c r="A5" s="122" t="s">
        <v>206</v>
      </c>
      <c r="B5" s="122" t="s">
        <v>570</v>
      </c>
      <c r="C5" s="122" t="s">
        <v>571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501</v>
      </c>
      <c r="J5" s="122" t="s">
        <v>502</v>
      </c>
      <c r="K5" s="122" t="s">
        <v>3</v>
      </c>
      <c r="L5" s="107" t="s">
        <v>61</v>
      </c>
    </row>
    <row r="6" spans="1:12" s="102" customFormat="1" ht="18" customHeight="1" x14ac:dyDescent="0.25">
      <c r="A6" s="109" t="s">
        <v>25</v>
      </c>
      <c r="B6" s="123">
        <f>'（１）收支狀況'!G86:G86/1000</f>
        <v>38847.023370000003</v>
      </c>
      <c r="C6" s="123">
        <v>41377.364000000001</v>
      </c>
      <c r="D6" s="123">
        <f t="shared" ref="D6:D11" si="0">B6-C6</f>
        <v>-2530.3406299999988</v>
      </c>
      <c r="E6" s="303">
        <f>'（１）收支狀況'!H66:H66/1000</f>
        <v>149064.89630999998</v>
      </c>
      <c r="F6" s="115"/>
      <c r="G6" s="109" t="s">
        <v>503</v>
      </c>
      <c r="H6" s="304">
        <v>150.5</v>
      </c>
      <c r="I6" s="304">
        <f>'（２）ＫＰＩ達成進度'!G86</f>
        <v>146.95714285714283</v>
      </c>
      <c r="J6" s="125">
        <v>146.81428571428572</v>
      </c>
      <c r="K6" s="304">
        <f>'（２）ＫＰＩ達成進度'!H66</f>
        <v>146.83703703703705</v>
      </c>
      <c r="L6" s="103" t="s">
        <v>204</v>
      </c>
    </row>
    <row r="7" spans="1:12" s="102" customFormat="1" ht="18" customHeight="1" x14ac:dyDescent="0.25">
      <c r="A7" s="109" t="s">
        <v>26</v>
      </c>
      <c r="B7" s="123">
        <f>'（１）收支狀況'!J86:J86</f>
        <v>1174668</v>
      </c>
      <c r="C7" s="123">
        <v>1264241</v>
      </c>
      <c r="D7" s="123">
        <f>B7-C7</f>
        <v>-89573</v>
      </c>
      <c r="E7" s="303">
        <f>'（１）收支狀況'!K66:K66</f>
        <v>4558014</v>
      </c>
      <c r="F7" s="115"/>
      <c r="G7" s="109" t="s">
        <v>504</v>
      </c>
      <c r="H7" s="285">
        <v>0.8</v>
      </c>
      <c r="I7" s="285">
        <f>'（２）ＫＰＩ達成進度'!J86</f>
        <v>0.97645942097769356</v>
      </c>
      <c r="J7" s="124">
        <v>0.97551020408163269</v>
      </c>
      <c r="K7" s="285">
        <f>'（２）ＫＰＩ達成進度'!K66</f>
        <v>0.97566137566137556</v>
      </c>
      <c r="L7" s="103" t="s">
        <v>4</v>
      </c>
    </row>
    <row r="8" spans="1:12" s="102" customFormat="1" ht="18" customHeight="1" x14ac:dyDescent="0.25">
      <c r="A8" s="109" t="s">
        <v>5</v>
      </c>
      <c r="B8" s="123">
        <f>'（１）收支狀況'!M86:M86/1000</f>
        <v>27269.890555772992</v>
      </c>
      <c r="C8" s="123">
        <v>28954.961197703095</v>
      </c>
      <c r="D8" s="123">
        <f>B8-C8</f>
        <v>-1685.0706419301023</v>
      </c>
      <c r="E8" s="303">
        <f>'（１）收支狀況'!N66:N66/1000</f>
        <v>104543.05819232968</v>
      </c>
      <c r="F8" s="115"/>
      <c r="G8" s="109" t="s">
        <v>207</v>
      </c>
      <c r="H8" s="286">
        <v>2.5000000000000001E-3</v>
      </c>
      <c r="I8" s="286">
        <f>'（２）ＫＰＩ達成進度'!M86</f>
        <v>2.4277710496666163E-3</v>
      </c>
      <c r="J8" s="286">
        <v>2.4348681111132551E-3</v>
      </c>
      <c r="K8" s="286">
        <f>'（２）ＫＰＩ達成進度'!N66</f>
        <v>2.4253666634052057E-3</v>
      </c>
      <c r="L8" s="103" t="s">
        <v>56</v>
      </c>
    </row>
    <row r="9" spans="1:12" s="102" customFormat="1" ht="18" customHeight="1" x14ac:dyDescent="0.25">
      <c r="A9" s="109" t="s">
        <v>6</v>
      </c>
      <c r="B9" s="285">
        <f>'（１）收支狀況'!P86</f>
        <v>0.70198146962355001</v>
      </c>
      <c r="C9" s="285">
        <v>0.69977781082678669</v>
      </c>
      <c r="D9" s="285">
        <f t="shared" si="0"/>
        <v>2.2036587967633192E-3</v>
      </c>
      <c r="E9" s="285">
        <f>'（１）收支狀況'!Q66</f>
        <v>0.70132580359442043</v>
      </c>
      <c r="F9" s="115"/>
      <c r="G9" s="109" t="s">
        <v>208</v>
      </c>
      <c r="H9" s="124">
        <v>4.0000000000000001E-3</v>
      </c>
      <c r="I9" s="124">
        <f>'（２）ＫＰＩ達成進度'!P86</f>
        <v>7.3344309685444888E-3</v>
      </c>
      <c r="J9" s="124">
        <v>7.3525104376031573E-3</v>
      </c>
      <c r="K9" s="124">
        <f>'（２）ＫＰＩ達成進度'!Q66</f>
        <v>7.3316217889255238E-3</v>
      </c>
      <c r="L9" s="103" t="s">
        <v>99</v>
      </c>
    </row>
    <row r="10" spans="1:12" s="102" customFormat="1" ht="18" customHeight="1" x14ac:dyDescent="0.25">
      <c r="A10" s="109" t="s">
        <v>65</v>
      </c>
      <c r="B10" s="123">
        <f>'（１）收支狀況'!S86:S86/1000</f>
        <v>6590.4831530000001</v>
      </c>
      <c r="C10" s="123">
        <v>6801.8688100000008</v>
      </c>
      <c r="D10" s="123">
        <f t="shared" si="0"/>
        <v>-211.38565700000072</v>
      </c>
      <c r="E10" s="303">
        <f>'（１）收支狀況'!T66:T66/1000</f>
        <v>25445.829240999999</v>
      </c>
      <c r="F10" s="115"/>
      <c r="G10" s="109" t="s">
        <v>572</v>
      </c>
      <c r="H10" s="285">
        <v>0.8</v>
      </c>
      <c r="I10" s="285">
        <f>'（２）ＫＰＩ達成進度'!S86</f>
        <v>0.79999999999999993</v>
      </c>
      <c r="J10" s="285">
        <v>0.79999999999999993</v>
      </c>
      <c r="K10" s="285">
        <f>'（２）ＫＰＩ達成進度'!T66</f>
        <v>0.80000000000000027</v>
      </c>
      <c r="L10" s="103" t="s">
        <v>7</v>
      </c>
    </row>
    <row r="11" spans="1:12" s="102" customFormat="1" ht="18" customHeight="1" x14ac:dyDescent="0.25">
      <c r="A11" s="109" t="s">
        <v>66</v>
      </c>
      <c r="B11" s="285">
        <f>'（１）收支狀況'!V86:V86</f>
        <v>0.16965220450042423</v>
      </c>
      <c r="C11" s="285">
        <v>0.16438622842189754</v>
      </c>
      <c r="D11" s="285">
        <f t="shared" si="0"/>
        <v>5.2659760785266907E-3</v>
      </c>
      <c r="E11" s="285">
        <f>'（１）收支狀況'!W66:W66</f>
        <v>0.17070302848554006</v>
      </c>
      <c r="F11" s="115"/>
      <c r="G11" s="109" t="s">
        <v>573</v>
      </c>
      <c r="H11" s="285">
        <v>1</v>
      </c>
      <c r="I11" s="285">
        <f>'（２）ＫＰＩ達成進度'!V86</f>
        <v>0.79999999999999993</v>
      </c>
      <c r="J11" s="285">
        <v>0.79</v>
      </c>
      <c r="K11" s="285">
        <f>'（２）ＫＰＩ達成進度'!W66</f>
        <v>0.77333333333333332</v>
      </c>
      <c r="L11" s="103" t="s">
        <v>63</v>
      </c>
    </row>
    <row r="12" spans="1:12" s="102" customFormat="1" ht="9.6" customHeigh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25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657</v>
      </c>
    </row>
    <row r="14" spans="1:12" s="108" customFormat="1" ht="14.25" x14ac:dyDescent="0.25">
      <c r="A14" s="109" t="s">
        <v>193</v>
      </c>
      <c r="B14" s="127" t="s">
        <v>501</v>
      </c>
      <c r="C14" s="127" t="s">
        <v>42</v>
      </c>
      <c r="D14" s="127" t="s">
        <v>502</v>
      </c>
      <c r="E14" s="127" t="s">
        <v>69</v>
      </c>
      <c r="F14" s="118"/>
      <c r="G14" s="109" t="s">
        <v>193</v>
      </c>
      <c r="H14" s="127" t="s">
        <v>501</v>
      </c>
      <c r="I14" s="127" t="s">
        <v>42</v>
      </c>
      <c r="J14" s="127" t="s">
        <v>502</v>
      </c>
      <c r="K14" s="127" t="s">
        <v>69</v>
      </c>
    </row>
    <row r="15" spans="1:12" s="102" customFormat="1" ht="18" customHeight="1" x14ac:dyDescent="0.25">
      <c r="A15" s="109" t="s">
        <v>226</v>
      </c>
      <c r="B15" s="123">
        <f>SUM('（３）業績構成比'!M88:M94)/1000</f>
        <v>9850.0139400000007</v>
      </c>
      <c r="C15" s="285">
        <f>IFERROR(B15/$B$6,"")</f>
        <v>0.25355903967681526</v>
      </c>
      <c r="D15" s="298">
        <v>0.22724421062685385</v>
      </c>
      <c r="E15" s="285">
        <f>IFERROR(C15-D15,"")</f>
        <v>2.6314829049961408E-2</v>
      </c>
      <c r="F15" s="115"/>
      <c r="G15" s="109" t="s">
        <v>226</v>
      </c>
      <c r="H15" s="123">
        <f>SUM('（４）訂單數量構成比'!M88:M94)</f>
        <v>185593</v>
      </c>
      <c r="I15" s="285">
        <f t="shared" ref="I15:I23" si="1">IFERROR(H15/$B$7,"")</f>
        <v>0.15799613167294929</v>
      </c>
      <c r="J15" s="298">
        <v>0.13948922713311782</v>
      </c>
      <c r="K15" s="285">
        <f t="shared" ref="K15:K23" si="2">IFERROR(I15-J15,"")</f>
        <v>1.8506904539831476E-2</v>
      </c>
    </row>
    <row r="16" spans="1:12" s="102" customFormat="1" ht="18" customHeight="1" x14ac:dyDescent="0.25">
      <c r="A16" s="109" t="s">
        <v>228</v>
      </c>
      <c r="B16" s="123">
        <f>SUM('（３）業績構成比'!Q88:Q94)/1000</f>
        <v>876.91919999999993</v>
      </c>
      <c r="C16" s="285">
        <f t="shared" ref="C16:C23" si="3">IFERROR(B16/$B$6,"")</f>
        <v>2.2573652340045425E-2</v>
      </c>
      <c r="D16" s="298">
        <v>2.7806372585745191E-2</v>
      </c>
      <c r="E16" s="285">
        <f t="shared" ref="E16:E23" si="4">IFERROR(C16-D16,"")</f>
        <v>-5.2327202456997658E-3</v>
      </c>
      <c r="F16" s="115"/>
      <c r="G16" s="109" t="s">
        <v>228</v>
      </c>
      <c r="H16" s="123">
        <f>SUM('（４）訂單數量構成比'!Q88:Q94)</f>
        <v>15304</v>
      </c>
      <c r="I16" s="285">
        <f t="shared" si="1"/>
        <v>1.3028362056342729E-2</v>
      </c>
      <c r="J16" s="298">
        <v>1.63275831111315E-2</v>
      </c>
      <c r="K16" s="285">
        <f t="shared" si="2"/>
        <v>-3.2992210547887705E-3</v>
      </c>
    </row>
    <row r="17" spans="1:17" s="102" customFormat="1" ht="18" customHeight="1" x14ac:dyDescent="0.25">
      <c r="A17" s="109" t="s">
        <v>574</v>
      </c>
      <c r="B17" s="123">
        <f>SUM('（３）業績構成比'!S88:S94)/1000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575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 x14ac:dyDescent="0.25">
      <c r="A18" s="109" t="s">
        <v>230</v>
      </c>
      <c r="B18" s="123">
        <f>SUM('（３）業績構成比'!U88:U94)/1000</f>
        <v>1121.63732</v>
      </c>
      <c r="C18" s="285">
        <f>IFERROR(B18/$B$6,"")</f>
        <v>2.8873185708900299E-2</v>
      </c>
      <c r="D18" s="298">
        <v>2.4465971297736609E-2</v>
      </c>
      <c r="E18" s="285">
        <f t="shared" si="4"/>
        <v>4.4072144111636895E-3</v>
      </c>
      <c r="F18" s="115"/>
      <c r="G18" s="109" t="s">
        <v>230</v>
      </c>
      <c r="H18" s="123">
        <f>SUM('（４）訂單數量構成比'!U88:U94)</f>
        <v>26867</v>
      </c>
      <c r="I18" s="285">
        <f t="shared" si="1"/>
        <v>2.2871994469926823E-2</v>
      </c>
      <c r="J18" s="298">
        <v>1.9141919934569436E-2</v>
      </c>
      <c r="K18" s="285">
        <f t="shared" si="2"/>
        <v>3.7300745353573868E-3</v>
      </c>
    </row>
    <row r="19" spans="1:17" s="102" customFormat="1" ht="18" customHeight="1" x14ac:dyDescent="0.25">
      <c r="A19" s="109" t="s">
        <v>241</v>
      </c>
      <c r="B19" s="123">
        <f>SUM('（３）業績構成比'!W88:W94)/1000</f>
        <v>13941.121949999997</v>
      </c>
      <c r="C19" s="285">
        <f t="shared" si="3"/>
        <v>0.35887233410954639</v>
      </c>
      <c r="D19" s="298">
        <v>0.37339870756387478</v>
      </c>
      <c r="E19" s="285">
        <f t="shared" si="4"/>
        <v>-1.452637345432839E-2</v>
      </c>
      <c r="F19" s="115"/>
      <c r="G19" s="109" t="s">
        <v>241</v>
      </c>
      <c r="H19" s="123">
        <f>SUM('（４）訂單數量構成比'!W88:W94)</f>
        <v>566495</v>
      </c>
      <c r="I19" s="285">
        <f t="shared" si="1"/>
        <v>0.48225966826371364</v>
      </c>
      <c r="J19" s="298">
        <v>0.49656196880183445</v>
      </c>
      <c r="K19" s="285">
        <f t="shared" si="2"/>
        <v>-1.4302300538120816E-2</v>
      </c>
    </row>
    <row r="20" spans="1:17" s="102" customFormat="1" ht="18" customHeight="1" x14ac:dyDescent="0.25">
      <c r="A20" s="109" t="s">
        <v>244</v>
      </c>
      <c r="B20" s="123">
        <f>SUM('（３）業績構成比'!Y88:Y94)/1000</f>
        <v>7239.1661599999998</v>
      </c>
      <c r="C20" s="285">
        <f t="shared" si="3"/>
        <v>0.18635060120437741</v>
      </c>
      <c r="D20" s="298">
        <v>0.18566013243376259</v>
      </c>
      <c r="E20" s="285">
        <f t="shared" si="4"/>
        <v>6.9046877061482159E-4</v>
      </c>
      <c r="F20" s="115"/>
      <c r="G20" s="109" t="s">
        <v>576</v>
      </c>
      <c r="H20" s="123">
        <f>SUM('（４）訂單數量構成比'!Y88:Y94)</f>
        <v>232844</v>
      </c>
      <c r="I20" s="285">
        <f t="shared" si="1"/>
        <v>0.19822111439147061</v>
      </c>
      <c r="J20" s="298">
        <v>0.19482282254728331</v>
      </c>
      <c r="K20" s="285">
        <f t="shared" si="2"/>
        <v>3.3982918441873011E-3</v>
      </c>
    </row>
    <row r="21" spans="1:17" s="102" customFormat="1" ht="18" customHeight="1" x14ac:dyDescent="0.25">
      <c r="A21" s="109" t="s">
        <v>240</v>
      </c>
      <c r="B21" s="123">
        <f>SUM('（３）業績構成比'!AA88:AA94)/1000</f>
        <v>5818.1648000000005</v>
      </c>
      <c r="C21" s="285">
        <f t="shared" si="3"/>
        <v>0.14977118696031511</v>
      </c>
      <c r="D21" s="298">
        <v>0.16142460549202697</v>
      </c>
      <c r="E21" s="285">
        <f t="shared" si="4"/>
        <v>-1.1653418531711868E-2</v>
      </c>
      <c r="F21" s="115"/>
      <c r="G21" s="109" t="s">
        <v>240</v>
      </c>
      <c r="H21" s="123">
        <f>SUM('（４）訂單數量構成比'!AA88:AA94)</f>
        <v>147565</v>
      </c>
      <c r="I21" s="285">
        <f t="shared" si="1"/>
        <v>0.12562272914559688</v>
      </c>
      <c r="J21" s="298">
        <v>0.13365647847206347</v>
      </c>
      <c r="K21" s="285">
        <f t="shared" si="2"/>
        <v>-8.0337493264665827E-3</v>
      </c>
    </row>
    <row r="22" spans="1:17" s="102" customFormat="1" ht="18" customHeight="1" x14ac:dyDescent="0.25">
      <c r="A22" s="352" t="s">
        <v>654</v>
      </c>
      <c r="B22" s="123">
        <f>SUM('（３）業績構成比'!O88:O94)/1000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654</v>
      </c>
      <c r="H22" s="123">
        <f>SUM('（４）訂單數量構成比'!O88:O94)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 x14ac:dyDescent="0.25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 x14ac:dyDescent="0.25">
      <c r="A24" s="115"/>
      <c r="B24" s="115"/>
      <c r="C24" s="299">
        <f t="shared" ref="C24:D24" si="5">SUM(C15:C23)</f>
        <v>0.99999999999999989</v>
      </c>
      <c r="D24" s="337">
        <f t="shared" si="5"/>
        <v>1</v>
      </c>
      <c r="E24" s="115"/>
      <c r="F24" s="115"/>
      <c r="G24" s="115"/>
      <c r="H24" s="115"/>
      <c r="I24" s="299">
        <f t="shared" ref="I24" si="6">SUM(I15:I23)</f>
        <v>1</v>
      </c>
      <c r="J24" s="337">
        <f>SUM(J15:J23)</f>
        <v>1</v>
      </c>
      <c r="K24" s="115"/>
    </row>
    <row r="25" spans="1:17" s="102" customFormat="1" ht="9.6" customHeight="1" x14ac:dyDescent="0.2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25">
      <c r="A26" s="116" t="s">
        <v>577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25">
      <c r="A27" s="109" t="s">
        <v>193</v>
      </c>
      <c r="B27" s="109" t="s">
        <v>501</v>
      </c>
      <c r="C27" s="109" t="s">
        <v>502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25">
      <c r="A28" s="109" t="s">
        <v>226</v>
      </c>
      <c r="B28" s="296">
        <f>'（５-1）品群別人時生產性（4℃-主食）'!L247</f>
        <v>116.15423393287459</v>
      </c>
      <c r="C28" s="296">
        <v>117.37244425534034</v>
      </c>
      <c r="D28" s="300">
        <f>B28-C28</f>
        <v>-1.218210322465751</v>
      </c>
      <c r="E28" s="301">
        <f>'（５-1）品群別人時生產性（4℃-主食）'!C1</f>
        <v>117.19579889317083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 x14ac:dyDescent="0.25">
      <c r="A29" s="109" t="s">
        <v>578</v>
      </c>
      <c r="B29" s="296">
        <f>'（５-3）品群別人時生產性（4℃-熱食義麵)'!L247</f>
        <v>84.304309134197254</v>
      </c>
      <c r="C29" s="296">
        <v>84.328477851625252</v>
      </c>
      <c r="D29" s="300">
        <f t="shared" ref="D29:D35" si="7">B29-C29</f>
        <v>-2.4168717427997422E-2</v>
      </c>
      <c r="E29" s="301">
        <v>0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 x14ac:dyDescent="0.25">
      <c r="A30" s="109" t="s">
        <v>579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25">
      <c r="A31" s="109" t="s">
        <v>230</v>
      </c>
      <c r="B31" s="296">
        <f>'（５-4）品群別人時生產性（4℃-微波小吃)'!L247</f>
        <v>84.338688238797332</v>
      </c>
      <c r="C31" s="296">
        <v>84.347869174495941</v>
      </c>
      <c r="D31" s="300">
        <f t="shared" si="7"/>
        <v>-9.1809356986090052E-3</v>
      </c>
      <c r="E31" s="301">
        <f>'（５-4）品群別人時生產性（4℃-微波小吃)'!C1</f>
        <v>84.367888790058501</v>
      </c>
      <c r="F31" s="115"/>
      <c r="G31" s="115"/>
      <c r="H31" s="115"/>
      <c r="I31" s="115"/>
      <c r="J31" s="115"/>
      <c r="K31" s="115"/>
    </row>
    <row r="32" spans="1:17" s="102" customFormat="1" ht="18" customHeight="1" x14ac:dyDescent="0.25">
      <c r="A32" s="109" t="s">
        <v>241</v>
      </c>
      <c r="B32" s="296">
        <f>'（５-5）品群別人時生產性（4℃-三明治)'!L274</f>
        <v>133.08827284348271</v>
      </c>
      <c r="C32" s="296">
        <v>132.96577500145261</v>
      </c>
      <c r="D32" s="300">
        <f t="shared" si="7"/>
        <v>0.12249784203009995</v>
      </c>
      <c r="E32" s="301">
        <f>'（５-5）品群別人時生產性（4℃-三明治)'!C1</f>
        <v>132.91208505498952</v>
      </c>
      <c r="F32" s="115"/>
      <c r="G32" s="115"/>
      <c r="H32" s="115"/>
      <c r="I32" s="115"/>
      <c r="J32" s="115"/>
      <c r="K32" s="115"/>
    </row>
    <row r="33" spans="1:11" s="102" customFormat="1" ht="18" customHeight="1" x14ac:dyDescent="0.25">
      <c r="A33" s="109" t="s">
        <v>580</v>
      </c>
      <c r="B33" s="296">
        <f>'（５-6）品群別人時生產性（4℃-調理麵包)'!L247</f>
        <v>292.61643211624443</v>
      </c>
      <c r="C33" s="296">
        <v>292.44546544460877</v>
      </c>
      <c r="D33" s="300">
        <f t="shared" si="7"/>
        <v>0.17096667163565371</v>
      </c>
      <c r="E33" s="301">
        <f>'（５-6）品群別人時生產性（4℃-調理麵包)'!C1</f>
        <v>289.61026863112551</v>
      </c>
      <c r="F33" s="115"/>
      <c r="G33" s="115"/>
      <c r="H33" s="115"/>
      <c r="I33" s="115"/>
      <c r="J33" s="115"/>
      <c r="K33" s="115"/>
    </row>
    <row r="34" spans="1:11" s="102" customFormat="1" ht="18" customHeight="1" x14ac:dyDescent="0.25">
      <c r="A34" s="109" t="s">
        <v>240</v>
      </c>
      <c r="B34" s="296">
        <f>'（５-7）品群別人時生產性（4℃-沙拉)'!L247</f>
        <v>106.00191820856132</v>
      </c>
      <c r="C34" s="296">
        <v>105.96178572915353</v>
      </c>
      <c r="D34" s="300">
        <f t="shared" si="7"/>
        <v>4.0132479407787969E-2</v>
      </c>
      <c r="E34" s="301">
        <f>'（５-7）品群別人時生產性（4℃-沙拉)'!C1</f>
        <v>105.95885916515556</v>
      </c>
      <c r="F34" s="115"/>
      <c r="G34" s="115"/>
      <c r="H34" s="115"/>
      <c r="I34" s="115"/>
      <c r="J34" s="115"/>
      <c r="K34" s="115"/>
    </row>
    <row r="35" spans="1:11" s="102" customFormat="1" ht="18" customHeight="1" x14ac:dyDescent="0.25">
      <c r="A35" s="352" t="s">
        <v>655</v>
      </c>
      <c r="B35" s="296" t="str">
        <f>'（５-2）品群別人時生產性（4℃-便當）'!L247</f>
        <v>-</v>
      </c>
      <c r="C35" s="296" t="s">
        <v>8</v>
      </c>
      <c r="D35" s="300" t="e">
        <f t="shared" si="7"/>
        <v>#VALUE!</v>
      </c>
      <c r="E35" s="301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 x14ac:dyDescent="0.25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 x14ac:dyDescent="0.25"/>
    <row r="38" spans="1:11" s="102" customFormat="1" ht="15.75" customHeight="1" x14ac:dyDescent="0.25"/>
    <row r="39" spans="1:11" ht="15.75" customHeight="1" x14ac:dyDescent="0.25">
      <c r="A39" s="215" t="s">
        <v>242</v>
      </c>
    </row>
    <row r="40" spans="1:11" ht="15.75" customHeight="1" x14ac:dyDescent="0.25">
      <c r="A40" s="215" t="s">
        <v>243</v>
      </c>
    </row>
    <row r="41" spans="1:11" ht="15.75" customHeight="1" x14ac:dyDescent="0.25">
      <c r="A41" s="215" t="s">
        <v>245</v>
      </c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zoomScale="85" zoomScaleNormal="85" workbookViewId="0">
      <pane xSplit="5" ySplit="4" topLeftCell="F71" activePane="bottomRight" state="frozen"/>
      <selection pane="topRight" activeCell="F1" sqref="F1"/>
      <selection pane="bottomLeft" activeCell="A5" sqref="A5"/>
      <selection pane="bottomRight" activeCell="A92" sqref="A92:XFD92"/>
    </sheetView>
  </sheetViews>
  <sheetFormatPr defaultColWidth="8.85546875" defaultRowHeight="14.25" x14ac:dyDescent="0.25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 x14ac:dyDescent="0.25">
      <c r="B2" s="458" t="s">
        <v>129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58"/>
      <c r="W2" s="458"/>
    </row>
    <row r="3" spans="2:23" s="80" customFormat="1" ht="23.45" customHeight="1" x14ac:dyDescent="0.25">
      <c r="B3" s="462" t="s">
        <v>125</v>
      </c>
      <c r="C3" s="463" t="s">
        <v>122</v>
      </c>
      <c r="D3" s="464" t="s">
        <v>106</v>
      </c>
      <c r="E3" s="464"/>
      <c r="F3" s="461" t="s">
        <v>126</v>
      </c>
      <c r="G3" s="461"/>
      <c r="H3" s="461"/>
      <c r="I3" s="459" t="s">
        <v>127</v>
      </c>
      <c r="J3" s="459"/>
      <c r="K3" s="459"/>
      <c r="L3" s="460" t="s">
        <v>128</v>
      </c>
      <c r="M3" s="460"/>
      <c r="N3" s="460"/>
      <c r="O3" s="454" t="s">
        <v>130</v>
      </c>
      <c r="P3" s="454"/>
      <c r="Q3" s="454"/>
      <c r="R3" s="465" t="s">
        <v>131</v>
      </c>
      <c r="S3" s="465"/>
      <c r="T3" s="465"/>
      <c r="U3" s="454" t="s">
        <v>132</v>
      </c>
      <c r="V3" s="454"/>
      <c r="W3" s="454"/>
    </row>
    <row r="4" spans="2:23" s="80" customFormat="1" ht="23.45" customHeight="1" x14ac:dyDescent="0.25">
      <c r="B4" s="462"/>
      <c r="C4" s="463"/>
      <c r="D4" s="464"/>
      <c r="E4" s="464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 hidden="1" x14ac:dyDescent="0.25">
      <c r="B5" s="456">
        <f>D17</f>
        <v>45882</v>
      </c>
      <c r="C5" s="457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51">
        <f>SUM(F5:F8)</f>
        <v>20827993.370000001</v>
      </c>
      <c r="H5" s="451">
        <f>SUM(F5:F35)</f>
        <v>170636491.06999996</v>
      </c>
      <c r="I5" s="289">
        <f>'（４）訂單數量構成比'!F7</f>
        <v>126626</v>
      </c>
      <c r="J5" s="452">
        <f>SUM(I5:I8)</f>
        <v>603449</v>
      </c>
      <c r="K5" s="452">
        <f>SUM(I5:I35)</f>
        <v>4956065</v>
      </c>
      <c r="L5" s="270">
        <v>2914701.1261453605</v>
      </c>
      <c r="M5" s="451">
        <f>SUM(L5:L8)</f>
        <v>14609030.000821136</v>
      </c>
      <c r="N5" s="455">
        <f>SUM(L5:L35)</f>
        <v>120315669.26119328</v>
      </c>
      <c r="O5" s="310">
        <f t="shared" ref="O5:O68" si="0">IFERROR(L5/F5,"")</f>
        <v>0.66592783505154629</v>
      </c>
      <c r="P5" s="453">
        <f>M5/G5</f>
        <v>0.70141322504277015</v>
      </c>
      <c r="Q5" s="453">
        <f>N5/H5</f>
        <v>0.70509929327974963</v>
      </c>
      <c r="R5" s="269">
        <v>879473.38600000006</v>
      </c>
      <c r="S5" s="451">
        <f>SUM(R5:R8)</f>
        <v>3602566.3569999998</v>
      </c>
      <c r="T5" s="451">
        <f>SUM(R5:R35)</f>
        <v>28193857.893801998</v>
      </c>
      <c r="U5" s="310">
        <f>IFERROR(R5/F5,"")</f>
        <v>0.20093511566963485</v>
      </c>
      <c r="V5" s="466">
        <f>S5/G5</f>
        <v>0.17296751986626926</v>
      </c>
      <c r="W5" s="453">
        <f>T5/H5</f>
        <v>0.16522760001104378</v>
      </c>
    </row>
    <row r="6" spans="2:23" hidden="1" x14ac:dyDescent="0.25">
      <c r="B6" s="457"/>
      <c r="C6" s="457"/>
      <c r="D6" s="82">
        <v>45871</v>
      </c>
      <c r="E6" s="82" t="s">
        <v>117</v>
      </c>
      <c r="F6" s="270">
        <f>'（３）業績構成比'!F8</f>
        <v>4635761.74</v>
      </c>
      <c r="G6" s="451"/>
      <c r="H6" s="451"/>
      <c r="I6" s="289">
        <f>'（４）訂單數量構成比'!F8</f>
        <v>132231</v>
      </c>
      <c r="J6" s="452"/>
      <c r="K6" s="452"/>
      <c r="L6" s="270">
        <v>3336553.6688463925</v>
      </c>
      <c r="M6" s="451"/>
      <c r="N6" s="451"/>
      <c r="O6" s="310">
        <f t="shared" si="0"/>
        <v>0.7197422680412372</v>
      </c>
      <c r="P6" s="453"/>
      <c r="Q6" s="453"/>
      <c r="R6" s="269">
        <v>890278.88</v>
      </c>
      <c r="S6" s="451"/>
      <c r="T6" s="451"/>
      <c r="U6" s="310">
        <f t="shared" ref="U6:U69" si="1">IFERROR(R6/F6,"")</f>
        <v>0.19204586644696714</v>
      </c>
      <c r="V6" s="466"/>
      <c r="W6" s="453"/>
    </row>
    <row r="7" spans="2:23" hidden="1" x14ac:dyDescent="0.25">
      <c r="B7" s="457"/>
      <c r="C7" s="457"/>
      <c r="D7" s="82">
        <v>45872</v>
      </c>
      <c r="E7" s="82" t="s">
        <v>118</v>
      </c>
      <c r="F7" s="270">
        <f>'（３）業績構成比'!F9</f>
        <v>5941913.1300000008</v>
      </c>
      <c r="G7" s="451"/>
      <c r="H7" s="451"/>
      <c r="I7" s="289">
        <f>'（４）訂單數量構成比'!F9</f>
        <v>172946</v>
      </c>
      <c r="J7" s="452"/>
      <c r="K7" s="452"/>
      <c r="L7" s="270">
        <v>4251530.7297695884</v>
      </c>
      <c r="M7" s="451"/>
      <c r="N7" s="451"/>
      <c r="O7" s="310">
        <f t="shared" si="0"/>
        <v>0.71551546391752585</v>
      </c>
      <c r="P7" s="453"/>
      <c r="Q7" s="453"/>
      <c r="R7" s="269">
        <v>873942.42500000005</v>
      </c>
      <c r="S7" s="451"/>
      <c r="T7" s="451"/>
      <c r="U7" s="310">
        <f t="shared" si="1"/>
        <v>0.14708098315802876</v>
      </c>
      <c r="V7" s="466"/>
      <c r="W7" s="453"/>
    </row>
    <row r="8" spans="2:23" hidden="1" x14ac:dyDescent="0.25">
      <c r="B8" s="457"/>
      <c r="C8" s="457"/>
      <c r="D8" s="82">
        <v>45873</v>
      </c>
      <c r="E8" s="82" t="s">
        <v>119</v>
      </c>
      <c r="F8" s="270">
        <f>'（３）業績構成比'!F10</f>
        <v>5873416.1200000001</v>
      </c>
      <c r="G8" s="451"/>
      <c r="H8" s="451"/>
      <c r="I8" s="289">
        <f>'（４）訂單數量構成比'!F10</f>
        <v>171646</v>
      </c>
      <c r="J8" s="452"/>
      <c r="K8" s="452"/>
      <c r="L8" s="270">
        <v>4106244.4760597935</v>
      </c>
      <c r="M8" s="451"/>
      <c r="N8" s="451"/>
      <c r="O8" s="310">
        <f t="shared" si="0"/>
        <v>0.69912371134020612</v>
      </c>
      <c r="P8" s="453"/>
      <c r="Q8" s="453"/>
      <c r="R8" s="269">
        <v>958871.66599999997</v>
      </c>
      <c r="S8" s="451"/>
      <c r="T8" s="451"/>
      <c r="U8" s="310">
        <f t="shared" si="1"/>
        <v>0.16325621178701705</v>
      </c>
      <c r="V8" s="466"/>
      <c r="W8" s="453"/>
    </row>
    <row r="9" spans="2:23" hidden="1" x14ac:dyDescent="0.25">
      <c r="B9" s="457"/>
      <c r="C9" s="457"/>
      <c r="D9" s="82">
        <v>45874</v>
      </c>
      <c r="E9" s="82" t="s">
        <v>120</v>
      </c>
      <c r="F9" s="270">
        <f>'（３）業績構成比'!F11</f>
        <v>6182700.1499999994</v>
      </c>
      <c r="G9" s="451">
        <f>SUM(F9:F15)</f>
        <v>38973976.979999997</v>
      </c>
      <c r="H9" s="451"/>
      <c r="I9" s="289">
        <f>'（４）訂單數量構成比'!F11</f>
        <v>185947</v>
      </c>
      <c r="J9" s="452">
        <f t="shared" ref="J9" si="2">SUM(I9:I15)</f>
        <v>1159872</v>
      </c>
      <c r="K9" s="452"/>
      <c r="L9" s="270">
        <v>4317373.1408273196</v>
      </c>
      <c r="M9" s="451">
        <f t="shared" ref="M9" si="3">SUM(L9:L15)</f>
        <v>27196273.410152577</v>
      </c>
      <c r="N9" s="451"/>
      <c r="O9" s="310">
        <f t="shared" si="0"/>
        <v>0.69829896907216504</v>
      </c>
      <c r="P9" s="453">
        <f>M9/G9</f>
        <v>0.69780595970764536</v>
      </c>
      <c r="Q9" s="453"/>
      <c r="R9" s="269">
        <v>973458.52599999995</v>
      </c>
      <c r="S9" s="451">
        <f t="shared" ref="S9" si="4">SUM(R9:R15)</f>
        <v>6523306.9199999999</v>
      </c>
      <c r="T9" s="451"/>
      <c r="U9" s="310">
        <f t="shared" si="1"/>
        <v>0.15744876872283706</v>
      </c>
      <c r="V9" s="453">
        <f t="shared" ref="V9" si="5">S9/G9</f>
        <v>0.1673759627699149</v>
      </c>
      <c r="W9" s="453"/>
    </row>
    <row r="10" spans="2:23" hidden="1" x14ac:dyDescent="0.25">
      <c r="B10" s="457"/>
      <c r="C10" s="457"/>
      <c r="D10" s="82">
        <v>45875</v>
      </c>
      <c r="E10" s="82" t="s">
        <v>114</v>
      </c>
      <c r="F10" s="270">
        <f>'（３）業績構成比'!F12</f>
        <v>6008483.6100000013</v>
      </c>
      <c r="G10" s="451"/>
      <c r="H10" s="451"/>
      <c r="I10" s="289">
        <f>'（４）訂單數量構成比'!F12</f>
        <v>179806</v>
      </c>
      <c r="J10" s="452"/>
      <c r="K10" s="452"/>
      <c r="L10" s="270">
        <v>4167843.5020500007</v>
      </c>
      <c r="M10" s="451"/>
      <c r="N10" s="451"/>
      <c r="O10" s="310">
        <f t="shared" si="0"/>
        <v>0.69365979381443299</v>
      </c>
      <c r="P10" s="453"/>
      <c r="Q10" s="453"/>
      <c r="R10" s="269">
        <v>1011615.899</v>
      </c>
      <c r="S10" s="451"/>
      <c r="T10" s="451"/>
      <c r="U10" s="310">
        <f t="shared" si="1"/>
        <v>0.16836459324218739</v>
      </c>
      <c r="V10" s="453"/>
      <c r="W10" s="453"/>
    </row>
    <row r="11" spans="2:23" hidden="1" x14ac:dyDescent="0.25">
      <c r="B11" s="457"/>
      <c r="C11" s="457"/>
      <c r="D11" s="82">
        <v>45876</v>
      </c>
      <c r="E11" s="82" t="s">
        <v>115</v>
      </c>
      <c r="F11" s="270">
        <f>'（３）業績構成比'!F13</f>
        <v>5578775.709999999</v>
      </c>
      <c r="G11" s="451"/>
      <c r="H11" s="451"/>
      <c r="I11" s="289">
        <f>'（４）訂單數量構成比'!F13</f>
        <v>167846</v>
      </c>
      <c r="J11" s="452"/>
      <c r="K11" s="452"/>
      <c r="L11" s="270">
        <v>3948565.4264953607</v>
      </c>
      <c r="M11" s="451"/>
      <c r="N11" s="451"/>
      <c r="O11" s="310">
        <f t="shared" si="0"/>
        <v>0.70778350515463928</v>
      </c>
      <c r="P11" s="453"/>
      <c r="Q11" s="453"/>
      <c r="R11" s="269">
        <v>958610.27599999995</v>
      </c>
      <c r="S11" s="451"/>
      <c r="T11" s="451"/>
      <c r="U11" s="310">
        <f t="shared" si="1"/>
        <v>0.17183165730819461</v>
      </c>
      <c r="V11" s="453"/>
      <c r="W11" s="453"/>
    </row>
    <row r="12" spans="2:23" hidden="1" x14ac:dyDescent="0.25">
      <c r="B12" s="457"/>
      <c r="C12" s="457"/>
      <c r="D12" s="82">
        <v>45877</v>
      </c>
      <c r="E12" s="82" t="s">
        <v>116</v>
      </c>
      <c r="F12" s="270">
        <f>'（３）業績構成比'!F14</f>
        <v>4540704.45</v>
      </c>
      <c r="G12" s="451"/>
      <c r="H12" s="451"/>
      <c r="I12" s="289">
        <f>'（４）訂單數量構成比'!F14</f>
        <v>133441</v>
      </c>
      <c r="J12" s="452"/>
      <c r="K12" s="452"/>
      <c r="L12" s="270">
        <v>3136128.8105953611</v>
      </c>
      <c r="M12" s="451"/>
      <c r="N12" s="451"/>
      <c r="O12" s="310">
        <f t="shared" si="0"/>
        <v>0.69067010309278354</v>
      </c>
      <c r="P12" s="453"/>
      <c r="Q12" s="453"/>
      <c r="R12" s="269">
        <v>918456.39199999999</v>
      </c>
      <c r="S12" s="451"/>
      <c r="T12" s="451"/>
      <c r="U12" s="310">
        <f t="shared" si="1"/>
        <v>0.2022717845025126</v>
      </c>
      <c r="V12" s="453"/>
      <c r="W12" s="453"/>
    </row>
    <row r="13" spans="2:23" hidden="1" x14ac:dyDescent="0.25">
      <c r="B13" s="457"/>
      <c r="C13" s="457"/>
      <c r="D13" s="82">
        <v>45878</v>
      </c>
      <c r="E13" s="82" t="s">
        <v>117</v>
      </c>
      <c r="F13" s="270">
        <f>'（３）業績構成比'!F15</f>
        <v>4698362.9500000011</v>
      </c>
      <c r="G13" s="451"/>
      <c r="H13" s="451"/>
      <c r="I13" s="289">
        <f>'（４）訂單數量構成比'!F15</f>
        <v>136383</v>
      </c>
      <c r="J13" s="452"/>
      <c r="K13" s="452"/>
      <c r="L13" s="270">
        <v>3324455.062610826</v>
      </c>
      <c r="M13" s="451"/>
      <c r="N13" s="451"/>
      <c r="O13" s="310">
        <f t="shared" si="0"/>
        <v>0.70757731958762893</v>
      </c>
      <c r="P13" s="453"/>
      <c r="Q13" s="453"/>
      <c r="R13" s="269">
        <v>846441.94700000004</v>
      </c>
      <c r="S13" s="451"/>
      <c r="T13" s="451"/>
      <c r="U13" s="310">
        <f t="shared" si="1"/>
        <v>0.18015678141681238</v>
      </c>
      <c r="V13" s="453"/>
      <c r="W13" s="453"/>
    </row>
    <row r="14" spans="2:23" hidden="1" x14ac:dyDescent="0.25">
      <c r="B14" s="457"/>
      <c r="C14" s="457"/>
      <c r="D14" s="82">
        <v>45879</v>
      </c>
      <c r="E14" s="82" t="s">
        <v>118</v>
      </c>
      <c r="F14" s="270">
        <f>'（３）業績構成比'!F16</f>
        <v>6020434.0999999996</v>
      </c>
      <c r="G14" s="451"/>
      <c r="H14" s="451"/>
      <c r="I14" s="289">
        <f>'（４）訂單數量構成比'!F16</f>
        <v>179198</v>
      </c>
      <c r="J14" s="452"/>
      <c r="K14" s="452"/>
      <c r="L14" s="270">
        <v>4164340.4736030926</v>
      </c>
      <c r="M14" s="451"/>
      <c r="N14" s="451"/>
      <c r="O14" s="310">
        <f t="shared" si="0"/>
        <v>0.69170103092783508</v>
      </c>
      <c r="P14" s="453"/>
      <c r="Q14" s="453"/>
      <c r="R14" s="269">
        <v>855877.16899999999</v>
      </c>
      <c r="S14" s="451"/>
      <c r="T14" s="451"/>
      <c r="U14" s="310">
        <f t="shared" si="1"/>
        <v>0.14216203595684238</v>
      </c>
      <c r="V14" s="453"/>
      <c r="W14" s="453"/>
    </row>
    <row r="15" spans="2:23" hidden="1" x14ac:dyDescent="0.25">
      <c r="B15" s="457"/>
      <c r="C15" s="457"/>
      <c r="D15" s="82">
        <v>45880</v>
      </c>
      <c r="E15" s="82" t="s">
        <v>119</v>
      </c>
      <c r="F15" s="270">
        <f>'（３）業績構成比'!F17</f>
        <v>5944516.0099999998</v>
      </c>
      <c r="G15" s="451"/>
      <c r="H15" s="451"/>
      <c r="I15" s="289">
        <f>'（４）訂單數量構成比'!F17</f>
        <v>177251</v>
      </c>
      <c r="J15" s="452"/>
      <c r="K15" s="452"/>
      <c r="L15" s="270">
        <v>4137566.9939706181</v>
      </c>
      <c r="M15" s="451"/>
      <c r="N15" s="451"/>
      <c r="O15" s="310">
        <f t="shared" si="0"/>
        <v>0.69603092783505149</v>
      </c>
      <c r="P15" s="453"/>
      <c r="Q15" s="453"/>
      <c r="R15" s="269">
        <v>958846.71100000001</v>
      </c>
      <c r="S15" s="451"/>
      <c r="T15" s="451"/>
      <c r="U15" s="310">
        <f t="shared" si="1"/>
        <v>0.16129937397544331</v>
      </c>
      <c r="V15" s="453"/>
      <c r="W15" s="453"/>
    </row>
    <row r="16" spans="2:23" hidden="1" x14ac:dyDescent="0.25">
      <c r="B16" s="456">
        <f>D24</f>
        <v>45889</v>
      </c>
      <c r="C16" s="457"/>
      <c r="D16" s="82">
        <v>45881</v>
      </c>
      <c r="E16" s="82" t="s">
        <v>120</v>
      </c>
      <c r="F16" s="270">
        <f>'（３）業績構成比'!F18</f>
        <v>5571059.9600000009</v>
      </c>
      <c r="G16" s="451">
        <f t="shared" ref="G16" si="6">SUM(F16:F22)</f>
        <v>36769733.580000006</v>
      </c>
      <c r="H16" s="451"/>
      <c r="I16" s="289">
        <f>'（４）訂單數量構成比'!F18</f>
        <v>163807</v>
      </c>
      <c r="J16" s="452">
        <f t="shared" ref="J16" si="7">SUM(I16:I22)</f>
        <v>1082673</v>
      </c>
      <c r="K16" s="452"/>
      <c r="L16" s="270">
        <v>3965503.4529711353</v>
      </c>
      <c r="M16" s="451">
        <f t="shared" ref="M16" si="8">SUM(L16:L22)</f>
        <v>25835317.037120622</v>
      </c>
      <c r="N16" s="451"/>
      <c r="O16" s="310">
        <f t="shared" si="0"/>
        <v>0.71180412371134028</v>
      </c>
      <c r="P16" s="453">
        <f t="shared" ref="P16" si="9">M16/G16</f>
        <v>0.70262453713216755</v>
      </c>
      <c r="Q16" s="453"/>
      <c r="R16" s="269">
        <v>941877.14899999998</v>
      </c>
      <c r="S16" s="451">
        <f t="shared" ref="S16" si="10">SUM(R16:R22)</f>
        <v>6176194.7468019994</v>
      </c>
      <c r="T16" s="451"/>
      <c r="U16" s="310">
        <f t="shared" si="1"/>
        <v>0.16906605848126607</v>
      </c>
      <c r="V16" s="453">
        <f t="shared" ref="V16" si="11">S16/G16</f>
        <v>0.1679695267131712</v>
      </c>
      <c r="W16" s="453"/>
    </row>
    <row r="17" spans="2:23" hidden="1" x14ac:dyDescent="0.25">
      <c r="B17" s="457"/>
      <c r="C17" s="457"/>
      <c r="D17" s="82">
        <v>45882</v>
      </c>
      <c r="E17" s="82" t="s">
        <v>114</v>
      </c>
      <c r="F17" s="270">
        <f>'（３）業績構成比'!F19</f>
        <v>5601894.3000000017</v>
      </c>
      <c r="G17" s="451"/>
      <c r="H17" s="451"/>
      <c r="I17" s="289">
        <f>'（４）訂單數量構成比'!F19</f>
        <v>165300</v>
      </c>
      <c r="J17" s="452"/>
      <c r="K17" s="452"/>
      <c r="L17" s="270">
        <v>3927389.9162010318</v>
      </c>
      <c r="M17" s="451"/>
      <c r="N17" s="451"/>
      <c r="O17" s="310">
        <f t="shared" si="0"/>
        <v>0.70108247422680403</v>
      </c>
      <c r="P17" s="453"/>
      <c r="Q17" s="453"/>
      <c r="R17" s="269">
        <v>918616.61899999995</v>
      </c>
      <c r="S17" s="451"/>
      <c r="T17" s="451"/>
      <c r="U17" s="310">
        <f t="shared" si="1"/>
        <v>0.16398321171465155</v>
      </c>
      <c r="V17" s="453"/>
      <c r="W17" s="453"/>
    </row>
    <row r="18" spans="2:23" hidden="1" x14ac:dyDescent="0.25">
      <c r="B18" s="457"/>
      <c r="C18" s="457"/>
      <c r="D18" s="82">
        <v>45883</v>
      </c>
      <c r="E18" s="82" t="s">
        <v>115</v>
      </c>
      <c r="F18" s="270">
        <f>'（３）業績構成比'!F20</f>
        <v>5220507.6899999995</v>
      </c>
      <c r="G18" s="451"/>
      <c r="H18" s="451"/>
      <c r="I18" s="289">
        <f>'（４）訂單數量構成比'!F20</f>
        <v>154459</v>
      </c>
      <c r="J18" s="452"/>
      <c r="K18" s="452"/>
      <c r="L18" s="270">
        <v>3599190.2244201032</v>
      </c>
      <c r="M18" s="451"/>
      <c r="N18" s="451"/>
      <c r="O18" s="310">
        <f t="shared" si="0"/>
        <v>0.68943298969072175</v>
      </c>
      <c r="P18" s="453"/>
      <c r="Q18" s="453"/>
      <c r="R18" s="269">
        <v>892023.12100000004</v>
      </c>
      <c r="S18" s="451"/>
      <c r="T18" s="451"/>
      <c r="U18" s="310">
        <f t="shared" si="1"/>
        <v>0.17086903687713945</v>
      </c>
      <c r="V18" s="453"/>
      <c r="W18" s="453"/>
    </row>
    <row r="19" spans="2:23" hidden="1" x14ac:dyDescent="0.25">
      <c r="B19" s="457"/>
      <c r="C19" s="457"/>
      <c r="D19" s="82">
        <v>45884</v>
      </c>
      <c r="E19" s="82" t="s">
        <v>116</v>
      </c>
      <c r="F19" s="270">
        <f>'（３）業績構成比'!F21</f>
        <v>4456648.04</v>
      </c>
      <c r="G19" s="451"/>
      <c r="H19" s="451"/>
      <c r="I19" s="289">
        <f>'（４）訂單數量構成比'!F21</f>
        <v>129575</v>
      </c>
      <c r="J19" s="452"/>
      <c r="K19" s="452"/>
      <c r="L19" s="270">
        <v>3145612.4542123713</v>
      </c>
      <c r="M19" s="451"/>
      <c r="N19" s="451"/>
      <c r="O19" s="310">
        <f t="shared" si="0"/>
        <v>0.70582474226804126</v>
      </c>
      <c r="P19" s="453"/>
      <c r="Q19" s="453"/>
      <c r="R19" s="269">
        <v>852394.55900000001</v>
      </c>
      <c r="S19" s="451"/>
      <c r="T19" s="451"/>
      <c r="U19" s="310">
        <f t="shared" si="1"/>
        <v>0.19126360245400936</v>
      </c>
      <c r="V19" s="453"/>
      <c r="W19" s="453"/>
    </row>
    <row r="20" spans="2:23" hidden="1" x14ac:dyDescent="0.25">
      <c r="B20" s="457"/>
      <c r="C20" s="457"/>
      <c r="D20" s="82">
        <v>45885</v>
      </c>
      <c r="E20" s="82" t="s">
        <v>117</v>
      </c>
      <c r="F20" s="270">
        <f>'（３）業績構成比'!F22</f>
        <v>4483117.49</v>
      </c>
      <c r="G20" s="451"/>
      <c r="H20" s="451"/>
      <c r="I20" s="289">
        <f>'（４）訂單數量構成比'!F22</f>
        <v>129760</v>
      </c>
      <c r="J20" s="452"/>
      <c r="K20" s="452"/>
      <c r="L20" s="270">
        <v>3180471.4440654637</v>
      </c>
      <c r="M20" s="451"/>
      <c r="N20" s="451"/>
      <c r="O20" s="310">
        <f t="shared" si="0"/>
        <v>0.70943298969072155</v>
      </c>
      <c r="P20" s="453"/>
      <c r="Q20" s="453"/>
      <c r="R20" s="269">
        <v>826415.91500000004</v>
      </c>
      <c r="S20" s="451"/>
      <c r="T20" s="451"/>
      <c r="U20" s="310">
        <f t="shared" si="1"/>
        <v>0.18433956211127539</v>
      </c>
      <c r="V20" s="453"/>
      <c r="W20" s="453"/>
    </row>
    <row r="21" spans="2:23" hidden="1" x14ac:dyDescent="0.25">
      <c r="B21" s="457"/>
      <c r="C21" s="457"/>
      <c r="D21" s="82">
        <v>45886</v>
      </c>
      <c r="E21" s="82" t="s">
        <v>118</v>
      </c>
      <c r="F21" s="270">
        <f>'（３）業績構成比'!F23</f>
        <v>5735188.2799999993</v>
      </c>
      <c r="G21" s="451"/>
      <c r="H21" s="451"/>
      <c r="I21" s="289">
        <f>'（４）訂單數量構成比'!F23</f>
        <v>169934</v>
      </c>
      <c r="J21" s="452"/>
      <c r="K21" s="452"/>
      <c r="L21" s="270">
        <v>4087060.7201546389</v>
      </c>
      <c r="M21" s="451"/>
      <c r="N21" s="451"/>
      <c r="O21" s="310">
        <f t="shared" si="0"/>
        <v>0.71262886597938147</v>
      </c>
      <c r="P21" s="453"/>
      <c r="Q21" s="453"/>
      <c r="R21" s="269">
        <v>826385.08299999998</v>
      </c>
      <c r="S21" s="451"/>
      <c r="T21" s="451"/>
      <c r="U21" s="310">
        <f t="shared" si="1"/>
        <v>0.14409031450315352</v>
      </c>
      <c r="V21" s="453"/>
      <c r="W21" s="453"/>
    </row>
    <row r="22" spans="2:23" hidden="1" x14ac:dyDescent="0.25">
      <c r="B22" s="457"/>
      <c r="C22" s="457"/>
      <c r="D22" s="82">
        <v>45887</v>
      </c>
      <c r="E22" s="82" t="s">
        <v>119</v>
      </c>
      <c r="F22" s="270">
        <f>'（３）業績構成比'!F24</f>
        <v>5701317.8199999994</v>
      </c>
      <c r="G22" s="451"/>
      <c r="H22" s="451"/>
      <c r="I22" s="289">
        <f>'（４）訂單數量構成比'!F24</f>
        <v>169838</v>
      </c>
      <c r="J22" s="452"/>
      <c r="K22" s="452"/>
      <c r="L22" s="270">
        <v>3930088.8250958761</v>
      </c>
      <c r="M22" s="451"/>
      <c r="N22" s="451"/>
      <c r="O22" s="310">
        <f t="shared" si="0"/>
        <v>0.68932989690721658</v>
      </c>
      <c r="P22" s="453"/>
      <c r="Q22" s="453"/>
      <c r="R22" s="269">
        <v>918482.30080199987</v>
      </c>
      <c r="S22" s="451"/>
      <c r="T22" s="451"/>
      <c r="U22" s="310">
        <f t="shared" si="1"/>
        <v>0.16109999999999999</v>
      </c>
      <c r="V22" s="453"/>
      <c r="W22" s="453"/>
    </row>
    <row r="23" spans="2:23" hidden="1" x14ac:dyDescent="0.25">
      <c r="B23" s="456">
        <f>D31</f>
        <v>45896</v>
      </c>
      <c r="C23" s="457"/>
      <c r="D23" s="82">
        <v>45888</v>
      </c>
      <c r="E23" s="82" t="s">
        <v>120</v>
      </c>
      <c r="F23" s="270">
        <f>'（３）業績構成比'!F25</f>
        <v>6939236.5499999998</v>
      </c>
      <c r="G23" s="451">
        <f t="shared" ref="G23" si="12">SUM(F23:F29)</f>
        <v>41790038.960000001</v>
      </c>
      <c r="H23" s="451"/>
      <c r="I23" s="289">
        <f>'（４）訂單數量構成比'!F25</f>
        <v>193634</v>
      </c>
      <c r="J23" s="452">
        <f t="shared" ref="J23" si="13">SUM(I23:I29)</f>
        <v>1179305</v>
      </c>
      <c r="K23" s="452"/>
      <c r="L23" s="270">
        <v>5126092.731858247</v>
      </c>
      <c r="M23" s="451">
        <f t="shared" ref="M23" si="14">SUM(L23:L29)</f>
        <v>29847662.122743297</v>
      </c>
      <c r="N23" s="451"/>
      <c r="O23" s="310">
        <f t="shared" si="0"/>
        <v>0.73871134020618556</v>
      </c>
      <c r="P23" s="453">
        <f t="shared" ref="P23" si="15">M23/G23</f>
        <v>0.71422910496236824</v>
      </c>
      <c r="Q23" s="453"/>
      <c r="R23" s="269">
        <v>917891.65899999999</v>
      </c>
      <c r="S23" s="451">
        <f t="shared" ref="S23" si="16">SUM(R23:R29)</f>
        <v>6478375.767</v>
      </c>
      <c r="T23" s="451"/>
      <c r="U23" s="310">
        <f t="shared" si="1"/>
        <v>0.13227559723410784</v>
      </c>
      <c r="V23" s="453">
        <f t="shared" ref="V23" si="17">S23/G23</f>
        <v>0.15502200831161894</v>
      </c>
      <c r="W23" s="453"/>
    </row>
    <row r="24" spans="2:23" hidden="1" x14ac:dyDescent="0.25">
      <c r="B24" s="457"/>
      <c r="C24" s="457"/>
      <c r="D24" s="82">
        <v>45889</v>
      </c>
      <c r="E24" s="82" t="s">
        <v>114</v>
      </c>
      <c r="F24" s="270">
        <f>'（３）業績構成比'!F26</f>
        <v>6333786.3600000003</v>
      </c>
      <c r="G24" s="451"/>
      <c r="H24" s="451"/>
      <c r="I24" s="289">
        <f>'（４）訂單數量構成比'!F26</f>
        <v>180887</v>
      </c>
      <c r="J24" s="452"/>
      <c r="K24" s="452"/>
      <c r="L24" s="270">
        <v>4556734.8570371149</v>
      </c>
      <c r="M24" s="451"/>
      <c r="N24" s="451"/>
      <c r="O24" s="310">
        <f t="shared" si="0"/>
        <v>0.71943298969072189</v>
      </c>
      <c r="P24" s="453"/>
      <c r="Q24" s="453"/>
      <c r="R24" s="269">
        <v>1030986.505</v>
      </c>
      <c r="S24" s="451"/>
      <c r="T24" s="451"/>
      <c r="U24" s="310">
        <f t="shared" si="1"/>
        <v>0.1627756994632828</v>
      </c>
      <c r="V24" s="453"/>
      <c r="W24" s="453"/>
    </row>
    <row r="25" spans="2:23" hidden="1" x14ac:dyDescent="0.25">
      <c r="B25" s="457"/>
      <c r="C25" s="457"/>
      <c r="D25" s="82">
        <v>45890</v>
      </c>
      <c r="E25" s="82" t="s">
        <v>115</v>
      </c>
      <c r="F25" s="270">
        <f>'（３）業績構成比'!F27</f>
        <v>5963895.6600000001</v>
      </c>
      <c r="G25" s="451"/>
      <c r="H25" s="451"/>
      <c r="I25" s="289">
        <f>'（４）訂單數量構成比'!F27</f>
        <v>170601</v>
      </c>
      <c r="J25" s="452"/>
      <c r="K25" s="452"/>
      <c r="L25" s="270">
        <v>4187331.0713845361</v>
      </c>
      <c r="M25" s="451"/>
      <c r="N25" s="451"/>
      <c r="O25" s="310">
        <f t="shared" si="0"/>
        <v>0.70211340206185568</v>
      </c>
      <c r="P25" s="453"/>
      <c r="Q25" s="453"/>
      <c r="R25" s="269">
        <v>967364.37100000004</v>
      </c>
      <c r="S25" s="451"/>
      <c r="T25" s="451"/>
      <c r="U25" s="310">
        <f t="shared" si="1"/>
        <v>0.16220343650344815</v>
      </c>
      <c r="V25" s="453"/>
      <c r="W25" s="453"/>
    </row>
    <row r="26" spans="2:23" hidden="1" x14ac:dyDescent="0.25">
      <c r="B26" s="457"/>
      <c r="C26" s="457"/>
      <c r="D26" s="82">
        <v>45891</v>
      </c>
      <c r="E26" s="82" t="s">
        <v>116</v>
      </c>
      <c r="F26" s="270">
        <f>'（３）業績構成比'!F28</f>
        <v>4909450.9799999995</v>
      </c>
      <c r="G26" s="451"/>
      <c r="H26" s="451"/>
      <c r="I26" s="289">
        <f>'（４）訂單數量構成比'!F28</f>
        <v>134952</v>
      </c>
      <c r="J26" s="452"/>
      <c r="K26" s="452"/>
      <c r="L26" s="270">
        <v>3583140.0219494835</v>
      </c>
      <c r="M26" s="451"/>
      <c r="N26" s="451"/>
      <c r="O26" s="310">
        <f t="shared" si="0"/>
        <v>0.72984536082474216</v>
      </c>
      <c r="P26" s="453"/>
      <c r="Q26" s="453"/>
      <c r="R26" s="269">
        <v>895981.96900000004</v>
      </c>
      <c r="S26" s="451"/>
      <c r="T26" s="451"/>
      <c r="U26" s="310">
        <f t="shared" si="1"/>
        <v>0.18250145946054444</v>
      </c>
      <c r="V26" s="453"/>
      <c r="W26" s="453"/>
    </row>
    <row r="27" spans="2:23" hidden="1" x14ac:dyDescent="0.25">
      <c r="B27" s="457"/>
      <c r="C27" s="457"/>
      <c r="D27" s="82">
        <v>45892</v>
      </c>
      <c r="E27" s="82" t="s">
        <v>117</v>
      </c>
      <c r="F27" s="270">
        <f>'（３）業績構成比'!F29</f>
        <v>5147138.6599999992</v>
      </c>
      <c r="G27" s="451"/>
      <c r="H27" s="451"/>
      <c r="I27" s="289">
        <f>'（４）訂單數量構成比'!F29</f>
        <v>140531</v>
      </c>
      <c r="J27" s="452"/>
      <c r="K27" s="452"/>
      <c r="L27" s="270">
        <v>3664285.1563536078</v>
      </c>
      <c r="M27" s="451"/>
      <c r="N27" s="451"/>
      <c r="O27" s="310">
        <f t="shared" si="0"/>
        <v>0.71190721649484534</v>
      </c>
      <c r="P27" s="453"/>
      <c r="Q27" s="453"/>
      <c r="R27" s="269">
        <v>839624.79599999997</v>
      </c>
      <c r="S27" s="451"/>
      <c r="T27" s="451"/>
      <c r="U27" s="310">
        <f t="shared" si="1"/>
        <v>0.16312457298362351</v>
      </c>
      <c r="V27" s="453"/>
      <c r="W27" s="453"/>
    </row>
    <row r="28" spans="2:23" hidden="1" x14ac:dyDescent="0.25">
      <c r="B28" s="457"/>
      <c r="C28" s="457"/>
      <c r="D28" s="82">
        <v>45893</v>
      </c>
      <c r="E28" s="82" t="s">
        <v>118</v>
      </c>
      <c r="F28" s="270">
        <f>'（３）業績構成比'!F30</f>
        <v>6385967.1200000001</v>
      </c>
      <c r="G28" s="451"/>
      <c r="H28" s="451"/>
      <c r="I28" s="289">
        <f>'（４）訂單數量構成比'!F30</f>
        <v>182419</v>
      </c>
      <c r="J28" s="452"/>
      <c r="K28" s="452"/>
      <c r="L28" s="270">
        <v>4502765.1667257734</v>
      </c>
      <c r="M28" s="451"/>
      <c r="N28" s="451"/>
      <c r="O28" s="310">
        <f t="shared" si="0"/>
        <v>0.70510309278350514</v>
      </c>
      <c r="P28" s="453"/>
      <c r="Q28" s="453"/>
      <c r="R28" s="269">
        <v>869487.03500000003</v>
      </c>
      <c r="S28" s="451"/>
      <c r="T28" s="451"/>
      <c r="U28" s="310">
        <f t="shared" si="1"/>
        <v>0.13615588972841439</v>
      </c>
      <c r="V28" s="453"/>
      <c r="W28" s="453"/>
    </row>
    <row r="29" spans="2:23" hidden="1" x14ac:dyDescent="0.25">
      <c r="B29" s="457"/>
      <c r="C29" s="457"/>
      <c r="D29" s="82">
        <v>45894</v>
      </c>
      <c r="E29" s="82" t="s">
        <v>119</v>
      </c>
      <c r="F29" s="270">
        <f>'（３）業績構成比'!F31</f>
        <v>6110563.6299999999</v>
      </c>
      <c r="G29" s="451"/>
      <c r="H29" s="451"/>
      <c r="I29" s="289">
        <f>'（４）訂單數量構成比'!F31</f>
        <v>176281</v>
      </c>
      <c r="J29" s="452"/>
      <c r="K29" s="452"/>
      <c r="L29" s="270">
        <v>4227313.1174345361</v>
      </c>
      <c r="M29" s="451"/>
      <c r="N29" s="451"/>
      <c r="O29" s="310">
        <f t="shared" si="0"/>
        <v>0.69180412371134026</v>
      </c>
      <c r="P29" s="453"/>
      <c r="Q29" s="453"/>
      <c r="R29" s="269">
        <v>957039.43200000003</v>
      </c>
      <c r="S29" s="451"/>
      <c r="T29" s="451"/>
      <c r="U29" s="310">
        <f t="shared" si="1"/>
        <v>0.15662048379651683</v>
      </c>
      <c r="V29" s="453"/>
      <c r="W29" s="453"/>
    </row>
    <row r="30" spans="2:23" hidden="1" x14ac:dyDescent="0.25">
      <c r="B30" s="456">
        <f>D38</f>
        <v>45903</v>
      </c>
      <c r="C30" s="457"/>
      <c r="D30" s="82">
        <v>45895</v>
      </c>
      <c r="E30" s="82" t="s">
        <v>120</v>
      </c>
      <c r="F30" s="270">
        <f>'（３）業績構成比'!F32</f>
        <v>5751890.8199999994</v>
      </c>
      <c r="G30" s="451">
        <f>SUM(F30:F36)</f>
        <v>38277517.119999997</v>
      </c>
      <c r="H30" s="451"/>
      <c r="I30" s="289">
        <f>'（４）訂單數量構成比'!F32</f>
        <v>166644</v>
      </c>
      <c r="J30" s="452">
        <f t="shared" ref="J30" si="18">SUM(I30:I36)</f>
        <v>1105998</v>
      </c>
      <c r="K30" s="452"/>
      <c r="L30" s="270">
        <v>4112601.9363000006</v>
      </c>
      <c r="M30" s="451">
        <f t="shared" ref="M30" si="19">SUM(L30:L36)</f>
        <v>27040773.528292786</v>
      </c>
      <c r="N30" s="451"/>
      <c r="O30" s="310">
        <f t="shared" si="0"/>
        <v>0.71500000000000019</v>
      </c>
      <c r="P30" s="453">
        <f t="shared" ref="P30" si="20">M30/G30</f>
        <v>0.70644011322677946</v>
      </c>
      <c r="Q30" s="453"/>
      <c r="R30" s="269">
        <v>953162.47499999998</v>
      </c>
      <c r="S30" s="451">
        <f t="shared" ref="S30" si="21">SUM(R30:R36)</f>
        <v>6420325.1950000003</v>
      </c>
      <c r="T30" s="451"/>
      <c r="U30" s="310">
        <f t="shared" si="1"/>
        <v>0.16571289421658392</v>
      </c>
      <c r="V30" s="453">
        <f t="shared" ref="V30" si="22">S30/G30</f>
        <v>0.16773097311594909</v>
      </c>
      <c r="W30" s="453"/>
    </row>
    <row r="31" spans="2:23" hidden="1" x14ac:dyDescent="0.25">
      <c r="B31" s="457"/>
      <c r="C31" s="457"/>
      <c r="D31" s="82">
        <v>45896</v>
      </c>
      <c r="E31" s="82" t="s">
        <v>114</v>
      </c>
      <c r="F31" s="270">
        <f>'（３）業績構成比'!F33</f>
        <v>5656058.3599999994</v>
      </c>
      <c r="G31" s="451"/>
      <c r="H31" s="451"/>
      <c r="I31" s="289">
        <f>'（４）訂單數量構成比'!F33</f>
        <v>164419</v>
      </c>
      <c r="J31" s="452"/>
      <c r="K31" s="452"/>
      <c r="L31" s="270">
        <v>4056909.9010000001</v>
      </c>
      <c r="M31" s="451"/>
      <c r="N31" s="451"/>
      <c r="O31" s="310">
        <f t="shared" si="0"/>
        <v>0.71726804123711352</v>
      </c>
      <c r="P31" s="453"/>
      <c r="Q31" s="453"/>
      <c r="R31" s="269">
        <v>922677.27</v>
      </c>
      <c r="S31" s="451"/>
      <c r="T31" s="451"/>
      <c r="U31" s="310">
        <f t="shared" si="1"/>
        <v>0.16313079025584878</v>
      </c>
      <c r="V31" s="453"/>
      <c r="W31" s="453"/>
    </row>
    <row r="32" spans="2:23" hidden="1" x14ac:dyDescent="0.25">
      <c r="B32" s="457"/>
      <c r="C32" s="457"/>
      <c r="D32" s="82">
        <v>45897</v>
      </c>
      <c r="E32" s="82" t="s">
        <v>115</v>
      </c>
      <c r="F32" s="270">
        <f>'（３）業績構成比'!F34</f>
        <v>5359266.3100000005</v>
      </c>
      <c r="G32" s="451"/>
      <c r="H32" s="451"/>
      <c r="I32" s="289">
        <f>'（４）訂單數量構成比'!F34</f>
        <v>155645</v>
      </c>
      <c r="J32" s="452"/>
      <c r="K32" s="452"/>
      <c r="L32" s="270">
        <v>3756182.6812922684</v>
      </c>
      <c r="M32" s="451"/>
      <c r="N32" s="451"/>
      <c r="O32" s="310">
        <f t="shared" si="0"/>
        <v>0.70087628865979379</v>
      </c>
      <c r="P32" s="453"/>
      <c r="Q32" s="453"/>
      <c r="R32" s="269">
        <v>915926.47900000005</v>
      </c>
      <c r="S32" s="451"/>
      <c r="T32" s="451"/>
      <c r="U32" s="310">
        <f t="shared" si="1"/>
        <v>0.17090519970820409</v>
      </c>
      <c r="V32" s="453"/>
      <c r="W32" s="453"/>
    </row>
    <row r="33" spans="2:23" hidden="1" x14ac:dyDescent="0.25">
      <c r="B33" s="457"/>
      <c r="C33" s="457"/>
      <c r="D33" s="82">
        <v>45898</v>
      </c>
      <c r="E33" s="82" t="s">
        <v>116</v>
      </c>
      <c r="F33" s="270">
        <f>'（３）業績構成比'!F35</f>
        <v>4553981.2600000007</v>
      </c>
      <c r="G33" s="451"/>
      <c r="H33" s="451"/>
      <c r="I33" s="289">
        <f>'（４）訂單數量構成比'!F35</f>
        <v>129900</v>
      </c>
      <c r="J33" s="452"/>
      <c r="K33" s="452"/>
      <c r="L33" s="270">
        <v>3202106.1014257735</v>
      </c>
      <c r="M33" s="451"/>
      <c r="N33" s="451"/>
      <c r="O33" s="310">
        <f t="shared" si="0"/>
        <v>0.70314432989690712</v>
      </c>
      <c r="P33" s="453"/>
      <c r="Q33" s="453"/>
      <c r="R33" s="269">
        <v>903047.26</v>
      </c>
      <c r="S33" s="451"/>
      <c r="T33" s="451"/>
      <c r="U33" s="310">
        <f t="shared" si="1"/>
        <v>0.19829841372689352</v>
      </c>
      <c r="V33" s="453"/>
      <c r="W33" s="453"/>
    </row>
    <row r="34" spans="2:23" hidden="1" x14ac:dyDescent="0.25">
      <c r="B34" s="457"/>
      <c r="C34" s="457"/>
      <c r="D34" s="82">
        <v>45899</v>
      </c>
      <c r="E34" s="82" t="s">
        <v>117</v>
      </c>
      <c r="F34" s="270">
        <f>'（３）業績構成比'!F36</f>
        <v>4840642.0399999991</v>
      </c>
      <c r="G34" s="451"/>
      <c r="H34" s="451"/>
      <c r="I34" s="289">
        <f>'（４）訂單數量構成比'!F36</f>
        <v>136235</v>
      </c>
      <c r="J34" s="452"/>
      <c r="K34" s="452"/>
      <c r="L34" s="270">
        <v>3386203.7693216493</v>
      </c>
      <c r="M34" s="451"/>
      <c r="N34" s="451"/>
      <c r="O34" s="310">
        <f t="shared" si="0"/>
        <v>0.69953608247422694</v>
      </c>
      <c r="P34" s="453"/>
      <c r="Q34" s="453"/>
      <c r="R34" s="269">
        <v>836362.96900000004</v>
      </c>
      <c r="S34" s="451"/>
      <c r="T34" s="451"/>
      <c r="U34" s="310">
        <f t="shared" si="1"/>
        <v>0.17277934664220704</v>
      </c>
      <c r="V34" s="453"/>
      <c r="W34" s="453"/>
    </row>
    <row r="35" spans="2:23" hidden="1" x14ac:dyDescent="0.25">
      <c r="B35" s="457"/>
      <c r="C35" s="457"/>
      <c r="D35" s="82">
        <v>45900</v>
      </c>
      <c r="E35" s="82" t="s">
        <v>118</v>
      </c>
      <c r="F35" s="270">
        <f>'（３）業績構成比'!F37</f>
        <v>6112909.3899999997</v>
      </c>
      <c r="G35" s="451"/>
      <c r="H35" s="451"/>
      <c r="I35" s="289">
        <f>'（４）訂單數量構成比'!F37</f>
        <v>177923</v>
      </c>
      <c r="J35" s="452"/>
      <c r="K35" s="452"/>
      <c r="L35" s="270">
        <v>4313382.3010159787</v>
      </c>
      <c r="M35" s="451"/>
      <c r="N35" s="451"/>
      <c r="O35" s="310">
        <f t="shared" si="0"/>
        <v>0.7056185567010308</v>
      </c>
      <c r="P35" s="453"/>
      <c r="Q35" s="453"/>
      <c r="R35" s="269">
        <v>882237.65</v>
      </c>
      <c r="S35" s="451"/>
      <c r="T35" s="451"/>
      <c r="U35" s="310">
        <f t="shared" si="1"/>
        <v>0.14432369166852643</v>
      </c>
      <c r="V35" s="453"/>
      <c r="W35" s="453"/>
    </row>
    <row r="36" spans="2:23" ht="12" hidden="1" customHeight="1" x14ac:dyDescent="0.25">
      <c r="B36" s="457"/>
      <c r="C36" s="467" t="s">
        <v>671</v>
      </c>
      <c r="D36" s="220">
        <v>45901</v>
      </c>
      <c r="E36" s="220" t="s">
        <v>119</v>
      </c>
      <c r="F36" s="270">
        <f>'（３）業績構成比'!F38</f>
        <v>6002768.9399999995</v>
      </c>
      <c r="G36" s="451"/>
      <c r="H36" s="451">
        <f>SUM(F36:F65)</f>
        <v>169544862.83999997</v>
      </c>
      <c r="I36" s="289">
        <f>'（４）訂單數量構成比'!F38</f>
        <v>175232</v>
      </c>
      <c r="J36" s="452"/>
      <c r="K36" s="452">
        <f>SUM(I36:I65)</f>
        <v>5123862</v>
      </c>
      <c r="L36" s="270">
        <v>4213386.8379371129</v>
      </c>
      <c r="M36" s="451"/>
      <c r="N36" s="451">
        <f>SUM(L36:L65)</f>
        <v>117996638.08510412</v>
      </c>
      <c r="O36" s="310">
        <f t="shared" si="0"/>
        <v>0.70190721649484533</v>
      </c>
      <c r="P36" s="453"/>
      <c r="Q36" s="453">
        <f>N36/H36</f>
        <v>0.6959611521609943</v>
      </c>
      <c r="R36" s="269">
        <v>1006911.0919999999</v>
      </c>
      <c r="S36" s="451"/>
      <c r="T36" s="451">
        <f>SUM(R36:R65)</f>
        <v>28554123.604999997</v>
      </c>
      <c r="U36" s="310">
        <f t="shared" si="1"/>
        <v>0.16774110449102178</v>
      </c>
      <c r="V36" s="453"/>
      <c r="W36" s="453">
        <f>T36/H36</f>
        <v>0.16841633020722435</v>
      </c>
    </row>
    <row r="37" spans="2:23" hidden="1" x14ac:dyDescent="0.25">
      <c r="B37" s="457"/>
      <c r="C37" s="467"/>
      <c r="D37" s="220">
        <v>45902</v>
      </c>
      <c r="E37" s="220" t="s">
        <v>120</v>
      </c>
      <c r="F37" s="270">
        <f>'（３）業績構成比'!F39</f>
        <v>6639488.3500000006</v>
      </c>
      <c r="G37" s="451">
        <f t="shared" ref="G37" si="23">SUM(F37:F43)</f>
        <v>40192282.859999999</v>
      </c>
      <c r="H37" s="451"/>
      <c r="I37" s="289">
        <f>'（４）訂單數量構成比'!F39</f>
        <v>193593</v>
      </c>
      <c r="J37" s="452">
        <f t="shared" ref="J37" si="24">SUM(I37:I43)</f>
        <v>1186458</v>
      </c>
      <c r="K37" s="452"/>
      <c r="L37" s="270">
        <v>4697951.3701262893</v>
      </c>
      <c r="M37" s="451">
        <f t="shared" ref="M37" si="25">SUM(L37:L43)</f>
        <v>27970289.00744433</v>
      </c>
      <c r="N37" s="451"/>
      <c r="O37" s="310">
        <f t="shared" si="0"/>
        <v>0.70757731958762893</v>
      </c>
      <c r="P37" s="453">
        <f t="shared" ref="P37" si="26">M37/G37</f>
        <v>0.69591192679629565</v>
      </c>
      <c r="Q37" s="453"/>
      <c r="R37" s="269">
        <v>1063249.6189999999</v>
      </c>
      <c r="S37" s="451">
        <f t="shared" ref="S37" si="27">SUM(R37:R43)</f>
        <v>6810329.3489999995</v>
      </c>
      <c r="T37" s="451"/>
      <c r="U37" s="310">
        <f t="shared" si="1"/>
        <v>0.16014029439482333</v>
      </c>
      <c r="V37" s="453">
        <f t="shared" ref="V37" si="28">S37/G37</f>
        <v>0.1694437057163963</v>
      </c>
      <c r="W37" s="453"/>
    </row>
    <row r="38" spans="2:23" hidden="1" x14ac:dyDescent="0.25">
      <c r="B38" s="457"/>
      <c r="C38" s="467"/>
      <c r="D38" s="220">
        <v>45903</v>
      </c>
      <c r="E38" s="220" t="s">
        <v>114</v>
      </c>
      <c r="F38" s="270">
        <f>'（３）業績構成比'!F40</f>
        <v>6228436.4100000001</v>
      </c>
      <c r="G38" s="451"/>
      <c r="H38" s="451"/>
      <c r="I38" s="289">
        <f>'（４）訂單數量構成比'!F40</f>
        <v>182804</v>
      </c>
      <c r="J38" s="452"/>
      <c r="K38" s="452"/>
      <c r="L38" s="270">
        <v>4292163.2147056712</v>
      </c>
      <c r="M38" s="451"/>
      <c r="N38" s="451"/>
      <c r="O38" s="310">
        <f t="shared" si="0"/>
        <v>0.68912371134020634</v>
      </c>
      <c r="P38" s="453"/>
      <c r="Q38" s="453"/>
      <c r="R38" s="269">
        <v>988761.34100000001</v>
      </c>
      <c r="S38" s="451"/>
      <c r="T38" s="451"/>
      <c r="U38" s="310">
        <f t="shared" si="1"/>
        <v>0.15874952811792453</v>
      </c>
      <c r="V38" s="453"/>
      <c r="W38" s="453"/>
    </row>
    <row r="39" spans="2:23" hidden="1" x14ac:dyDescent="0.25">
      <c r="B39" s="457"/>
      <c r="C39" s="467"/>
      <c r="D39" s="220">
        <v>45904</v>
      </c>
      <c r="E39" s="220" t="s">
        <v>115</v>
      </c>
      <c r="F39" s="270">
        <f>'（３）業績構成比'!F41</f>
        <v>5632441.8300000001</v>
      </c>
      <c r="G39" s="451"/>
      <c r="H39" s="451"/>
      <c r="I39" s="289">
        <f>'（４）訂單數量構成比'!F41</f>
        <v>168001</v>
      </c>
      <c r="J39" s="452"/>
      <c r="K39" s="452"/>
      <c r="L39" s="270">
        <v>3958677.543920103</v>
      </c>
      <c r="M39" s="451"/>
      <c r="N39" s="451"/>
      <c r="O39" s="310">
        <f t="shared" si="0"/>
        <v>0.7028350515463917</v>
      </c>
      <c r="P39" s="453"/>
      <c r="Q39" s="453"/>
      <c r="R39" s="269">
        <v>971018.77500000002</v>
      </c>
      <c r="S39" s="451"/>
      <c r="T39" s="451"/>
      <c r="U39" s="310">
        <f t="shared" si="1"/>
        <v>0.17239747951378309</v>
      </c>
      <c r="V39" s="453"/>
      <c r="W39" s="453"/>
    </row>
    <row r="40" spans="2:23" hidden="1" x14ac:dyDescent="0.25">
      <c r="B40" s="457"/>
      <c r="C40" s="467"/>
      <c r="D40" s="220">
        <v>45905</v>
      </c>
      <c r="E40" s="220" t="s">
        <v>116</v>
      </c>
      <c r="F40" s="270">
        <f>'（３）業績構成比'!F42</f>
        <v>4472238.97</v>
      </c>
      <c r="G40" s="451"/>
      <c r="H40" s="451"/>
      <c r="I40" s="289">
        <f>'（４）訂單數量構成比'!F42</f>
        <v>132042</v>
      </c>
      <c r="J40" s="452"/>
      <c r="K40" s="452"/>
      <c r="L40" s="270">
        <v>3171831.7519706194</v>
      </c>
      <c r="M40" s="451"/>
      <c r="N40" s="451"/>
      <c r="O40" s="310">
        <f t="shared" si="0"/>
        <v>0.70922680412371153</v>
      </c>
      <c r="P40" s="453"/>
      <c r="Q40" s="453"/>
      <c r="R40" s="269">
        <v>898496.30299999996</v>
      </c>
      <c r="S40" s="451"/>
      <c r="T40" s="451"/>
      <c r="U40" s="310">
        <f t="shared" si="1"/>
        <v>0.20090525328077449</v>
      </c>
      <c r="V40" s="453"/>
      <c r="W40" s="453"/>
    </row>
    <row r="41" spans="2:23" hidden="1" x14ac:dyDescent="0.25">
      <c r="B41" s="457"/>
      <c r="C41" s="467"/>
      <c r="D41" s="220">
        <v>45906</v>
      </c>
      <c r="E41" s="220" t="s">
        <v>117</v>
      </c>
      <c r="F41" s="270">
        <f>'（３）業績構成比'!F43</f>
        <v>4788156.05</v>
      </c>
      <c r="G41" s="451"/>
      <c r="H41" s="451"/>
      <c r="I41" s="289">
        <f>'（４）訂單數量構成比'!F43</f>
        <v>139507</v>
      </c>
      <c r="J41" s="452"/>
      <c r="K41" s="452"/>
      <c r="L41" s="270">
        <v>3332704.6981005152</v>
      </c>
      <c r="M41" s="451"/>
      <c r="N41" s="451"/>
      <c r="O41" s="310">
        <f t="shared" si="0"/>
        <v>0.69603092783505149</v>
      </c>
      <c r="P41" s="453"/>
      <c r="Q41" s="453"/>
      <c r="R41" s="269">
        <v>920494.30500000005</v>
      </c>
      <c r="S41" s="451"/>
      <c r="T41" s="451"/>
      <c r="U41" s="310">
        <f t="shared" si="1"/>
        <v>0.19224400695963118</v>
      </c>
      <c r="V41" s="453"/>
      <c r="W41" s="453"/>
    </row>
    <row r="42" spans="2:23" hidden="1" x14ac:dyDescent="0.25">
      <c r="B42" s="457"/>
      <c r="C42" s="467"/>
      <c r="D42" s="220">
        <v>45907</v>
      </c>
      <c r="E42" s="220" t="s">
        <v>118</v>
      </c>
      <c r="F42" s="270">
        <f>'（３）業績構成比'!F44</f>
        <v>6259452.25</v>
      </c>
      <c r="G42" s="451"/>
      <c r="H42" s="451"/>
      <c r="I42" s="289">
        <f>'（４）訂單數量構成比'!F44</f>
        <v>186596</v>
      </c>
      <c r="J42" s="452"/>
      <c r="K42" s="452"/>
      <c r="L42" s="270">
        <v>4249006.5299097942</v>
      </c>
      <c r="M42" s="451"/>
      <c r="N42" s="451"/>
      <c r="O42" s="310">
        <f t="shared" si="0"/>
        <v>0.6788144329896908</v>
      </c>
      <c r="P42" s="453"/>
      <c r="Q42" s="453"/>
      <c r="R42" s="269">
        <v>988834.25699999998</v>
      </c>
      <c r="S42" s="451"/>
      <c r="T42" s="451"/>
      <c r="U42" s="310">
        <f t="shared" si="1"/>
        <v>0.15797456670429907</v>
      </c>
      <c r="V42" s="453"/>
      <c r="W42" s="453"/>
    </row>
    <row r="43" spans="2:23" hidden="1" x14ac:dyDescent="0.25">
      <c r="B43" s="457"/>
      <c r="C43" s="467"/>
      <c r="D43" s="220">
        <v>45908</v>
      </c>
      <c r="E43" s="220" t="s">
        <v>119</v>
      </c>
      <c r="F43" s="270">
        <f>'（３）業績構成比'!F45</f>
        <v>6172069</v>
      </c>
      <c r="G43" s="451"/>
      <c r="H43" s="451"/>
      <c r="I43" s="289">
        <f>'（４）訂單數量構成比'!F45</f>
        <v>183915</v>
      </c>
      <c r="J43" s="452"/>
      <c r="K43" s="452"/>
      <c r="L43" s="270">
        <v>4267953.8987113405</v>
      </c>
      <c r="M43" s="451"/>
      <c r="N43" s="451"/>
      <c r="O43" s="310">
        <f t="shared" si="0"/>
        <v>0.69149484536082484</v>
      </c>
      <c r="P43" s="453"/>
      <c r="Q43" s="453"/>
      <c r="R43" s="269">
        <v>979474.74899999995</v>
      </c>
      <c r="S43" s="451"/>
      <c r="T43" s="451"/>
      <c r="U43" s="310">
        <f t="shared" si="1"/>
        <v>0.15869471793008147</v>
      </c>
      <c r="V43" s="453"/>
      <c r="W43" s="453"/>
    </row>
    <row r="44" spans="2:23" hidden="1" x14ac:dyDescent="0.25">
      <c r="C44" s="467"/>
      <c r="D44" s="220">
        <v>45909</v>
      </c>
      <c r="E44" s="220" t="s">
        <v>120</v>
      </c>
      <c r="F44" s="270">
        <f>'（３）業績構成比'!F46</f>
        <v>5945144.4500000002</v>
      </c>
      <c r="G44" s="451">
        <f t="shared" ref="G44:G65" si="29">SUM(F44:F50)</f>
        <v>39067121.450000003</v>
      </c>
      <c r="H44" s="451"/>
      <c r="I44" s="289">
        <f>'（４）訂單數量構成比'!F46</f>
        <v>177865</v>
      </c>
      <c r="J44" s="452">
        <f t="shared" ref="J44:J58" si="30">SUM(I44:I50)</f>
        <v>1166143</v>
      </c>
      <c r="K44" s="452"/>
      <c r="L44" s="270">
        <v>4111036.7421005163</v>
      </c>
      <c r="M44" s="451">
        <f t="shared" ref="M44:M58" si="31">SUM(L44:L50)</f>
        <v>27164782.918459274</v>
      </c>
      <c r="N44" s="451"/>
      <c r="O44" s="310">
        <f t="shared" si="0"/>
        <v>0.69149484536082484</v>
      </c>
      <c r="P44" s="453">
        <f t="shared" ref="P44:P65" si="32">M44/G44</f>
        <v>0.69533617810122206</v>
      </c>
      <c r="Q44" s="453"/>
      <c r="R44" s="85">
        <v>992611.799</v>
      </c>
      <c r="S44" s="451">
        <f t="shared" ref="S44:S58" si="33">SUM(R44:R50)</f>
        <v>6685984.6059999997</v>
      </c>
      <c r="T44" s="451"/>
      <c r="U44" s="310">
        <f t="shared" si="1"/>
        <v>0.16696176305690941</v>
      </c>
      <c r="V44" s="453">
        <f t="shared" ref="V44:V58" si="34">S44/G44</f>
        <v>0.17114095837741838</v>
      </c>
      <c r="W44" s="453"/>
    </row>
    <row r="45" spans="2:23" hidden="1" x14ac:dyDescent="0.25">
      <c r="C45" s="467"/>
      <c r="D45" s="220">
        <v>45910</v>
      </c>
      <c r="E45" s="220" t="s">
        <v>114</v>
      </c>
      <c r="F45" s="270">
        <f>'（３）業績構成比'!F47</f>
        <v>5803938.3199999994</v>
      </c>
      <c r="G45" s="451"/>
      <c r="H45" s="451"/>
      <c r="I45" s="289">
        <f>'（４）訂單數量構成比'!F47</f>
        <v>175592</v>
      </c>
      <c r="J45" s="452"/>
      <c r="K45" s="452"/>
      <c r="L45" s="270">
        <v>4074424.5350556695</v>
      </c>
      <c r="M45" s="451"/>
      <c r="N45" s="451"/>
      <c r="O45" s="310">
        <f t="shared" si="0"/>
        <v>0.70201030927835051</v>
      </c>
      <c r="P45" s="453"/>
      <c r="Q45" s="453"/>
      <c r="R45" s="85">
        <v>967643.43099999998</v>
      </c>
      <c r="S45" s="451"/>
      <c r="T45" s="451"/>
      <c r="U45" s="310">
        <f t="shared" si="1"/>
        <v>0.16672186671342848</v>
      </c>
      <c r="V45" s="453"/>
      <c r="W45" s="453"/>
    </row>
    <row r="46" spans="2:23" hidden="1" x14ac:dyDescent="0.25">
      <c r="C46" s="467"/>
      <c r="D46" s="220">
        <v>45911</v>
      </c>
      <c r="E46" s="220" t="s">
        <v>115</v>
      </c>
      <c r="F46" s="270">
        <f>'（３）業績構成比'!F48</f>
        <v>5409403.6099999994</v>
      </c>
      <c r="G46" s="451"/>
      <c r="H46" s="451"/>
      <c r="I46" s="289">
        <f>'（４）訂單數量構成比'!F48</f>
        <v>164410</v>
      </c>
      <c r="J46" s="452"/>
      <c r="K46" s="452"/>
      <c r="L46" s="270">
        <v>3789092.0441386593</v>
      </c>
      <c r="M46" s="451"/>
      <c r="N46" s="451"/>
      <c r="O46" s="310">
        <f t="shared" si="0"/>
        <v>0.70046391752577319</v>
      </c>
      <c r="P46" s="453"/>
      <c r="Q46" s="453"/>
      <c r="R46" s="85">
        <v>961124.56</v>
      </c>
      <c r="S46" s="451"/>
      <c r="T46" s="451"/>
      <c r="U46" s="310">
        <f t="shared" si="1"/>
        <v>0.17767662191507286</v>
      </c>
      <c r="V46" s="453"/>
      <c r="W46" s="453"/>
    </row>
    <row r="47" spans="2:23" hidden="1" x14ac:dyDescent="0.25">
      <c r="C47" s="467"/>
      <c r="D47" s="220">
        <v>45912</v>
      </c>
      <c r="E47" s="220" t="s">
        <v>116</v>
      </c>
      <c r="F47" s="270">
        <f>'（３）業績構成比'!F49</f>
        <v>4572248.96</v>
      </c>
      <c r="G47" s="451"/>
      <c r="H47" s="451"/>
      <c r="I47" s="289">
        <f>'（４）訂單數量構成比'!F49</f>
        <v>134348</v>
      </c>
      <c r="J47" s="452"/>
      <c r="K47" s="452"/>
      <c r="L47" s="270">
        <v>3156972.9288247423</v>
      </c>
      <c r="M47" s="451"/>
      <c r="N47" s="451"/>
      <c r="O47" s="310">
        <f t="shared" si="0"/>
        <v>0.69046391752577319</v>
      </c>
      <c r="P47" s="453"/>
      <c r="Q47" s="453"/>
      <c r="R47" s="85">
        <v>957542.31700000004</v>
      </c>
      <c r="S47" s="451"/>
      <c r="T47" s="451"/>
      <c r="U47" s="310">
        <f t="shared" si="1"/>
        <v>0.2094247984694167</v>
      </c>
      <c r="V47" s="453"/>
      <c r="W47" s="453"/>
    </row>
    <row r="48" spans="2:23" hidden="1" x14ac:dyDescent="0.25">
      <c r="C48" s="467"/>
      <c r="D48" s="220">
        <v>45913</v>
      </c>
      <c r="E48" s="220" t="s">
        <v>117</v>
      </c>
      <c r="F48" s="270">
        <f>'（３）業績構成比'!F50</f>
        <v>4851151.87</v>
      </c>
      <c r="G48" s="451"/>
      <c r="H48" s="451"/>
      <c r="I48" s="289">
        <f>'（４）訂單數量構成比'!F50</f>
        <v>140458</v>
      </c>
      <c r="J48" s="452"/>
      <c r="K48" s="452"/>
      <c r="L48" s="270">
        <v>3335041.8809376294</v>
      </c>
      <c r="M48" s="451"/>
      <c r="N48" s="451"/>
      <c r="O48" s="310">
        <f t="shared" si="0"/>
        <v>0.68747422680412384</v>
      </c>
      <c r="P48" s="453"/>
      <c r="Q48" s="453"/>
      <c r="R48" s="85">
        <v>902781.49899999995</v>
      </c>
      <c r="S48" s="451"/>
      <c r="T48" s="451"/>
      <c r="U48" s="310">
        <f t="shared" si="1"/>
        <v>0.18609631757415995</v>
      </c>
      <c r="V48" s="453"/>
      <c r="W48" s="453"/>
    </row>
    <row r="49" spans="3:23" hidden="1" x14ac:dyDescent="0.25">
      <c r="C49" s="467"/>
      <c r="D49" s="220">
        <v>45914</v>
      </c>
      <c r="E49" s="220" t="s">
        <v>118</v>
      </c>
      <c r="F49" s="270">
        <f>'（３）業績構成比'!F51</f>
        <v>6253868.8199999994</v>
      </c>
      <c r="G49" s="451"/>
      <c r="H49" s="451"/>
      <c r="I49" s="289">
        <f>'（４）訂單數量構成比'!F51</f>
        <v>186761</v>
      </c>
      <c r="J49" s="452"/>
      <c r="K49" s="452"/>
      <c r="L49" s="270">
        <v>4463134.7326237112</v>
      </c>
      <c r="M49" s="451"/>
      <c r="N49" s="451"/>
      <c r="O49" s="310">
        <f t="shared" si="0"/>
        <v>0.71365979381443301</v>
      </c>
      <c r="P49" s="453"/>
      <c r="Q49" s="453"/>
      <c r="R49" s="85">
        <v>918406.00199999998</v>
      </c>
      <c r="S49" s="451"/>
      <c r="T49" s="451"/>
      <c r="U49" s="310">
        <f t="shared" si="1"/>
        <v>0.14685405601456156</v>
      </c>
      <c r="V49" s="453"/>
      <c r="W49" s="453"/>
    </row>
    <row r="50" spans="3:23" hidden="1" x14ac:dyDescent="0.25">
      <c r="C50" s="467"/>
      <c r="D50" s="220">
        <v>45915</v>
      </c>
      <c r="E50" s="220" t="s">
        <v>119</v>
      </c>
      <c r="F50" s="270">
        <f>'（３）業績構成比'!F52</f>
        <v>6231365.4199999999</v>
      </c>
      <c r="G50" s="451"/>
      <c r="H50" s="451"/>
      <c r="I50" s="289">
        <f>'（４）訂單數量構成比'!F52</f>
        <v>186709</v>
      </c>
      <c r="J50" s="452"/>
      <c r="K50" s="452"/>
      <c r="L50" s="270">
        <v>4235080.0547783505</v>
      </c>
      <c r="M50" s="451"/>
      <c r="N50" s="451"/>
      <c r="O50" s="310">
        <f t="shared" si="0"/>
        <v>0.67963917525773199</v>
      </c>
      <c r="P50" s="453"/>
      <c r="Q50" s="453"/>
      <c r="R50" s="85">
        <v>985874.99800000002</v>
      </c>
      <c r="S50" s="451"/>
      <c r="T50" s="451"/>
      <c r="U50" s="310">
        <f t="shared" si="1"/>
        <v>0.15821171309192777</v>
      </c>
      <c r="V50" s="453"/>
      <c r="W50" s="453"/>
    </row>
    <row r="51" spans="3:23" hidden="1" x14ac:dyDescent="0.25">
      <c r="C51" s="467"/>
      <c r="D51" s="220">
        <v>45916</v>
      </c>
      <c r="E51" s="220" t="s">
        <v>120</v>
      </c>
      <c r="F51" s="270">
        <f>'（３）業績構成比'!F53</f>
        <v>6265697.0700000003</v>
      </c>
      <c r="G51" s="451">
        <f t="shared" si="29"/>
        <v>40141736.860000007</v>
      </c>
      <c r="H51" s="451"/>
      <c r="I51" s="289">
        <f>'（４）訂單數量構成比'!F53</f>
        <v>194375</v>
      </c>
      <c r="J51" s="452">
        <f t="shared" si="30"/>
        <v>1236089</v>
      </c>
      <c r="K51" s="452"/>
      <c r="L51" s="270">
        <v>4378559.5452572163</v>
      </c>
      <c r="M51" s="451">
        <f t="shared" si="31"/>
        <v>27746242.777369075</v>
      </c>
      <c r="N51" s="451"/>
      <c r="O51" s="310">
        <f t="shared" si="0"/>
        <v>0.6988144329896907</v>
      </c>
      <c r="P51" s="453">
        <f t="shared" si="32"/>
        <v>0.69120683228376556</v>
      </c>
      <c r="Q51" s="453"/>
      <c r="R51" s="85">
        <v>1044919.647</v>
      </c>
      <c r="S51" s="451">
        <f t="shared" si="33"/>
        <v>6658005.7290000003</v>
      </c>
      <c r="T51" s="451"/>
      <c r="U51" s="310">
        <f t="shared" si="1"/>
        <v>0.16676829973205198</v>
      </c>
      <c r="V51" s="453">
        <f t="shared" si="34"/>
        <v>0.1658624227501849</v>
      </c>
      <c r="W51" s="453"/>
    </row>
    <row r="52" spans="3:23" hidden="1" x14ac:dyDescent="0.25">
      <c r="C52" s="467"/>
      <c r="D52" s="220">
        <v>45917</v>
      </c>
      <c r="E52" s="220" t="s">
        <v>114</v>
      </c>
      <c r="F52" s="270">
        <f>'（３）業績構成比'!F54</f>
        <v>6072276.2599999998</v>
      </c>
      <c r="G52" s="451"/>
      <c r="H52" s="451"/>
      <c r="I52" s="289">
        <f>'（４）訂單數量構成比'!F54</f>
        <v>188216</v>
      </c>
      <c r="J52" s="452"/>
      <c r="K52" s="452"/>
      <c r="L52" s="270">
        <v>4237760.2208319576</v>
      </c>
      <c r="M52" s="451"/>
      <c r="N52" s="451"/>
      <c r="O52" s="310">
        <f t="shared" si="0"/>
        <v>0.69788659793814423</v>
      </c>
      <c r="P52" s="453"/>
      <c r="Q52" s="453"/>
      <c r="R52" s="85">
        <v>986591.17200000002</v>
      </c>
      <c r="S52" s="451"/>
      <c r="T52" s="451"/>
      <c r="U52" s="310">
        <f t="shared" si="1"/>
        <v>0.16247468490506392</v>
      </c>
      <c r="V52" s="453"/>
      <c r="W52" s="453"/>
    </row>
    <row r="53" spans="3:23" hidden="1" x14ac:dyDescent="0.25">
      <c r="C53" s="467"/>
      <c r="D53" s="220">
        <v>45918</v>
      </c>
      <c r="E53" s="220" t="s">
        <v>115</v>
      </c>
      <c r="F53" s="270">
        <f>'（３）業績構成比'!F55</f>
        <v>5709151.7199999997</v>
      </c>
      <c r="G53" s="451"/>
      <c r="H53" s="451"/>
      <c r="I53" s="289">
        <f>'（４）訂單數量構成比'!F55</f>
        <v>177826</v>
      </c>
      <c r="J53" s="452"/>
      <c r="K53" s="452"/>
      <c r="L53" s="270">
        <v>4029660.5413381443</v>
      </c>
      <c r="M53" s="451"/>
      <c r="N53" s="451"/>
      <c r="O53" s="310">
        <f t="shared" si="0"/>
        <v>0.70582474226804126</v>
      </c>
      <c r="P53" s="453"/>
      <c r="Q53" s="453"/>
      <c r="R53" s="85">
        <v>993574.98600000003</v>
      </c>
      <c r="S53" s="451"/>
      <c r="T53" s="451"/>
      <c r="U53" s="310">
        <f t="shared" si="1"/>
        <v>0.17403198140966555</v>
      </c>
      <c r="V53" s="453"/>
      <c r="W53" s="453"/>
    </row>
    <row r="54" spans="3:23" hidden="1" x14ac:dyDescent="0.25">
      <c r="C54" s="467"/>
      <c r="D54" s="220">
        <v>45919</v>
      </c>
      <c r="E54" s="220" t="s">
        <v>116</v>
      </c>
      <c r="F54" s="270">
        <f>'（３）業績構成比'!F56</f>
        <v>4674568.32</v>
      </c>
      <c r="G54" s="451"/>
      <c r="H54" s="451"/>
      <c r="I54" s="289">
        <f>'（４）訂單數量構成比'!F56</f>
        <v>142595</v>
      </c>
      <c r="J54" s="452"/>
      <c r="K54" s="452"/>
      <c r="L54" s="270">
        <v>3258945.1818556706</v>
      </c>
      <c r="M54" s="451"/>
      <c r="N54" s="451"/>
      <c r="O54" s="310">
        <f t="shared" si="0"/>
        <v>0.69716494845360832</v>
      </c>
      <c r="P54" s="453"/>
      <c r="Q54" s="453"/>
      <c r="R54" s="85">
        <v>874519.46799999999</v>
      </c>
      <c r="S54" s="451"/>
      <c r="T54" s="451"/>
      <c r="U54" s="310">
        <f t="shared" si="1"/>
        <v>0.18708026241875528</v>
      </c>
      <c r="V54" s="453"/>
      <c r="W54" s="453"/>
    </row>
    <row r="55" spans="3:23" hidden="1" x14ac:dyDescent="0.25">
      <c r="C55" s="467"/>
      <c r="D55" s="220">
        <v>45920</v>
      </c>
      <c r="E55" s="220" t="s">
        <v>117</v>
      </c>
      <c r="F55" s="270">
        <f>'（３）業績構成比'!F57</f>
        <v>4900519.2600000007</v>
      </c>
      <c r="G55" s="451"/>
      <c r="H55" s="451"/>
      <c r="I55" s="289">
        <f>'（４）訂單數量構成比'!F57</f>
        <v>148182</v>
      </c>
      <c r="J55" s="452"/>
      <c r="K55" s="452"/>
      <c r="L55" s="270">
        <v>3409397.342897939</v>
      </c>
      <c r="M55" s="451"/>
      <c r="N55" s="451"/>
      <c r="O55" s="310">
        <f t="shared" si="0"/>
        <v>0.69572164948453619</v>
      </c>
      <c r="P55" s="453"/>
      <c r="Q55" s="453"/>
      <c r="R55" s="85">
        <v>910351.54599999997</v>
      </c>
      <c r="S55" s="451"/>
      <c r="T55" s="451"/>
      <c r="U55" s="310">
        <f t="shared" si="1"/>
        <v>0.18576634387107782</v>
      </c>
      <c r="V55" s="453"/>
      <c r="W55" s="453"/>
    </row>
    <row r="56" spans="3:23" hidden="1" x14ac:dyDescent="0.25">
      <c r="C56" s="467"/>
      <c r="D56" s="220">
        <v>45921</v>
      </c>
      <c r="E56" s="220" t="s">
        <v>118</v>
      </c>
      <c r="F56" s="270">
        <f>'（３）業績構成比'!F58</f>
        <v>6327228.8800000008</v>
      </c>
      <c r="G56" s="451"/>
      <c r="H56" s="451"/>
      <c r="I56" s="289">
        <f>'（４）訂單數量構成比'!F58</f>
        <v>194633</v>
      </c>
      <c r="J56" s="452"/>
      <c r="K56" s="452"/>
      <c r="L56" s="270">
        <v>4349154.4904536093</v>
      </c>
      <c r="M56" s="451"/>
      <c r="N56" s="451"/>
      <c r="O56" s="310">
        <f t="shared" si="0"/>
        <v>0.68737113402061867</v>
      </c>
      <c r="P56" s="453"/>
      <c r="Q56" s="453"/>
      <c r="R56" s="85">
        <v>922554.43</v>
      </c>
      <c r="S56" s="451"/>
      <c r="T56" s="451"/>
      <c r="U56" s="310">
        <f t="shared" si="1"/>
        <v>0.1458070266615675</v>
      </c>
      <c r="V56" s="453"/>
      <c r="W56" s="453"/>
    </row>
    <row r="57" spans="3:23" hidden="1" x14ac:dyDescent="0.25">
      <c r="C57" s="467"/>
      <c r="D57" s="220">
        <v>45922</v>
      </c>
      <c r="E57" s="220" t="s">
        <v>119</v>
      </c>
      <c r="F57" s="270">
        <f>'（３）業績構成比'!F59</f>
        <v>6192295.3499999996</v>
      </c>
      <c r="G57" s="451"/>
      <c r="H57" s="451"/>
      <c r="I57" s="289">
        <f>'（４）訂單數量構成比'!F59</f>
        <v>190262</v>
      </c>
      <c r="J57" s="452"/>
      <c r="K57" s="452"/>
      <c r="L57" s="270">
        <v>4082765.4547345364</v>
      </c>
      <c r="M57" s="451"/>
      <c r="N57" s="451"/>
      <c r="O57" s="310">
        <f t="shared" si="0"/>
        <v>0.65932989690721655</v>
      </c>
      <c r="P57" s="453"/>
      <c r="Q57" s="453"/>
      <c r="R57" s="85">
        <v>925494.48</v>
      </c>
      <c r="S57" s="451"/>
      <c r="T57" s="451"/>
      <c r="U57" s="310">
        <f t="shared" si="1"/>
        <v>0.14945903379754005</v>
      </c>
      <c r="V57" s="453"/>
      <c r="W57" s="453"/>
    </row>
    <row r="58" spans="3:23" hidden="1" x14ac:dyDescent="0.25">
      <c r="C58" s="467"/>
      <c r="D58" s="220">
        <v>45923</v>
      </c>
      <c r="E58" s="220" t="s">
        <v>120</v>
      </c>
      <c r="F58" s="270">
        <f>'（３）業績構成比'!F60</f>
        <v>6204692.0999999996</v>
      </c>
      <c r="G58" s="451">
        <f t="shared" si="29"/>
        <v>37900576.170000002</v>
      </c>
      <c r="H58" s="451"/>
      <c r="I58" s="289">
        <f>'（４）訂單數量構成比'!F60</f>
        <v>193580</v>
      </c>
      <c r="J58" s="452">
        <f t="shared" si="30"/>
        <v>1166557</v>
      </c>
      <c r="K58" s="452"/>
      <c r="L58" s="270">
        <v>4268764.1989020621</v>
      </c>
      <c r="M58" s="451">
        <f t="shared" si="31"/>
        <v>26562301.483535573</v>
      </c>
      <c r="N58" s="451"/>
      <c r="O58" s="310">
        <f t="shared" si="0"/>
        <v>0.68798969072164962</v>
      </c>
      <c r="P58" s="453">
        <f t="shared" si="32"/>
        <v>0.7008416274304774</v>
      </c>
      <c r="Q58" s="453"/>
      <c r="R58" s="85">
        <v>984454.103</v>
      </c>
      <c r="S58" s="451">
        <f t="shared" si="33"/>
        <v>6362270.8049999997</v>
      </c>
      <c r="T58" s="451"/>
      <c r="U58" s="310">
        <f t="shared" si="1"/>
        <v>0.15866284533280872</v>
      </c>
      <c r="V58" s="453">
        <f t="shared" si="34"/>
        <v>0.16786739010147347</v>
      </c>
      <c r="W58" s="453"/>
    </row>
    <row r="59" spans="3:23" hidden="1" x14ac:dyDescent="0.25">
      <c r="C59" s="467"/>
      <c r="D59" s="220">
        <v>45924</v>
      </c>
      <c r="E59" s="220" t="s">
        <v>114</v>
      </c>
      <c r="F59" s="270">
        <f>'（３）業績構成比'!F61</f>
        <v>6068582.8799999999</v>
      </c>
      <c r="G59" s="451"/>
      <c r="H59" s="451"/>
      <c r="I59" s="289">
        <f>'（４）訂單數量構成比'!F61</f>
        <v>188192</v>
      </c>
      <c r="J59" s="452"/>
      <c r="K59" s="452"/>
      <c r="L59" s="270">
        <v>4206403.813781444</v>
      </c>
      <c r="M59" s="451"/>
      <c r="N59" s="451"/>
      <c r="O59" s="310">
        <f t="shared" si="0"/>
        <v>0.69314432989690733</v>
      </c>
      <c r="P59" s="453"/>
      <c r="Q59" s="453"/>
      <c r="R59" s="85">
        <v>954135.70600000001</v>
      </c>
      <c r="S59" s="451"/>
      <c r="T59" s="451"/>
      <c r="U59" s="310">
        <f t="shared" si="1"/>
        <v>0.15722545524499784</v>
      </c>
      <c r="V59" s="453"/>
      <c r="W59" s="453"/>
    </row>
    <row r="60" spans="3:23" hidden="1" x14ac:dyDescent="0.25">
      <c r="C60" s="467"/>
      <c r="D60" s="220">
        <v>45925</v>
      </c>
      <c r="E60" s="220" t="s">
        <v>115</v>
      </c>
      <c r="F60" s="270">
        <f>'（３）業績構成比'!F62</f>
        <v>5545534.8899999997</v>
      </c>
      <c r="G60" s="451"/>
      <c r="H60" s="451"/>
      <c r="I60" s="289">
        <f>'（４）訂單數量構成比'!F62</f>
        <v>172278</v>
      </c>
      <c r="J60" s="452"/>
      <c r="K60" s="452"/>
      <c r="L60" s="270">
        <v>3903313.3465438145</v>
      </c>
      <c r="M60" s="451"/>
      <c r="N60" s="451"/>
      <c r="O60" s="310">
        <f t="shared" si="0"/>
        <v>0.70386597938144335</v>
      </c>
      <c r="P60" s="453"/>
      <c r="Q60" s="453"/>
      <c r="R60" s="85">
        <v>955466.57</v>
      </c>
      <c r="S60" s="451"/>
      <c r="T60" s="451"/>
      <c r="U60" s="310">
        <f t="shared" si="1"/>
        <v>0.17229475405933295</v>
      </c>
      <c r="V60" s="453"/>
      <c r="W60" s="453"/>
    </row>
    <row r="61" spans="3:23" hidden="1" x14ac:dyDescent="0.25">
      <c r="C61" s="467"/>
      <c r="D61" s="220">
        <v>45926</v>
      </c>
      <c r="E61" s="220" t="s">
        <v>116</v>
      </c>
      <c r="F61" s="270">
        <f>'（３）業績構成比'!F63</f>
        <v>4389261.03</v>
      </c>
      <c r="G61" s="451"/>
      <c r="H61" s="451"/>
      <c r="I61" s="289">
        <f>'（４）訂單數量構成比'!F63</f>
        <v>133617</v>
      </c>
      <c r="J61" s="452"/>
      <c r="K61" s="452"/>
      <c r="L61" s="270">
        <v>3151896.6705634026</v>
      </c>
      <c r="M61" s="451"/>
      <c r="N61" s="451"/>
      <c r="O61" s="310">
        <f t="shared" si="0"/>
        <v>0.71809278350515471</v>
      </c>
      <c r="P61" s="453"/>
      <c r="Q61" s="453"/>
      <c r="R61" s="85">
        <v>861427.571</v>
      </c>
      <c r="S61" s="451"/>
      <c r="T61" s="451"/>
      <c r="U61" s="310">
        <f t="shared" si="1"/>
        <v>0.19625799539199426</v>
      </c>
      <c r="V61" s="453"/>
      <c r="W61" s="453"/>
    </row>
    <row r="62" spans="3:23" hidden="1" x14ac:dyDescent="0.25">
      <c r="C62" s="467"/>
      <c r="D62" s="220">
        <v>45927</v>
      </c>
      <c r="E62" s="220" t="s">
        <v>117</v>
      </c>
      <c r="F62" s="270">
        <f>'（３）業績構成比'!F64</f>
        <v>4423149.76</v>
      </c>
      <c r="G62" s="451"/>
      <c r="H62" s="451"/>
      <c r="I62" s="289">
        <f>'（４）訂單數量構成比'!F64</f>
        <v>133344</v>
      </c>
      <c r="J62" s="452"/>
      <c r="K62" s="452"/>
      <c r="L62" s="270">
        <v>3144768.2803958771</v>
      </c>
      <c r="M62" s="451"/>
      <c r="N62" s="451"/>
      <c r="O62" s="310">
        <f t="shared" si="0"/>
        <v>0.7109793814432992</v>
      </c>
      <c r="P62" s="453"/>
      <c r="Q62" s="453"/>
      <c r="R62" s="85">
        <v>827723.38699999999</v>
      </c>
      <c r="S62" s="451"/>
      <c r="T62" s="451"/>
      <c r="U62" s="310">
        <f t="shared" si="1"/>
        <v>0.1871343797773648</v>
      </c>
      <c r="V62" s="453"/>
      <c r="W62" s="453"/>
    </row>
    <row r="63" spans="3:23" hidden="1" x14ac:dyDescent="0.25">
      <c r="C63" s="467"/>
      <c r="D63" s="220">
        <v>45928</v>
      </c>
      <c r="E63" s="220" t="s">
        <v>118</v>
      </c>
      <c r="F63" s="270">
        <f>'（３）業績構成比'!F65</f>
        <v>4811205.5599999996</v>
      </c>
      <c r="G63" s="451"/>
      <c r="H63" s="451"/>
      <c r="I63" s="289">
        <f>'（４）訂單數量構成比'!F65</f>
        <v>145605</v>
      </c>
      <c r="J63" s="452"/>
      <c r="K63" s="452"/>
      <c r="L63" s="270">
        <v>3389419.9169340204</v>
      </c>
      <c r="M63" s="451"/>
      <c r="N63" s="451"/>
      <c r="O63" s="310">
        <f t="shared" si="0"/>
        <v>0.70448453608247419</v>
      </c>
      <c r="P63" s="453"/>
      <c r="Q63" s="453"/>
      <c r="R63" s="85">
        <v>825068.11</v>
      </c>
      <c r="S63" s="451"/>
      <c r="T63" s="451"/>
      <c r="U63" s="310">
        <f t="shared" si="1"/>
        <v>0.17148885029140182</v>
      </c>
      <c r="V63" s="453"/>
      <c r="W63" s="453"/>
    </row>
    <row r="64" spans="3:23" hidden="1" x14ac:dyDescent="0.25">
      <c r="C64" s="467"/>
      <c r="D64" s="220">
        <v>45929</v>
      </c>
      <c r="E64" s="220" t="s">
        <v>119</v>
      </c>
      <c r="F64" s="270">
        <f>'（３）業績構成比'!F66</f>
        <v>6458149.9499999993</v>
      </c>
      <c r="G64" s="451"/>
      <c r="H64" s="451"/>
      <c r="I64" s="289">
        <f>'（４）訂單數量構成比'!F66</f>
        <v>199941</v>
      </c>
      <c r="J64" s="452"/>
      <c r="K64" s="452"/>
      <c r="L64" s="270">
        <v>4497735.256414948</v>
      </c>
      <c r="M64" s="451"/>
      <c r="N64" s="451"/>
      <c r="O64" s="310">
        <f t="shared" si="0"/>
        <v>0.6964432989690722</v>
      </c>
      <c r="P64" s="453"/>
      <c r="Q64" s="453"/>
      <c r="R64" s="85">
        <v>953995.35800000001</v>
      </c>
      <c r="S64" s="451"/>
      <c r="T64" s="451"/>
      <c r="U64" s="310">
        <f t="shared" si="1"/>
        <v>0.14771960474531876</v>
      </c>
      <c r="V64" s="453"/>
      <c r="W64" s="453"/>
    </row>
    <row r="65" spans="3:23" x14ac:dyDescent="0.25">
      <c r="C65" s="467"/>
      <c r="D65" s="220">
        <v>45930</v>
      </c>
      <c r="E65" s="220" t="s">
        <v>120</v>
      </c>
      <c r="F65" s="270">
        <f>'（３）業績構成比'!F67</f>
        <v>6240376.5599999996</v>
      </c>
      <c r="G65" s="451">
        <f t="shared" si="29"/>
        <v>37041130.530000001</v>
      </c>
      <c r="H65" s="451"/>
      <c r="I65" s="289">
        <f>'（４）訂單數量構成比'!F67</f>
        <v>193383</v>
      </c>
      <c r="J65" s="452">
        <f t="shared" ref="J65:J93" si="35">SUM(I65:I71)</f>
        <v>1146243</v>
      </c>
      <c r="K65" s="452"/>
      <c r="L65" s="270">
        <v>4339635.0603587627</v>
      </c>
      <c r="M65" s="451">
        <f t="shared" ref="M65:M93" si="36">SUM(L65:L71)</f>
        <v>25894137.464835566</v>
      </c>
      <c r="N65" s="451"/>
      <c r="O65" s="310">
        <f t="shared" si="0"/>
        <v>0.69541237113402066</v>
      </c>
      <c r="P65" s="453">
        <f t="shared" si="32"/>
        <v>0.69906444793480671</v>
      </c>
      <c r="Q65" s="453"/>
      <c r="R65" s="85">
        <v>1030622.024</v>
      </c>
      <c r="S65" s="451">
        <f t="shared" ref="S65:S93" si="37">SUM(R65:R71)</f>
        <v>6589748.9419999998</v>
      </c>
      <c r="T65" s="451"/>
      <c r="U65" s="310">
        <f t="shared" si="1"/>
        <v>0.16515381949963609</v>
      </c>
      <c r="V65" s="453">
        <f t="shared" ref="V65:V93" si="38">S65/G65</f>
        <v>0.17790355876592084</v>
      </c>
      <c r="W65" s="453"/>
    </row>
    <row r="66" spans="3:23" ht="12" customHeight="1" x14ac:dyDescent="0.25">
      <c r="C66" s="467" t="s">
        <v>790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51"/>
      <c r="H66" s="451">
        <f>SUM(F66:F96)</f>
        <v>149064896.30999997</v>
      </c>
      <c r="I66" s="289">
        <f>'（４）訂單數量構成比'!F68</f>
        <v>186725</v>
      </c>
      <c r="J66" s="452"/>
      <c r="K66" s="452">
        <f>SUM(I66:I96)</f>
        <v>4558014</v>
      </c>
      <c r="L66" s="270">
        <v>4086702.8428278342</v>
      </c>
      <c r="M66" s="451"/>
      <c r="N66" s="451">
        <f>SUM(L66:L96)</f>
        <v>104543058.19232969</v>
      </c>
      <c r="O66" s="310">
        <f t="shared" si="0"/>
        <v>0.68469072164948452</v>
      </c>
      <c r="P66" s="453"/>
      <c r="Q66" s="453">
        <f>N66/H66</f>
        <v>0.70132580359442043</v>
      </c>
      <c r="R66" s="85">
        <v>986270.12300000002</v>
      </c>
      <c r="S66" s="451"/>
      <c r="T66" s="451">
        <f>SUM(R66:R96)</f>
        <v>25445829.241</v>
      </c>
      <c r="U66" s="310">
        <f t="shared" si="1"/>
        <v>0.16524078902466086</v>
      </c>
      <c r="V66" s="453"/>
      <c r="W66" s="453">
        <f>T66/H66</f>
        <v>0.17070302848554006</v>
      </c>
    </row>
    <row r="67" spans="3:23" ht="12" customHeight="1" x14ac:dyDescent="0.25">
      <c r="C67" s="467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51"/>
      <c r="H67" s="451"/>
      <c r="I67" s="289">
        <f>'（４）訂單數量構成比'!F69</f>
        <v>171980</v>
      </c>
      <c r="J67" s="452"/>
      <c r="K67" s="452"/>
      <c r="L67" s="270">
        <v>3930107.9528608248</v>
      </c>
      <c r="M67" s="451"/>
      <c r="N67" s="451"/>
      <c r="O67" s="310">
        <f t="shared" si="0"/>
        <v>0.71603092783505151</v>
      </c>
      <c r="P67" s="453"/>
      <c r="Q67" s="453"/>
      <c r="R67" s="85">
        <v>935120.049</v>
      </c>
      <c r="S67" s="451"/>
      <c r="T67" s="451"/>
      <c r="U67" s="310">
        <f t="shared" si="1"/>
        <v>0.17037060669929649</v>
      </c>
      <c r="V67" s="453"/>
      <c r="W67" s="453"/>
    </row>
    <row r="68" spans="3:23" ht="12" customHeight="1" x14ac:dyDescent="0.25">
      <c r="C68" s="467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51"/>
      <c r="H68" s="451"/>
      <c r="I68" s="289">
        <f>'（４）訂單數量構成比'!F70</f>
        <v>131535</v>
      </c>
      <c r="J68" s="452"/>
      <c r="K68" s="452"/>
      <c r="L68" s="270">
        <v>3074962.016454123</v>
      </c>
      <c r="M68" s="451"/>
      <c r="N68" s="451"/>
      <c r="O68" s="310">
        <f t="shared" si="0"/>
        <v>0.71943298969072156</v>
      </c>
      <c r="P68" s="453"/>
      <c r="Q68" s="453"/>
      <c r="R68" s="85">
        <v>843458.31900000002</v>
      </c>
      <c r="S68" s="451"/>
      <c r="T68" s="451"/>
      <c r="U68" s="310">
        <f t="shared" si="1"/>
        <v>0.19733958886992117</v>
      </c>
      <c r="V68" s="453"/>
      <c r="W68" s="453"/>
    </row>
    <row r="69" spans="3:23" ht="12" customHeight="1" x14ac:dyDescent="0.25">
      <c r="C69" s="467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51"/>
      <c r="H69" s="451"/>
      <c r="I69" s="289">
        <f>'（４）訂單數量構成比'!F71</f>
        <v>127425</v>
      </c>
      <c r="J69" s="452"/>
      <c r="K69" s="452"/>
      <c r="L69" s="270">
        <v>2961179.8672077321</v>
      </c>
      <c r="M69" s="451"/>
      <c r="N69" s="451"/>
      <c r="O69" s="310">
        <f t="shared" ref="O69:O96" si="40">IFERROR(L69/F69,"")</f>
        <v>0.70355670103092782</v>
      </c>
      <c r="P69" s="453"/>
      <c r="Q69" s="453"/>
      <c r="R69" s="85">
        <v>848274.78799999994</v>
      </c>
      <c r="S69" s="451"/>
      <c r="T69" s="451"/>
      <c r="U69" s="310">
        <f t="shared" si="1"/>
        <v>0.20154446476625407</v>
      </c>
      <c r="V69" s="453"/>
      <c r="W69" s="453"/>
    </row>
    <row r="70" spans="3:23" ht="12" customHeight="1" x14ac:dyDescent="0.25">
      <c r="C70" s="467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51"/>
      <c r="H70" s="451"/>
      <c r="I70" s="289">
        <f>'（４）訂單數量構成比'!F72</f>
        <v>143171</v>
      </c>
      <c r="J70" s="452"/>
      <c r="K70" s="452"/>
      <c r="L70" s="270">
        <v>3192755.7768041245</v>
      </c>
      <c r="M70" s="451"/>
      <c r="N70" s="451"/>
      <c r="O70" s="310">
        <f t="shared" si="40"/>
        <v>0.68170103092783507</v>
      </c>
      <c r="P70" s="453"/>
      <c r="Q70" s="453"/>
      <c r="R70" s="85">
        <v>926249.97600000002</v>
      </c>
      <c r="S70" s="451"/>
      <c r="T70" s="451"/>
      <c r="U70" s="310">
        <f t="shared" ref="U70:U96" si="41">IFERROR(R70/F70,"")</f>
        <v>0.19776820016222008</v>
      </c>
      <c r="V70" s="453"/>
      <c r="W70" s="453"/>
    </row>
    <row r="71" spans="3:23" ht="12" customHeight="1" x14ac:dyDescent="0.25">
      <c r="C71" s="467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51"/>
      <c r="H71" s="451"/>
      <c r="I71" s="289">
        <f>'（４）訂單數量構成比'!F73</f>
        <v>192024</v>
      </c>
      <c r="J71" s="452"/>
      <c r="K71" s="452"/>
      <c r="L71" s="270">
        <v>4308793.9483221648</v>
      </c>
      <c r="M71" s="451"/>
      <c r="N71" s="451"/>
      <c r="O71" s="310">
        <f t="shared" si="40"/>
        <v>0.69757731958762892</v>
      </c>
      <c r="P71" s="453"/>
      <c r="Q71" s="453"/>
      <c r="R71" s="85">
        <v>1019753.6629999999</v>
      </c>
      <c r="S71" s="451"/>
      <c r="T71" s="451"/>
      <c r="U71" s="310">
        <f t="shared" si="41"/>
        <v>0.16509423179825231</v>
      </c>
      <c r="V71" s="453"/>
      <c r="W71" s="453"/>
    </row>
    <row r="72" spans="3:23" ht="12" customHeight="1" x14ac:dyDescent="0.25">
      <c r="C72" s="467"/>
      <c r="D72" s="220">
        <v>45937</v>
      </c>
      <c r="E72" s="80" t="str">
        <f t="shared" si="39"/>
        <v>二</v>
      </c>
      <c r="F72" s="270">
        <f>'（３）業績構成比'!F74</f>
        <v>6380120.7400000012</v>
      </c>
      <c r="G72" s="451">
        <f t="shared" ref="G72:G93" si="42">SUM(F72:F78)</f>
        <v>38039754.970000006</v>
      </c>
      <c r="H72" s="451"/>
      <c r="I72" s="289">
        <f>'（４）訂單數量構成比'!F74</f>
        <v>198029</v>
      </c>
      <c r="J72" s="452">
        <f t="shared" si="35"/>
        <v>1166245</v>
      </c>
      <c r="K72" s="452"/>
      <c r="L72" s="270">
        <v>4561786.3291000016</v>
      </c>
      <c r="M72" s="451">
        <f t="shared" si="36"/>
        <v>26763704.034376808</v>
      </c>
      <c r="N72" s="451"/>
      <c r="O72" s="310">
        <f t="shared" si="40"/>
        <v>0.71500000000000008</v>
      </c>
      <c r="P72" s="453">
        <f t="shared" ref="P72:P93" si="43">M72/G72</f>
        <v>0.70357193561009956</v>
      </c>
      <c r="Q72" s="453"/>
      <c r="R72" s="85">
        <v>1040263.147</v>
      </c>
      <c r="S72" s="451">
        <f t="shared" si="37"/>
        <v>6494350.3600000003</v>
      </c>
      <c r="T72" s="451"/>
      <c r="U72" s="310">
        <f t="shared" si="41"/>
        <v>0.16304756436317847</v>
      </c>
      <c r="V72" s="453">
        <f t="shared" si="38"/>
        <v>0.17072534681471424</v>
      </c>
      <c r="W72" s="453"/>
    </row>
    <row r="73" spans="3:23" ht="12" customHeight="1" x14ac:dyDescent="0.25">
      <c r="C73" s="467"/>
      <c r="D73" s="220">
        <v>45938</v>
      </c>
      <c r="E73" s="80" t="str">
        <f t="shared" si="39"/>
        <v>三</v>
      </c>
      <c r="F73" s="270">
        <f>'（３）業績構成比'!F75</f>
        <v>5629987.7999999998</v>
      </c>
      <c r="G73" s="451"/>
      <c r="H73" s="451"/>
      <c r="I73" s="289">
        <f>'（４）訂單數量構成比'!F75</f>
        <v>175504</v>
      </c>
      <c r="J73" s="452"/>
      <c r="K73" s="452"/>
      <c r="L73" s="270">
        <v>3969141.3989999997</v>
      </c>
      <c r="M73" s="451"/>
      <c r="N73" s="451"/>
      <c r="O73" s="310">
        <f t="shared" si="40"/>
        <v>0.70499999999999996</v>
      </c>
      <c r="P73" s="453"/>
      <c r="Q73" s="453"/>
      <c r="R73" s="85">
        <v>947415.64500000002</v>
      </c>
      <c r="S73" s="451"/>
      <c r="T73" s="451"/>
      <c r="U73" s="310">
        <f t="shared" si="41"/>
        <v>0.16828023055396321</v>
      </c>
      <c r="V73" s="453"/>
      <c r="W73" s="453"/>
    </row>
    <row r="74" spans="3:23" ht="12" customHeight="1" x14ac:dyDescent="0.25">
      <c r="C74" s="467"/>
      <c r="D74" s="220">
        <v>45939</v>
      </c>
      <c r="E74" s="80" t="str">
        <f t="shared" si="39"/>
        <v>四</v>
      </c>
      <c r="F74" s="270">
        <f>'（３）業績構成比'!F76</f>
        <v>4565439.8</v>
      </c>
      <c r="G74" s="451"/>
      <c r="H74" s="451"/>
      <c r="I74" s="289">
        <f>'（４）訂單數量構成比'!F76</f>
        <v>139920</v>
      </c>
      <c r="J74" s="452"/>
      <c r="K74" s="452"/>
      <c r="L74" s="270">
        <v>3213928.4200309282</v>
      </c>
      <c r="M74" s="451"/>
      <c r="N74" s="451"/>
      <c r="O74" s="310">
        <f t="shared" si="40"/>
        <v>0.70396907216494853</v>
      </c>
      <c r="P74" s="453"/>
      <c r="Q74" s="453"/>
      <c r="R74" s="85">
        <v>825542.37399999995</v>
      </c>
      <c r="S74" s="451"/>
      <c r="T74" s="451"/>
      <c r="U74" s="310">
        <f t="shared" si="41"/>
        <v>0.18082428203302561</v>
      </c>
      <c r="V74" s="453"/>
      <c r="W74" s="453"/>
    </row>
    <row r="75" spans="3:23" ht="12" customHeight="1" x14ac:dyDescent="0.25">
      <c r="C75" s="467"/>
      <c r="D75" s="220">
        <v>45940</v>
      </c>
      <c r="E75" s="80" t="str">
        <f t="shared" si="39"/>
        <v>五</v>
      </c>
      <c r="F75" s="270">
        <f>'（３）業績構成比'!F77</f>
        <v>4347157.37</v>
      </c>
      <c r="G75" s="451"/>
      <c r="H75" s="451"/>
      <c r="I75" s="289">
        <f>'（４）訂單數量構成比'!F77</f>
        <v>131230</v>
      </c>
      <c r="J75" s="452"/>
      <c r="K75" s="452"/>
      <c r="L75" s="270">
        <v>3041889.7576159798</v>
      </c>
      <c r="M75" s="451"/>
      <c r="N75" s="451"/>
      <c r="O75" s="310">
        <f t="shared" si="40"/>
        <v>0.69974226804123718</v>
      </c>
      <c r="P75" s="453"/>
      <c r="Q75" s="453"/>
      <c r="R75" s="85">
        <v>854096.26899999997</v>
      </c>
      <c r="S75" s="451"/>
      <c r="T75" s="451"/>
      <c r="U75" s="310">
        <f t="shared" si="41"/>
        <v>0.19647236028172588</v>
      </c>
      <c r="V75" s="453"/>
      <c r="W75" s="453"/>
    </row>
    <row r="76" spans="3:23" ht="12" customHeight="1" x14ac:dyDescent="0.25">
      <c r="C76" s="467"/>
      <c r="D76" s="220">
        <v>45941</v>
      </c>
      <c r="E76" s="80" t="str">
        <f t="shared" si="39"/>
        <v>六</v>
      </c>
      <c r="F76" s="270">
        <f>'（３）業績構成比'!F78</f>
        <v>4738977.2799999993</v>
      </c>
      <c r="G76" s="451"/>
      <c r="H76" s="451"/>
      <c r="I76" s="289">
        <f>'（４）訂單數量構成比'!F78</f>
        <v>141185</v>
      </c>
      <c r="J76" s="452"/>
      <c r="K76" s="452"/>
      <c r="L76" s="270">
        <v>3344398.8629113398</v>
      </c>
      <c r="M76" s="451"/>
      <c r="N76" s="451"/>
      <c r="O76" s="310">
        <f t="shared" si="40"/>
        <v>0.70572164948453608</v>
      </c>
      <c r="P76" s="453"/>
      <c r="Q76" s="453"/>
      <c r="R76" s="85">
        <v>908742.66099999996</v>
      </c>
      <c r="S76" s="451"/>
      <c r="T76" s="451"/>
      <c r="U76" s="310">
        <f t="shared" si="41"/>
        <v>0.19175923565516653</v>
      </c>
      <c r="V76" s="453"/>
      <c r="W76" s="453"/>
    </row>
    <row r="77" spans="3:23" ht="12" customHeight="1" x14ac:dyDescent="0.25">
      <c r="C77" s="467"/>
      <c r="D77" s="220">
        <v>45942</v>
      </c>
      <c r="E77" s="80" t="str">
        <f t="shared" si="39"/>
        <v>日</v>
      </c>
      <c r="F77" s="270">
        <f>'（３）業績構成比'!F79</f>
        <v>6231751.370000001</v>
      </c>
      <c r="G77" s="451"/>
      <c r="H77" s="451"/>
      <c r="I77" s="289">
        <f>'（４）訂單數量構成比'!F79</f>
        <v>191217</v>
      </c>
      <c r="J77" s="452"/>
      <c r="K77" s="452"/>
      <c r="L77" s="270">
        <v>4378608.3981685573</v>
      </c>
      <c r="M77" s="451"/>
      <c r="N77" s="451"/>
      <c r="O77" s="310">
        <f t="shared" si="40"/>
        <v>0.70262886597938146</v>
      </c>
      <c r="P77" s="453"/>
      <c r="Q77" s="453"/>
      <c r="R77" s="85">
        <v>996481.91700000002</v>
      </c>
      <c r="S77" s="451"/>
      <c r="T77" s="451"/>
      <c r="U77" s="310">
        <f t="shared" si="41"/>
        <v>0.1599039913237103</v>
      </c>
      <c r="V77" s="453"/>
      <c r="W77" s="453"/>
    </row>
    <row r="78" spans="3:23" ht="12" customHeight="1" x14ac:dyDescent="0.25">
      <c r="C78" s="467"/>
      <c r="D78" s="220">
        <v>45943</v>
      </c>
      <c r="E78" s="80" t="str">
        <f t="shared" si="39"/>
        <v>一</v>
      </c>
      <c r="F78" s="270">
        <f>'（３）業績構成比'!F80</f>
        <v>6146320.6100000003</v>
      </c>
      <c r="G78" s="451"/>
      <c r="H78" s="451"/>
      <c r="I78" s="289">
        <f>'（４）訂單數量構成比'!F80</f>
        <v>189160</v>
      </c>
      <c r="J78" s="452"/>
      <c r="K78" s="452"/>
      <c r="L78" s="270">
        <v>4253950.8675500005</v>
      </c>
      <c r="M78" s="451"/>
      <c r="N78" s="451"/>
      <c r="O78" s="310">
        <f t="shared" si="40"/>
        <v>0.69211340206185568</v>
      </c>
      <c r="P78" s="453"/>
      <c r="Q78" s="453"/>
      <c r="R78" s="85">
        <v>921808.34699999995</v>
      </c>
      <c r="S78" s="451"/>
      <c r="T78" s="451"/>
      <c r="U78" s="310">
        <f t="shared" si="41"/>
        <v>0.14997726371452658</v>
      </c>
      <c r="V78" s="453"/>
      <c r="W78" s="453"/>
    </row>
    <row r="79" spans="3:23" ht="12" customHeight="1" x14ac:dyDescent="0.25">
      <c r="C79" s="467"/>
      <c r="D79" s="220">
        <v>45944</v>
      </c>
      <c r="E79" s="80" t="str">
        <f t="shared" si="39"/>
        <v>二</v>
      </c>
      <c r="F79" s="270">
        <f>'（３）業績構成比'!F81</f>
        <v>6391262.9299999997</v>
      </c>
      <c r="G79" s="451">
        <f t="shared" si="42"/>
        <v>41377364</v>
      </c>
      <c r="H79" s="451"/>
      <c r="I79" s="289">
        <f>'（４）訂單數量構成比'!F81</f>
        <v>194481</v>
      </c>
      <c r="J79" s="452">
        <f t="shared" si="35"/>
        <v>1264241</v>
      </c>
      <c r="K79" s="452"/>
      <c r="L79" s="270">
        <v>4457675.2810950503</v>
      </c>
      <c r="M79" s="451">
        <f t="shared" si="36"/>
        <v>28954961.197703093</v>
      </c>
      <c r="N79" s="451"/>
      <c r="O79" s="310">
        <f t="shared" si="40"/>
        <v>0.69746391752577308</v>
      </c>
      <c r="P79" s="453">
        <f t="shared" si="43"/>
        <v>0.69977781082678669</v>
      </c>
      <c r="Q79" s="453"/>
      <c r="R79" s="85">
        <v>1018583.281</v>
      </c>
      <c r="S79" s="451">
        <f t="shared" si="37"/>
        <v>6801868.8100000005</v>
      </c>
      <c r="T79" s="451"/>
      <c r="U79" s="310">
        <f t="shared" si="41"/>
        <v>0.15937120599730983</v>
      </c>
      <c r="V79" s="453">
        <f t="shared" si="38"/>
        <v>0.16438622842189754</v>
      </c>
      <c r="W79" s="453"/>
    </row>
    <row r="80" spans="3:23" ht="12" customHeight="1" x14ac:dyDescent="0.25">
      <c r="C80" s="467"/>
      <c r="D80" s="220">
        <v>45945</v>
      </c>
      <c r="E80" s="80" t="str">
        <f t="shared" si="39"/>
        <v>三</v>
      </c>
      <c r="F80" s="270">
        <f>'（３）業績構成比'!F82</f>
        <v>6403368.7299999995</v>
      </c>
      <c r="G80" s="451"/>
      <c r="H80" s="451"/>
      <c r="I80" s="289">
        <f>'（４）訂單數量構成比'!F82</f>
        <v>196362</v>
      </c>
      <c r="J80" s="452"/>
      <c r="K80" s="452"/>
      <c r="L80" s="270">
        <v>4555237.6891228864</v>
      </c>
      <c r="M80" s="451"/>
      <c r="N80" s="451"/>
      <c r="O80" s="310">
        <f t="shared" si="40"/>
        <v>0.71138144329896913</v>
      </c>
      <c r="P80" s="453"/>
      <c r="Q80" s="453"/>
      <c r="R80" s="85">
        <v>1010826.469</v>
      </c>
      <c r="S80" s="451"/>
      <c r="T80" s="451"/>
      <c r="U80" s="310">
        <f t="shared" si="41"/>
        <v>0.15785854471635277</v>
      </c>
      <c r="V80" s="453"/>
      <c r="W80" s="453"/>
    </row>
    <row r="81" spans="3:23" ht="12" customHeight="1" x14ac:dyDescent="0.25">
      <c r="C81" s="467"/>
      <c r="D81" s="220">
        <v>45946</v>
      </c>
      <c r="E81" s="80" t="str">
        <f t="shared" si="39"/>
        <v>四</v>
      </c>
      <c r="F81" s="270">
        <f>'（３）業績構成比'!F83</f>
        <v>5877497.3300000001</v>
      </c>
      <c r="G81" s="451"/>
      <c r="H81" s="451"/>
      <c r="I81" s="289">
        <f>'（４）訂單數量構成比'!F83</f>
        <v>181153</v>
      </c>
      <c r="J81" s="452"/>
      <c r="K81" s="452"/>
      <c r="L81" s="270">
        <v>4089647.4720723717</v>
      </c>
      <c r="M81" s="451"/>
      <c r="N81" s="451"/>
      <c r="O81" s="310">
        <f t="shared" si="40"/>
        <v>0.69581443298969081</v>
      </c>
      <c r="P81" s="453"/>
      <c r="Q81" s="453"/>
      <c r="R81" s="85">
        <v>975065.97199999995</v>
      </c>
      <c r="S81" s="451"/>
      <c r="T81" s="451"/>
      <c r="U81" s="310">
        <f t="shared" si="41"/>
        <v>0.16589815652030249</v>
      </c>
      <c r="V81" s="453"/>
      <c r="W81" s="453"/>
    </row>
    <row r="82" spans="3:23" ht="12" customHeight="1" x14ac:dyDescent="0.25">
      <c r="C82" s="467"/>
      <c r="D82" s="220">
        <v>45947</v>
      </c>
      <c r="E82" s="80" t="str">
        <f t="shared" si="39"/>
        <v>五</v>
      </c>
      <c r="F82" s="270">
        <f>'（３）業績構成比'!F84</f>
        <v>4739156.8</v>
      </c>
      <c r="G82" s="451"/>
      <c r="H82" s="451"/>
      <c r="I82" s="289">
        <f>'（４）訂單數量構成比'!F84</f>
        <v>144032</v>
      </c>
      <c r="J82" s="452"/>
      <c r="K82" s="452"/>
      <c r="L82" s="270">
        <v>3316628.043414433</v>
      </c>
      <c r="M82" s="451"/>
      <c r="N82" s="451"/>
      <c r="O82" s="310">
        <f t="shared" si="40"/>
        <v>0.69983505154639181</v>
      </c>
      <c r="P82" s="453"/>
      <c r="Q82" s="453"/>
      <c r="R82" s="85">
        <v>903237.88899999997</v>
      </c>
      <c r="S82" s="451"/>
      <c r="T82" s="451"/>
      <c r="U82" s="310">
        <f t="shared" si="41"/>
        <v>0.19059042085292471</v>
      </c>
      <c r="V82" s="453"/>
      <c r="W82" s="453"/>
    </row>
    <row r="83" spans="3:23" ht="12" customHeight="1" x14ac:dyDescent="0.25">
      <c r="C83" s="467"/>
      <c r="D83" s="220">
        <v>45948</v>
      </c>
      <c r="E83" s="80" t="str">
        <f t="shared" si="39"/>
        <v>六</v>
      </c>
      <c r="F83" s="270">
        <f>'（３）業績構成比'!F85</f>
        <v>4884234.959999999</v>
      </c>
      <c r="G83" s="451"/>
      <c r="H83" s="451"/>
      <c r="I83" s="289">
        <f>'（４）訂單數量構成比'!F85</f>
        <v>146730</v>
      </c>
      <c r="J83" s="452"/>
      <c r="K83" s="452"/>
      <c r="L83" s="270">
        <v>3433768.2356931949</v>
      </c>
      <c r="M83" s="451"/>
      <c r="N83" s="451"/>
      <c r="O83" s="310">
        <f t="shared" si="40"/>
        <v>0.7030309278350515</v>
      </c>
      <c r="P83" s="453"/>
      <c r="Q83" s="453"/>
      <c r="R83" s="85">
        <v>921157.36199999996</v>
      </c>
      <c r="S83" s="451"/>
      <c r="T83" s="451"/>
      <c r="U83" s="310">
        <f t="shared" si="41"/>
        <v>0.18859808537957809</v>
      </c>
      <c r="V83" s="453"/>
      <c r="W83" s="453"/>
    </row>
    <row r="84" spans="3:23" ht="12" customHeight="1" x14ac:dyDescent="0.25">
      <c r="C84" s="467"/>
      <c r="D84" s="220">
        <v>45949</v>
      </c>
      <c r="E84" s="80" t="str">
        <f t="shared" si="39"/>
        <v>日</v>
      </c>
      <c r="F84" s="270">
        <f>'（３）業績構成比'!F86</f>
        <v>6561088.4399999995</v>
      </c>
      <c r="G84" s="451"/>
      <c r="H84" s="451"/>
      <c r="I84" s="289">
        <f>'（４）訂單數量構成比'!F86</f>
        <v>201305</v>
      </c>
      <c r="J84" s="452"/>
      <c r="K84" s="452"/>
      <c r="L84" s="270">
        <v>4588297.6622573193</v>
      </c>
      <c r="M84" s="451"/>
      <c r="N84" s="451"/>
      <c r="O84" s="310">
        <f t="shared" si="40"/>
        <v>0.69931958762886604</v>
      </c>
      <c r="P84" s="453"/>
      <c r="Q84" s="453"/>
      <c r="R84" s="85">
        <v>1014599.091</v>
      </c>
      <c r="S84" s="451"/>
      <c r="T84" s="451"/>
      <c r="U84" s="310">
        <f t="shared" si="41"/>
        <v>0.15463883779015181</v>
      </c>
      <c r="V84" s="453"/>
      <c r="W84" s="453"/>
    </row>
    <row r="85" spans="3:23" ht="12" customHeight="1" x14ac:dyDescent="0.25">
      <c r="C85" s="467"/>
      <c r="D85" s="220">
        <v>45950</v>
      </c>
      <c r="E85" s="80" t="str">
        <f t="shared" si="39"/>
        <v>一</v>
      </c>
      <c r="F85" s="270">
        <f>'（３）業績構成比'!F87</f>
        <v>6520754.8099999996</v>
      </c>
      <c r="G85" s="451"/>
      <c r="H85" s="451"/>
      <c r="I85" s="289">
        <f>'（４）訂單數量構成比'!F87</f>
        <v>200178</v>
      </c>
      <c r="J85" s="452"/>
      <c r="K85" s="452"/>
      <c r="L85" s="270">
        <v>4513706.8140478358</v>
      </c>
      <c r="M85" s="451"/>
      <c r="N85" s="451"/>
      <c r="O85" s="310">
        <f t="shared" si="40"/>
        <v>0.69220618556701041</v>
      </c>
      <c r="P85" s="453"/>
      <c r="Q85" s="453"/>
      <c r="R85" s="85">
        <v>958398.74600000004</v>
      </c>
      <c r="S85" s="451"/>
      <c r="T85" s="451"/>
      <c r="U85" s="310">
        <f t="shared" si="41"/>
        <v>0.14697665744619526</v>
      </c>
      <c r="V85" s="453"/>
      <c r="W85" s="453"/>
    </row>
    <row r="86" spans="3:23" ht="12" customHeight="1" x14ac:dyDescent="0.25">
      <c r="C86" s="467"/>
      <c r="D86" s="220">
        <v>45951</v>
      </c>
      <c r="E86" s="80" t="str">
        <f t="shared" si="39"/>
        <v>二</v>
      </c>
      <c r="F86" s="270">
        <f>'（３）業績構成比'!F88</f>
        <v>6356878.6899999995</v>
      </c>
      <c r="G86" s="451">
        <f t="shared" si="42"/>
        <v>38847023.370000005</v>
      </c>
      <c r="H86" s="451"/>
      <c r="I86" s="289">
        <f>'（４）訂單數量構成比'!F88</f>
        <v>193955</v>
      </c>
      <c r="J86" s="452">
        <f t="shared" si="35"/>
        <v>1174668</v>
      </c>
      <c r="K86" s="452"/>
      <c r="L86" s="270">
        <v>4452043.2672830932</v>
      </c>
      <c r="M86" s="451">
        <f t="shared" si="36"/>
        <v>27269890.555772994</v>
      </c>
      <c r="N86" s="451"/>
      <c r="O86" s="310">
        <f t="shared" si="40"/>
        <v>0.70035051546391769</v>
      </c>
      <c r="P86" s="453">
        <f t="shared" si="43"/>
        <v>0.70198146962355001</v>
      </c>
      <c r="Q86" s="453"/>
      <c r="R86" s="85">
        <v>1016284.697</v>
      </c>
      <c r="S86" s="451">
        <f t="shared" si="37"/>
        <v>6590483.1529999999</v>
      </c>
      <c r="T86" s="451"/>
      <c r="U86" s="310">
        <f t="shared" si="41"/>
        <v>0.15987165188455094</v>
      </c>
      <c r="V86" s="453">
        <f t="shared" si="38"/>
        <v>0.16965220450042423</v>
      </c>
      <c r="W86" s="453"/>
    </row>
    <row r="87" spans="3:23" ht="12" customHeight="1" x14ac:dyDescent="0.25">
      <c r="C87" s="467"/>
      <c r="D87" s="220">
        <v>45952</v>
      </c>
      <c r="E87" s="80" t="str">
        <f t="shared" si="39"/>
        <v>三</v>
      </c>
      <c r="F87" s="270">
        <f>'（３）業績構成比'!F89</f>
        <v>5949026</v>
      </c>
      <c r="G87" s="451"/>
      <c r="H87" s="451"/>
      <c r="I87" s="289">
        <f>'（４）訂單數量構成比'!F89</f>
        <v>181924</v>
      </c>
      <c r="J87" s="452"/>
      <c r="K87" s="452"/>
      <c r="L87" s="270">
        <v>4209334.5410721647</v>
      </c>
      <c r="M87" s="451"/>
      <c r="N87" s="451"/>
      <c r="O87" s="310">
        <f t="shared" si="40"/>
        <v>0.70756701030927827</v>
      </c>
      <c r="P87" s="453"/>
      <c r="Q87" s="453"/>
      <c r="R87" s="85">
        <v>985375.32499999995</v>
      </c>
      <c r="S87" s="451"/>
      <c r="T87" s="451"/>
      <c r="U87" s="310">
        <f t="shared" si="41"/>
        <v>0.1656364125824967</v>
      </c>
      <c r="V87" s="453"/>
      <c r="W87" s="453"/>
    </row>
    <row r="88" spans="3:23" ht="12" customHeight="1" x14ac:dyDescent="0.25">
      <c r="C88" s="467"/>
      <c r="D88" s="220">
        <v>45953</v>
      </c>
      <c r="E88" s="80" t="str">
        <f t="shared" si="39"/>
        <v>四</v>
      </c>
      <c r="F88" s="270">
        <f>'（３）業績構成比'!F90</f>
        <v>4669261.7600000007</v>
      </c>
      <c r="G88" s="451"/>
      <c r="H88" s="451"/>
      <c r="I88" s="289">
        <f>'（４）訂單數量構成比'!F90</f>
        <v>141364</v>
      </c>
      <c r="J88" s="452"/>
      <c r="K88" s="452"/>
      <c r="L88" s="270">
        <v>3315849.7636684547</v>
      </c>
      <c r="M88" s="451"/>
      <c r="N88" s="451"/>
      <c r="O88" s="310">
        <f t="shared" si="40"/>
        <v>0.71014432989690734</v>
      </c>
      <c r="P88" s="453"/>
      <c r="Q88" s="453"/>
      <c r="R88" s="85">
        <v>857676.09600000002</v>
      </c>
      <c r="S88" s="451"/>
      <c r="T88" s="451"/>
      <c r="U88" s="310">
        <f t="shared" si="41"/>
        <v>0.18368558887561701</v>
      </c>
      <c r="V88" s="453"/>
      <c r="W88" s="453"/>
    </row>
    <row r="89" spans="3:23" ht="12" customHeight="1" x14ac:dyDescent="0.25">
      <c r="C89" s="467"/>
      <c r="D89" s="220">
        <v>45954</v>
      </c>
      <c r="E89" s="80" t="str">
        <f t="shared" si="39"/>
        <v>五</v>
      </c>
      <c r="F89" s="270">
        <f>'（３）業績構成比'!F91</f>
        <v>4362067.58</v>
      </c>
      <c r="G89" s="451"/>
      <c r="H89" s="451"/>
      <c r="I89" s="289">
        <f>'（４）訂單數量構成比'!F91</f>
        <v>130486</v>
      </c>
      <c r="J89" s="452"/>
      <c r="K89" s="452"/>
      <c r="L89" s="270">
        <v>2977628.2756919586</v>
      </c>
      <c r="M89" s="451"/>
      <c r="N89" s="451"/>
      <c r="O89" s="310">
        <f t="shared" si="40"/>
        <v>0.68261855670103089</v>
      </c>
      <c r="P89" s="453"/>
      <c r="Q89" s="453"/>
      <c r="R89" s="85">
        <v>825388.07499999995</v>
      </c>
      <c r="S89" s="451"/>
      <c r="T89" s="451"/>
      <c r="U89" s="310">
        <f t="shared" si="41"/>
        <v>0.18921946069437098</v>
      </c>
      <c r="V89" s="453"/>
      <c r="W89" s="453"/>
    </row>
    <row r="90" spans="3:23" ht="12" customHeight="1" x14ac:dyDescent="0.25">
      <c r="C90" s="467"/>
      <c r="D90" s="220">
        <v>45955</v>
      </c>
      <c r="E90" s="80" t="str">
        <f t="shared" si="39"/>
        <v>六</v>
      </c>
      <c r="F90" s="270">
        <f>'（３）業績構成比'!F92</f>
        <v>4736628.1399999997</v>
      </c>
      <c r="G90" s="451"/>
      <c r="H90" s="451"/>
      <c r="I90" s="289">
        <f>'（４）訂單數量構成比'!F92</f>
        <v>140291</v>
      </c>
      <c r="J90" s="452"/>
      <c r="K90" s="452"/>
      <c r="L90" s="270">
        <v>3353923.372863505</v>
      </c>
      <c r="M90" s="451"/>
      <c r="N90" s="451"/>
      <c r="O90" s="310">
        <f t="shared" si="40"/>
        <v>0.70808247422680415</v>
      </c>
      <c r="P90" s="453"/>
      <c r="Q90" s="453"/>
      <c r="R90" s="85">
        <v>889591.99199999997</v>
      </c>
      <c r="S90" s="451"/>
      <c r="T90" s="451"/>
      <c r="U90" s="310">
        <f t="shared" si="41"/>
        <v>0.18781123738373096</v>
      </c>
      <c r="V90" s="453"/>
      <c r="W90" s="453"/>
    </row>
    <row r="91" spans="3:23" ht="12" customHeight="1" x14ac:dyDescent="0.25">
      <c r="C91" s="467"/>
      <c r="D91" s="220">
        <v>45956</v>
      </c>
      <c r="E91" s="80" t="str">
        <f t="shared" si="39"/>
        <v>日</v>
      </c>
      <c r="F91" s="270">
        <f>'（３）業績構成比'!F93</f>
        <v>6278768.5399999991</v>
      </c>
      <c r="G91" s="451"/>
      <c r="H91" s="451"/>
      <c r="I91" s="289">
        <f>'（４）訂單數量構成比'!F93</f>
        <v>192313</v>
      </c>
      <c r="J91" s="452"/>
      <c r="K91" s="452"/>
      <c r="L91" s="270">
        <v>4396691.4877418559</v>
      </c>
      <c r="M91" s="451"/>
      <c r="N91" s="451"/>
      <c r="O91" s="310">
        <f t="shared" si="40"/>
        <v>0.70024742268041251</v>
      </c>
      <c r="P91" s="453"/>
      <c r="Q91" s="453"/>
      <c r="R91" s="85">
        <v>998855.054</v>
      </c>
      <c r="S91" s="451"/>
      <c r="T91" s="451"/>
      <c r="U91" s="310">
        <f t="shared" si="41"/>
        <v>0.15908454781166373</v>
      </c>
      <c r="V91" s="453"/>
      <c r="W91" s="453"/>
    </row>
    <row r="92" spans="3:23" ht="12" customHeight="1" x14ac:dyDescent="0.25">
      <c r="C92" s="467"/>
      <c r="D92" s="220">
        <v>45957</v>
      </c>
      <c r="E92" s="80" t="str">
        <f t="shared" si="39"/>
        <v>一</v>
      </c>
      <c r="F92" s="270">
        <f>'（３）業績構成比'!F94</f>
        <v>6494392.6600000001</v>
      </c>
      <c r="G92" s="451"/>
      <c r="H92" s="451"/>
      <c r="I92" s="289">
        <f>'（４）訂單數量構成比'!F94</f>
        <v>194335</v>
      </c>
      <c r="J92" s="452"/>
      <c r="K92" s="452"/>
      <c r="L92" s="270">
        <v>4564419.8474519588</v>
      </c>
      <c r="M92" s="451"/>
      <c r="N92" s="451"/>
      <c r="O92" s="310">
        <f t="shared" si="40"/>
        <v>0.70282474226804126</v>
      </c>
      <c r="P92" s="453"/>
      <c r="Q92" s="453"/>
      <c r="R92" s="85">
        <v>1017311.914</v>
      </c>
      <c r="S92" s="451"/>
      <c r="T92" s="451"/>
      <c r="U92" s="310">
        <f t="shared" si="41"/>
        <v>0.15664465751598086</v>
      </c>
      <c r="V92" s="453"/>
      <c r="W92" s="453"/>
    </row>
    <row r="93" spans="3:23" ht="12" customHeight="1" x14ac:dyDescent="0.25">
      <c r="C93" s="467"/>
      <c r="D93" s="220">
        <v>45958</v>
      </c>
      <c r="E93" s="80" t="str">
        <f t="shared" si="39"/>
        <v>二</v>
      </c>
      <c r="F93" s="270">
        <f>'（３）業績構成比'!F95</f>
        <v>0</v>
      </c>
      <c r="G93" s="451">
        <f t="shared" si="42"/>
        <v>0</v>
      </c>
      <c r="H93" s="451"/>
      <c r="I93" s="289">
        <f>'（４）訂單數量構成比'!F95</f>
        <v>0</v>
      </c>
      <c r="J93" s="452">
        <f t="shared" si="35"/>
        <v>0</v>
      </c>
      <c r="K93" s="452"/>
      <c r="L93" s="270"/>
      <c r="M93" s="451">
        <f t="shared" si="36"/>
        <v>0</v>
      </c>
      <c r="N93" s="451"/>
      <c r="O93" s="310" t="str">
        <f t="shared" si="40"/>
        <v/>
      </c>
      <c r="P93" s="453" t="e">
        <f t="shared" si="43"/>
        <v>#DIV/0!</v>
      </c>
      <c r="Q93" s="453"/>
      <c r="S93" s="451">
        <f t="shared" si="37"/>
        <v>0</v>
      </c>
      <c r="T93" s="451"/>
      <c r="U93" s="310" t="str">
        <f t="shared" si="41"/>
        <v/>
      </c>
      <c r="V93" s="453" t="e">
        <f t="shared" si="38"/>
        <v>#DIV/0!</v>
      </c>
      <c r="W93" s="453"/>
    </row>
    <row r="94" spans="3:23" ht="12" customHeight="1" x14ac:dyDescent="0.25">
      <c r="C94" s="467"/>
      <c r="D94" s="220">
        <v>45959</v>
      </c>
      <c r="E94" s="80" t="str">
        <f t="shared" si="39"/>
        <v>三</v>
      </c>
      <c r="F94" s="270">
        <f>'（３）業績構成比'!F96</f>
        <v>0</v>
      </c>
      <c r="G94" s="451"/>
      <c r="H94" s="451"/>
      <c r="I94" s="289">
        <f>'（４）訂單數量構成比'!F96</f>
        <v>0</v>
      </c>
      <c r="J94" s="452"/>
      <c r="K94" s="452"/>
      <c r="L94" s="270"/>
      <c r="M94" s="451"/>
      <c r="N94" s="451"/>
      <c r="O94" s="310" t="str">
        <f t="shared" si="40"/>
        <v/>
      </c>
      <c r="P94" s="453"/>
      <c r="Q94" s="453"/>
      <c r="S94" s="451"/>
      <c r="T94" s="451"/>
      <c r="U94" s="310" t="str">
        <f t="shared" si="41"/>
        <v/>
      </c>
      <c r="V94" s="453"/>
      <c r="W94" s="453"/>
    </row>
    <row r="95" spans="3:23" ht="12" customHeight="1" x14ac:dyDescent="0.25">
      <c r="C95" s="467"/>
      <c r="D95" s="220">
        <v>45960</v>
      </c>
      <c r="E95" s="80" t="str">
        <f t="shared" si="39"/>
        <v>四</v>
      </c>
      <c r="F95" s="270">
        <f>'（３）業績構成比'!F97</f>
        <v>0</v>
      </c>
      <c r="G95" s="451"/>
      <c r="H95" s="451"/>
      <c r="I95" s="289">
        <f>'（４）訂單數量構成比'!F97</f>
        <v>0</v>
      </c>
      <c r="J95" s="452"/>
      <c r="K95" s="452"/>
      <c r="L95" s="270"/>
      <c r="M95" s="451"/>
      <c r="N95" s="451"/>
      <c r="O95" s="310" t="str">
        <f t="shared" si="40"/>
        <v/>
      </c>
      <c r="P95" s="453"/>
      <c r="Q95" s="453"/>
      <c r="S95" s="451"/>
      <c r="T95" s="451"/>
      <c r="U95" s="310" t="str">
        <f t="shared" si="41"/>
        <v/>
      </c>
      <c r="V95" s="453"/>
      <c r="W95" s="453"/>
    </row>
    <row r="96" spans="3:23" x14ac:dyDescent="0.25">
      <c r="C96" s="467"/>
      <c r="D96" s="220">
        <v>45961</v>
      </c>
      <c r="E96" s="80" t="str">
        <f t="shared" si="39"/>
        <v>五</v>
      </c>
      <c r="F96" s="270">
        <f>'（３）業績構成比'!F98</f>
        <v>0</v>
      </c>
      <c r="G96" s="451"/>
      <c r="H96" s="451"/>
      <c r="I96" s="289">
        <f>'（４）訂單數量構成比'!F98</f>
        <v>0</v>
      </c>
      <c r="J96" s="452"/>
      <c r="K96" s="452"/>
      <c r="L96" s="270"/>
      <c r="M96" s="451"/>
      <c r="N96" s="451"/>
      <c r="O96" s="310" t="str">
        <f t="shared" si="40"/>
        <v/>
      </c>
      <c r="P96" s="453"/>
      <c r="Q96" s="453"/>
      <c r="S96" s="451"/>
      <c r="T96" s="451"/>
      <c r="U96" s="310" t="str">
        <f t="shared" si="41"/>
        <v/>
      </c>
      <c r="V96" s="453"/>
      <c r="W96" s="453"/>
    </row>
    <row r="97" spans="7:22" x14ac:dyDescent="0.25">
      <c r="G97" s="451"/>
      <c r="I97" s="270"/>
      <c r="J97" s="452"/>
      <c r="L97" s="270"/>
      <c r="M97" s="451"/>
      <c r="P97" s="453"/>
      <c r="S97" s="451"/>
      <c r="U97" s="310"/>
      <c r="V97" s="453"/>
    </row>
    <row r="98" spans="7:22" x14ac:dyDescent="0.25">
      <c r="G98" s="451"/>
      <c r="J98" s="452"/>
      <c r="L98" s="270"/>
      <c r="M98" s="451"/>
      <c r="P98" s="453"/>
      <c r="S98" s="451"/>
      <c r="V98" s="453"/>
    </row>
    <row r="99" spans="7:22" x14ac:dyDescent="0.25">
      <c r="G99" s="451"/>
      <c r="J99" s="452"/>
      <c r="L99" s="270"/>
      <c r="M99" s="451"/>
      <c r="P99" s="453"/>
      <c r="S99" s="451"/>
      <c r="V99" s="453"/>
    </row>
    <row r="100" spans="7:22" x14ac:dyDescent="0.25">
      <c r="L100" s="270"/>
    </row>
    <row r="101" spans="7:22" x14ac:dyDescent="0.25">
      <c r="L101" s="270"/>
    </row>
    <row r="102" spans="7:22" x14ac:dyDescent="0.25">
      <c r="L102" s="270"/>
    </row>
    <row r="103" spans="7:22" x14ac:dyDescent="0.25">
      <c r="L103" s="270"/>
    </row>
    <row r="104" spans="7:22" x14ac:dyDescent="0.25">
      <c r="L104" s="270"/>
    </row>
    <row r="105" spans="7:22" x14ac:dyDescent="0.25">
      <c r="L105" s="270"/>
    </row>
    <row r="106" spans="7:22" x14ac:dyDescent="0.25">
      <c r="L106" s="270"/>
    </row>
    <row r="107" spans="7:22" x14ac:dyDescent="0.25">
      <c r="L107" s="270"/>
    </row>
    <row r="108" spans="7:22" x14ac:dyDescent="0.25">
      <c r="L108" s="270"/>
    </row>
    <row r="109" spans="7:22" x14ac:dyDescent="0.25">
      <c r="L109" s="270"/>
    </row>
    <row r="110" spans="7:22" x14ac:dyDescent="0.25">
      <c r="L110" s="270"/>
    </row>
    <row r="111" spans="7:22" x14ac:dyDescent="0.25">
      <c r="L111" s="270"/>
    </row>
    <row r="112" spans="7:22" x14ac:dyDescent="0.25">
      <c r="L112" s="270"/>
    </row>
    <row r="113" spans="12:12" x14ac:dyDescent="0.25">
      <c r="L113" s="270"/>
    </row>
    <row r="114" spans="12:12" x14ac:dyDescent="0.25">
      <c r="L114" s="270"/>
    </row>
    <row r="115" spans="12:12" x14ac:dyDescent="0.25">
      <c r="L115" s="270"/>
    </row>
    <row r="116" spans="12:12" x14ac:dyDescent="0.25">
      <c r="L116" s="270"/>
    </row>
    <row r="117" spans="12:12" x14ac:dyDescent="0.25">
      <c r="L117" s="270"/>
    </row>
    <row r="118" spans="12:12" x14ac:dyDescent="0.25">
      <c r="L118" s="270"/>
    </row>
    <row r="119" spans="12:12" x14ac:dyDescent="0.25">
      <c r="L119" s="270"/>
    </row>
    <row r="120" spans="12:12" x14ac:dyDescent="0.25">
      <c r="L120" s="270"/>
    </row>
    <row r="121" spans="12:12" x14ac:dyDescent="0.25">
      <c r="L121" s="270"/>
    </row>
    <row r="122" spans="12:12" x14ac:dyDescent="0.25">
      <c r="L122" s="270"/>
    </row>
    <row r="123" spans="12:12" x14ac:dyDescent="0.25">
      <c r="L123" s="270"/>
    </row>
    <row r="124" spans="12:12" x14ac:dyDescent="0.25">
      <c r="L124" s="270"/>
    </row>
    <row r="125" spans="12:12" x14ac:dyDescent="0.25">
      <c r="L125" s="270"/>
    </row>
    <row r="126" spans="12:12" x14ac:dyDescent="0.25">
      <c r="L126" s="270"/>
    </row>
    <row r="127" spans="12:12" x14ac:dyDescent="0.25">
      <c r="L127" s="270"/>
    </row>
    <row r="128" spans="12:12" x14ac:dyDescent="0.25">
      <c r="L128" s="270"/>
    </row>
    <row r="129" spans="12:12" x14ac:dyDescent="0.25">
      <c r="L129" s="270"/>
    </row>
    <row r="130" spans="12:12" x14ac:dyDescent="0.25">
      <c r="L130" s="270"/>
    </row>
    <row r="131" spans="12:12" x14ac:dyDescent="0.25">
      <c r="L131" s="270"/>
    </row>
    <row r="132" spans="12:12" x14ac:dyDescent="0.25">
      <c r="L132" s="270"/>
    </row>
    <row r="133" spans="12:12" x14ac:dyDescent="0.25">
      <c r="L133" s="270"/>
    </row>
  </sheetData>
  <mergeCells count="120"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81" activePane="bottomRight" state="frozen"/>
      <selection pane="topRight" activeCell="F1" sqref="F1"/>
      <selection pane="bottomLeft" activeCell="A5" sqref="A5"/>
      <selection pane="bottomRight" activeCell="F93" sqref="F93"/>
    </sheetView>
  </sheetViews>
  <sheetFormatPr defaultColWidth="8.85546875" defaultRowHeight="14.25" x14ac:dyDescent="0.25"/>
  <cols>
    <col min="1" max="1" width="4.42578125" style="252" hidden="1" customWidth="1"/>
    <col min="2" max="2" width="15.140625" style="249" customWidth="1"/>
    <col min="3" max="3" width="8.85546875" style="224"/>
    <col min="4" max="4" width="8.7109375" style="226" bestFit="1" customWidth="1"/>
    <col min="5" max="5" width="4.42578125" style="226" customWidth="1"/>
    <col min="6" max="6" width="9.28515625" style="250" bestFit="1" customWidth="1"/>
    <col min="7" max="7" width="8.7109375" style="250" bestFit="1" customWidth="1"/>
    <col min="8" max="8" width="8.140625" style="250" bestFit="1" customWidth="1"/>
    <col min="9" max="9" width="9.28515625" style="251" bestFit="1" customWidth="1"/>
    <col min="10" max="12" width="8.140625" style="251" bestFit="1" customWidth="1"/>
    <col min="13" max="13" width="8.7109375" style="251" bestFit="1" customWidth="1"/>
    <col min="14" max="14" width="8.140625" style="251" bestFit="1" customWidth="1"/>
    <col min="15" max="15" width="7.140625" style="251" bestFit="1" customWidth="1"/>
    <col min="16" max="16" width="8.7109375" style="251" bestFit="1" customWidth="1"/>
    <col min="17" max="17" width="8.140625" style="251" bestFit="1" customWidth="1"/>
    <col min="18" max="18" width="7.5703125" style="251" customWidth="1"/>
    <col min="19" max="19" width="9.140625" style="251" bestFit="1" customWidth="1"/>
    <col min="20" max="20" width="7.85546875" style="251" bestFit="1" customWidth="1"/>
    <col min="21" max="21" width="7.140625" style="251" bestFit="1" customWidth="1"/>
    <col min="22" max="22" width="8.7109375" style="252" bestFit="1" customWidth="1"/>
    <col min="23" max="23" width="8.140625" style="252" bestFit="1" customWidth="1"/>
    <col min="24" max="16384" width="8.85546875" style="252"/>
  </cols>
  <sheetData>
    <row r="1" spans="2:23" x14ac:dyDescent="0.25">
      <c r="B1" s="266" t="s">
        <v>567</v>
      </c>
      <c r="C1" s="267">
        <v>150.5</v>
      </c>
    </row>
    <row r="2" spans="2:23" ht="38.1" customHeight="1" x14ac:dyDescent="0.25">
      <c r="B2" s="473" t="s">
        <v>303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  <c r="U2" s="474"/>
    </row>
    <row r="3" spans="2:23" s="253" customFormat="1" ht="23.45" customHeight="1" x14ac:dyDescent="0.25">
      <c r="B3" s="475" t="s">
        <v>304</v>
      </c>
      <c r="C3" s="476" t="s">
        <v>305</v>
      </c>
      <c r="D3" s="477" t="s">
        <v>306</v>
      </c>
      <c r="E3" s="477"/>
      <c r="F3" s="478" t="s">
        <v>108</v>
      </c>
      <c r="G3" s="478"/>
      <c r="H3" s="478"/>
      <c r="I3" s="479" t="s">
        <v>109</v>
      </c>
      <c r="J3" s="479"/>
      <c r="K3" s="479"/>
      <c r="L3" s="480" t="s">
        <v>307</v>
      </c>
      <c r="M3" s="480"/>
      <c r="N3" s="480"/>
      <c r="O3" s="480" t="s">
        <v>107</v>
      </c>
      <c r="P3" s="480"/>
      <c r="Q3" s="480"/>
      <c r="R3" s="480" t="s">
        <v>110</v>
      </c>
      <c r="S3" s="480"/>
      <c r="T3" s="480"/>
      <c r="U3" s="480" t="s">
        <v>111</v>
      </c>
      <c r="V3" s="480"/>
      <c r="W3" s="480"/>
    </row>
    <row r="4" spans="2:23" ht="15.75" x14ac:dyDescent="0.25">
      <c r="B4" s="475"/>
      <c r="C4" s="476"/>
      <c r="D4" s="477"/>
      <c r="E4" s="477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45" hidden="1" customHeight="1" x14ac:dyDescent="0.25">
      <c r="B5" s="481">
        <f>D17</f>
        <v>45882</v>
      </c>
      <c r="C5" s="482" t="s">
        <v>314</v>
      </c>
      <c r="D5" s="220">
        <v>45870</v>
      </c>
      <c r="E5" s="220" t="s">
        <v>315</v>
      </c>
      <c r="F5" s="257">
        <v>130.1</v>
      </c>
      <c r="G5" s="471">
        <f>AVERAGE(F5:F8)</f>
        <v>134.69999999999999</v>
      </c>
      <c r="H5" s="471">
        <f>AVERAGEIF(F5:F35,"&lt;&gt;0")</f>
        <v>136.63548387096779</v>
      </c>
      <c r="I5" s="258">
        <f t="shared" ref="I5:I43" si="0">F5/$C$1</f>
        <v>0.8644518272425249</v>
      </c>
      <c r="J5" s="468">
        <f>AVERAGE(I5:I8)</f>
        <v>0.895016611295681</v>
      </c>
      <c r="K5" s="468">
        <f>AVERAGEIF(I5:I35,"&lt;&gt;0")</f>
        <v>0.90787696924231054</v>
      </c>
      <c r="L5" s="268">
        <v>2.4042962548321669E-3</v>
      </c>
      <c r="M5" s="470">
        <f>AVERAGE(L5:L8)</f>
        <v>2.4211185977708479E-3</v>
      </c>
      <c r="N5" s="470">
        <f>AVERAGEIF(L5:L35,"&lt;&gt;0")</f>
        <v>2.4262337620586005E-3</v>
      </c>
      <c r="O5" s="227">
        <v>8.5958988192009894E-3</v>
      </c>
      <c r="P5" s="469">
        <f>AVERAGE(O5:O8)</f>
        <v>8.5787423355929045E-3</v>
      </c>
      <c r="Q5" s="469">
        <f>AVERAGEIF(O5:O35,"&lt;&gt;0")</f>
        <v>8.3806862449703392E-3</v>
      </c>
      <c r="R5" s="258">
        <f>(10-2)/10</f>
        <v>0.8</v>
      </c>
      <c r="S5" s="468">
        <f>AVERAGE(R5:R8)</f>
        <v>0.8</v>
      </c>
      <c r="T5" s="468">
        <f>AVERAGEIF(R5:R35,"&lt;&gt;0")</f>
        <v>0.80000000000000038</v>
      </c>
      <c r="U5" s="258">
        <v>0.58299999999999996</v>
      </c>
      <c r="V5" s="468">
        <f>AVERAGE(U5:U8)</f>
        <v>0.58299999999999996</v>
      </c>
      <c r="W5" s="468">
        <f>AVERAGEIF(U5:U35,"&lt;&gt;0")</f>
        <v>0.60867741935483888</v>
      </c>
    </row>
    <row r="6" spans="2:23" ht="14.45" hidden="1" customHeight="1" x14ac:dyDescent="0.25">
      <c r="B6" s="482"/>
      <c r="C6" s="482"/>
      <c r="D6" s="220">
        <v>45871</v>
      </c>
      <c r="E6" s="220" t="s">
        <v>316</v>
      </c>
      <c r="F6" s="257">
        <v>135.9</v>
      </c>
      <c r="G6" s="471"/>
      <c r="H6" s="471"/>
      <c r="I6" s="258">
        <f t="shared" si="0"/>
        <v>0.90299003322259142</v>
      </c>
      <c r="J6" s="468"/>
      <c r="K6" s="468"/>
      <c r="L6" s="268">
        <v>2.4062431646886136E-3</v>
      </c>
      <c r="M6" s="470"/>
      <c r="N6" s="470"/>
      <c r="O6" s="227">
        <v>8.5932975494120174E-3</v>
      </c>
      <c r="P6" s="469"/>
      <c r="Q6" s="469"/>
      <c r="R6" s="258">
        <f t="shared" ref="R6:R69" si="1">(10-2)/10</f>
        <v>0.8</v>
      </c>
      <c r="S6" s="468"/>
      <c r="T6" s="468"/>
      <c r="U6" s="258">
        <v>0.58299999999999996</v>
      </c>
      <c r="V6" s="468"/>
      <c r="W6" s="468"/>
    </row>
    <row r="7" spans="2:23" ht="14.45" hidden="1" customHeight="1" x14ac:dyDescent="0.25">
      <c r="B7" s="482"/>
      <c r="C7" s="482"/>
      <c r="D7" s="220">
        <v>45872</v>
      </c>
      <c r="E7" s="220" t="s">
        <v>308</v>
      </c>
      <c r="F7" s="257">
        <v>136.30000000000001</v>
      </c>
      <c r="G7" s="471"/>
      <c r="H7" s="471"/>
      <c r="I7" s="258">
        <f t="shared" si="0"/>
        <v>0.90564784053156155</v>
      </c>
      <c r="J7" s="468"/>
      <c r="K7" s="468"/>
      <c r="L7" s="268">
        <v>2.4375045011807502E-3</v>
      </c>
      <c r="M7" s="470"/>
      <c r="N7" s="470"/>
      <c r="O7" s="227">
        <v>8.5624021904877664E-3</v>
      </c>
      <c r="P7" s="469"/>
      <c r="Q7" s="469"/>
      <c r="R7" s="258">
        <f t="shared" si="1"/>
        <v>0.8</v>
      </c>
      <c r="S7" s="468"/>
      <c r="T7" s="468"/>
      <c r="U7" s="258">
        <v>0.58299999999999996</v>
      </c>
      <c r="V7" s="468"/>
      <c r="W7" s="468"/>
    </row>
    <row r="8" spans="2:23" ht="14.45" hidden="1" customHeight="1" x14ac:dyDescent="0.25">
      <c r="B8" s="482"/>
      <c r="C8" s="482"/>
      <c r="D8" s="220">
        <v>45873</v>
      </c>
      <c r="E8" s="220" t="s">
        <v>317</v>
      </c>
      <c r="F8" s="257">
        <v>136.5</v>
      </c>
      <c r="G8" s="471"/>
      <c r="H8" s="471"/>
      <c r="I8" s="258">
        <f>F8/$C$1</f>
        <v>0.90697674418604646</v>
      </c>
      <c r="J8" s="468"/>
      <c r="K8" s="468"/>
      <c r="L8" s="268">
        <v>2.4364304703818618E-3</v>
      </c>
      <c r="M8" s="470"/>
      <c r="N8" s="470"/>
      <c r="O8" s="227">
        <v>8.5633707832708465E-3</v>
      </c>
      <c r="P8" s="469"/>
      <c r="Q8" s="469"/>
      <c r="R8" s="258">
        <f t="shared" si="1"/>
        <v>0.8</v>
      </c>
      <c r="S8" s="468"/>
      <c r="T8" s="468"/>
      <c r="U8" s="258">
        <v>0.58299999999999996</v>
      </c>
      <c r="V8" s="468"/>
      <c r="W8" s="468"/>
    </row>
    <row r="9" spans="2:23" ht="14.45" hidden="1" customHeight="1" x14ac:dyDescent="0.25">
      <c r="B9" s="482"/>
      <c r="C9" s="482"/>
      <c r="D9" s="220">
        <v>45874</v>
      </c>
      <c r="E9" s="220" t="s">
        <v>318</v>
      </c>
      <c r="F9" s="257">
        <v>137.4</v>
      </c>
      <c r="G9" s="471">
        <f>AVERAGE(F9:F15)</f>
        <v>137.35714285714286</v>
      </c>
      <c r="H9" s="471"/>
      <c r="I9" s="258">
        <f t="shared" si="0"/>
        <v>0.91295681063122924</v>
      </c>
      <c r="J9" s="468">
        <f>AVERAGE(I9:I15)</f>
        <v>0.91267204556241111</v>
      </c>
      <c r="K9" s="468"/>
      <c r="L9" s="268">
        <v>2.4501382296535914E-3</v>
      </c>
      <c r="M9" s="470">
        <f t="shared" ref="M9" si="2">AVERAGE(L9:L15)</f>
        <v>2.4313113365616082E-3</v>
      </c>
      <c r="N9" s="470"/>
      <c r="O9" s="227">
        <v>8.5497935719881235E-3</v>
      </c>
      <c r="P9" s="469">
        <f t="shared" ref="P9" si="3">AVERAGE(O9:O15)</f>
        <v>8.5685374440100694E-3</v>
      </c>
      <c r="Q9" s="469"/>
      <c r="R9" s="258">
        <f t="shared" si="1"/>
        <v>0.8</v>
      </c>
      <c r="S9" s="468">
        <f t="shared" ref="S9" si="4">AVERAGE(R9:R15)</f>
        <v>0.79999999999999993</v>
      </c>
      <c r="T9" s="468"/>
      <c r="U9" s="258">
        <v>0.58299999999999996</v>
      </c>
      <c r="V9" s="468">
        <f t="shared" ref="V9" si="5">AVERAGE(U9:U15)</f>
        <v>0.58300000000000007</v>
      </c>
      <c r="W9" s="468"/>
    </row>
    <row r="10" spans="2:23" ht="14.45" hidden="1" customHeight="1" x14ac:dyDescent="0.25">
      <c r="B10" s="482"/>
      <c r="C10" s="482"/>
      <c r="D10" s="220">
        <v>45875</v>
      </c>
      <c r="E10" s="220" t="s">
        <v>319</v>
      </c>
      <c r="F10" s="257">
        <v>137.30000000000001</v>
      </c>
      <c r="G10" s="471"/>
      <c r="H10" s="471"/>
      <c r="I10" s="258">
        <f t="shared" si="0"/>
        <v>0.91229235880398674</v>
      </c>
      <c r="J10" s="468"/>
      <c r="K10" s="468"/>
      <c r="L10" s="268">
        <v>2.4394274747801129E-3</v>
      </c>
      <c r="M10" s="470"/>
      <c r="N10" s="470"/>
      <c r="O10" s="227">
        <v>8.5603162692158858E-3</v>
      </c>
      <c r="P10" s="469"/>
      <c r="Q10" s="469"/>
      <c r="R10" s="258">
        <f t="shared" si="1"/>
        <v>0.8</v>
      </c>
      <c r="S10" s="468"/>
      <c r="T10" s="468"/>
      <c r="U10" s="258">
        <v>0.58299999999999996</v>
      </c>
      <c r="V10" s="468"/>
      <c r="W10" s="468"/>
    </row>
    <row r="11" spans="2:23" ht="14.45" hidden="1" customHeight="1" x14ac:dyDescent="0.25">
      <c r="B11" s="482"/>
      <c r="C11" s="482"/>
      <c r="D11" s="220">
        <v>45876</v>
      </c>
      <c r="E11" s="220" t="s">
        <v>320</v>
      </c>
      <c r="F11" s="257">
        <v>137.5</v>
      </c>
      <c r="G11" s="471"/>
      <c r="H11" s="471"/>
      <c r="I11" s="258">
        <f t="shared" si="0"/>
        <v>0.91362126245847175</v>
      </c>
      <c r="J11" s="468"/>
      <c r="K11" s="468"/>
      <c r="L11" s="268">
        <v>2.4293054075837732E-3</v>
      </c>
      <c r="M11" s="470"/>
      <c r="N11" s="470"/>
      <c r="O11" s="227">
        <v>8.570604463322291E-3</v>
      </c>
      <c r="P11" s="469"/>
      <c r="Q11" s="469"/>
      <c r="R11" s="258">
        <f t="shared" si="1"/>
        <v>0.8</v>
      </c>
      <c r="S11" s="468"/>
      <c r="T11" s="468"/>
      <c r="U11" s="258">
        <v>0.58299999999999996</v>
      </c>
      <c r="V11" s="468"/>
      <c r="W11" s="468"/>
    </row>
    <row r="12" spans="2:23" ht="14.45" hidden="1" customHeight="1" x14ac:dyDescent="0.25">
      <c r="B12" s="482"/>
      <c r="C12" s="482"/>
      <c r="D12" s="220">
        <v>45877</v>
      </c>
      <c r="E12" s="220" t="s">
        <v>315</v>
      </c>
      <c r="F12" s="257">
        <v>137.19999999999999</v>
      </c>
      <c r="G12" s="471"/>
      <c r="H12" s="471"/>
      <c r="I12" s="258">
        <f t="shared" si="0"/>
        <v>0.91162790697674412</v>
      </c>
      <c r="J12" s="468"/>
      <c r="K12" s="468"/>
      <c r="L12" s="268">
        <v>2.4038032248498353E-3</v>
      </c>
      <c r="M12" s="470"/>
      <c r="N12" s="470"/>
      <c r="O12" s="227">
        <v>8.5963467628905003E-3</v>
      </c>
      <c r="P12" s="469"/>
      <c r="Q12" s="469"/>
      <c r="R12" s="258">
        <f t="shared" si="1"/>
        <v>0.8</v>
      </c>
      <c r="S12" s="468"/>
      <c r="T12" s="468"/>
      <c r="U12" s="258">
        <v>0.58299999999999996</v>
      </c>
      <c r="V12" s="468"/>
      <c r="W12" s="468"/>
    </row>
    <row r="13" spans="2:23" ht="14.45" hidden="1" customHeight="1" x14ac:dyDescent="0.25">
      <c r="B13" s="482"/>
      <c r="C13" s="482"/>
      <c r="D13" s="220">
        <v>45878</v>
      </c>
      <c r="E13" s="220" t="s">
        <v>321</v>
      </c>
      <c r="F13" s="257">
        <v>137.19999999999999</v>
      </c>
      <c r="G13" s="471"/>
      <c r="H13" s="471"/>
      <c r="I13" s="258">
        <f t="shared" si="0"/>
        <v>0.91162790697674412</v>
      </c>
      <c r="J13" s="468"/>
      <c r="K13" s="468"/>
      <c r="L13" s="268">
        <v>2.4070234931509514E-3</v>
      </c>
      <c r="M13" s="470"/>
      <c r="N13" s="470"/>
      <c r="O13" s="227">
        <v>8.5928993629579009E-3</v>
      </c>
      <c r="P13" s="469"/>
      <c r="Q13" s="469"/>
      <c r="R13" s="258">
        <f t="shared" si="1"/>
        <v>0.8</v>
      </c>
      <c r="S13" s="468"/>
      <c r="T13" s="468"/>
      <c r="U13" s="258">
        <v>0.58299999999999996</v>
      </c>
      <c r="V13" s="468"/>
      <c r="W13" s="468"/>
    </row>
    <row r="14" spans="2:23" ht="14.45" hidden="1" customHeight="1" x14ac:dyDescent="0.25">
      <c r="B14" s="482"/>
      <c r="C14" s="482"/>
      <c r="D14" s="220">
        <v>45879</v>
      </c>
      <c r="E14" s="220" t="s">
        <v>313</v>
      </c>
      <c r="F14" s="257">
        <v>137.5</v>
      </c>
      <c r="G14" s="471"/>
      <c r="H14" s="471"/>
      <c r="I14" s="258">
        <f t="shared" si="0"/>
        <v>0.91362126245847175</v>
      </c>
      <c r="J14" s="468"/>
      <c r="K14" s="468"/>
      <c r="L14" s="268">
        <v>2.4394553210041786E-3</v>
      </c>
      <c r="M14" s="470"/>
      <c r="N14" s="470"/>
      <c r="O14" s="227">
        <v>8.5601468505402279E-3</v>
      </c>
      <c r="P14" s="469"/>
      <c r="Q14" s="469"/>
      <c r="R14" s="258">
        <f t="shared" si="1"/>
        <v>0.8</v>
      </c>
      <c r="S14" s="468"/>
      <c r="T14" s="468"/>
      <c r="U14" s="258">
        <v>0.58299999999999996</v>
      </c>
      <c r="V14" s="468"/>
      <c r="W14" s="468"/>
    </row>
    <row r="15" spans="2:23" ht="14.45" hidden="1" customHeight="1" x14ac:dyDescent="0.25">
      <c r="B15" s="482"/>
      <c r="C15" s="482"/>
      <c r="D15" s="220">
        <v>45880</v>
      </c>
      <c r="E15" s="220" t="s">
        <v>317</v>
      </c>
      <c r="F15" s="257">
        <v>137.4</v>
      </c>
      <c r="G15" s="471"/>
      <c r="H15" s="471"/>
      <c r="I15" s="258">
        <f t="shared" si="0"/>
        <v>0.91295681063122924</v>
      </c>
      <c r="J15" s="468"/>
      <c r="K15" s="468"/>
      <c r="L15" s="268">
        <v>2.4500262049088166E-3</v>
      </c>
      <c r="M15" s="470"/>
      <c r="N15" s="470"/>
      <c r="O15" s="227">
        <v>8.5496548271555596E-3</v>
      </c>
      <c r="P15" s="469"/>
      <c r="Q15" s="469"/>
      <c r="R15" s="258">
        <f t="shared" si="1"/>
        <v>0.8</v>
      </c>
      <c r="S15" s="468"/>
      <c r="T15" s="468"/>
      <c r="U15" s="258">
        <v>0.58299999999999996</v>
      </c>
      <c r="V15" s="468"/>
      <c r="W15" s="468"/>
    </row>
    <row r="16" spans="2:23" ht="14.45" hidden="1" customHeight="1" x14ac:dyDescent="0.25">
      <c r="B16" s="481">
        <f>D24</f>
        <v>45889</v>
      </c>
      <c r="C16" s="482"/>
      <c r="D16" s="220">
        <v>45881</v>
      </c>
      <c r="E16" s="220" t="s">
        <v>318</v>
      </c>
      <c r="F16" s="257">
        <v>138.19999999999999</v>
      </c>
      <c r="G16" s="471">
        <f t="shared" ref="G16" si="6">AVERAGE(F16:F22)</f>
        <v>138.07142857142858</v>
      </c>
      <c r="H16" s="471"/>
      <c r="I16" s="258">
        <f t="shared" si="0"/>
        <v>0.91827242524916941</v>
      </c>
      <c r="J16" s="468">
        <f t="shared" ref="J16" si="7">AVERAGE(I16:I22)</f>
        <v>0.91741813004271489</v>
      </c>
      <c r="K16" s="468"/>
      <c r="L16" s="268">
        <v>2.4293617547063691E-3</v>
      </c>
      <c r="M16" s="470">
        <f t="shared" ref="M16" si="8">AVERAGE(L16:L22)</f>
        <v>2.4137149644511543E-3</v>
      </c>
      <c r="N16" s="470"/>
      <c r="O16" s="227">
        <v>8.5707262788103245E-3</v>
      </c>
      <c r="P16" s="469">
        <f t="shared" ref="P16" si="9">AVERAGE(O16:O22)</f>
        <v>8.5862570706077713E-3</v>
      </c>
      <c r="Q16" s="469"/>
      <c r="R16" s="258">
        <f t="shared" si="1"/>
        <v>0.8</v>
      </c>
      <c r="S16" s="468">
        <f t="shared" ref="S16" si="10">AVERAGE(R16:R22)</f>
        <v>0.79999999999999993</v>
      </c>
      <c r="T16" s="468"/>
      <c r="U16" s="258">
        <v>0.58299999999999996</v>
      </c>
      <c r="V16" s="468">
        <f t="shared" ref="V16" si="11">AVERAGE(U16:U22)</f>
        <v>0.58300000000000007</v>
      </c>
      <c r="W16" s="468"/>
    </row>
    <row r="17" spans="2:23" ht="14.45" hidden="1" customHeight="1" x14ac:dyDescent="0.25">
      <c r="B17" s="482"/>
      <c r="C17" s="482"/>
      <c r="D17" s="220">
        <v>45882</v>
      </c>
      <c r="E17" s="220" t="s">
        <v>319</v>
      </c>
      <c r="F17" s="257">
        <v>138.19999999999999</v>
      </c>
      <c r="G17" s="471"/>
      <c r="H17" s="471"/>
      <c r="I17" s="258">
        <f t="shared" si="0"/>
        <v>0.91827242524916941</v>
      </c>
      <c r="J17" s="468"/>
      <c r="K17" s="468"/>
      <c r="L17" s="268">
        <v>2.3996489901639169E-3</v>
      </c>
      <c r="M17" s="470"/>
      <c r="N17" s="470"/>
      <c r="O17" s="227">
        <v>8.6003175747175389E-3</v>
      </c>
      <c r="P17" s="469"/>
      <c r="Q17" s="469"/>
      <c r="R17" s="258">
        <f t="shared" si="1"/>
        <v>0.8</v>
      </c>
      <c r="S17" s="468"/>
      <c r="T17" s="468"/>
      <c r="U17" s="258">
        <v>0.58299999999999996</v>
      </c>
      <c r="V17" s="468"/>
      <c r="W17" s="468"/>
    </row>
    <row r="18" spans="2:23" ht="14.45" hidden="1" customHeight="1" x14ac:dyDescent="0.25">
      <c r="B18" s="482"/>
      <c r="C18" s="482"/>
      <c r="D18" s="220">
        <v>45883</v>
      </c>
      <c r="E18" s="220" t="s">
        <v>322</v>
      </c>
      <c r="F18" s="257">
        <v>138.4</v>
      </c>
      <c r="G18" s="471"/>
      <c r="H18" s="471"/>
      <c r="I18" s="258">
        <f t="shared" si="0"/>
        <v>0.91960132890365454</v>
      </c>
      <c r="J18" s="468"/>
      <c r="K18" s="468"/>
      <c r="L18" s="268">
        <v>2.4003719071238449E-3</v>
      </c>
      <c r="M18" s="470"/>
      <c r="N18" s="470"/>
      <c r="O18" s="227">
        <v>8.5997440605245033E-3</v>
      </c>
      <c r="P18" s="469"/>
      <c r="Q18" s="469"/>
      <c r="R18" s="258">
        <f t="shared" si="1"/>
        <v>0.8</v>
      </c>
      <c r="S18" s="468"/>
      <c r="T18" s="468"/>
      <c r="U18" s="258">
        <v>0.58299999999999996</v>
      </c>
      <c r="V18" s="468"/>
      <c r="W18" s="468"/>
    </row>
    <row r="19" spans="2:23" ht="14.45" hidden="1" customHeight="1" x14ac:dyDescent="0.25">
      <c r="B19" s="482"/>
      <c r="C19" s="482"/>
      <c r="D19" s="220">
        <v>45884</v>
      </c>
      <c r="E19" s="220" t="s">
        <v>315</v>
      </c>
      <c r="F19" s="257">
        <v>137.9</v>
      </c>
      <c r="G19" s="471"/>
      <c r="H19" s="471"/>
      <c r="I19" s="258">
        <f t="shared" si="0"/>
        <v>0.91627906976744189</v>
      </c>
      <c r="J19" s="468"/>
      <c r="K19" s="468"/>
      <c r="L19" s="268">
        <v>2.3998035976832499E-3</v>
      </c>
      <c r="M19" s="470"/>
      <c r="N19" s="470"/>
      <c r="O19" s="227">
        <v>8.5998938341112548E-3</v>
      </c>
      <c r="P19" s="469"/>
      <c r="Q19" s="469"/>
      <c r="R19" s="258">
        <f t="shared" si="1"/>
        <v>0.8</v>
      </c>
      <c r="S19" s="468"/>
      <c r="T19" s="468"/>
      <c r="U19" s="258">
        <v>0.58299999999999996</v>
      </c>
      <c r="V19" s="468"/>
      <c r="W19" s="468"/>
    </row>
    <row r="20" spans="2:23" ht="14.45" hidden="1" customHeight="1" x14ac:dyDescent="0.25">
      <c r="B20" s="482"/>
      <c r="C20" s="482"/>
      <c r="D20" s="220">
        <v>45885</v>
      </c>
      <c r="E20" s="220" t="s">
        <v>321</v>
      </c>
      <c r="F20" s="257">
        <v>137.80000000000001</v>
      </c>
      <c r="G20" s="471"/>
      <c r="H20" s="471"/>
      <c r="I20" s="258">
        <f t="shared" si="0"/>
        <v>0.91561461794019938</v>
      </c>
      <c r="J20" s="468"/>
      <c r="K20" s="468"/>
      <c r="L20" s="268">
        <v>2.4021253121340783E-3</v>
      </c>
      <c r="M20" s="470"/>
      <c r="N20" s="470"/>
      <c r="O20" s="227">
        <v>8.5977804699470424E-3</v>
      </c>
      <c r="P20" s="469"/>
      <c r="Q20" s="469"/>
      <c r="R20" s="258">
        <f t="shared" si="1"/>
        <v>0.8</v>
      </c>
      <c r="S20" s="468"/>
      <c r="T20" s="468"/>
      <c r="U20" s="258">
        <v>0.58299999999999996</v>
      </c>
      <c r="V20" s="468"/>
      <c r="W20" s="468"/>
    </row>
    <row r="21" spans="2:23" ht="14.45" hidden="1" customHeight="1" x14ac:dyDescent="0.25">
      <c r="B21" s="482"/>
      <c r="C21" s="482"/>
      <c r="D21" s="220">
        <v>45886</v>
      </c>
      <c r="E21" s="220" t="s">
        <v>308</v>
      </c>
      <c r="F21" s="257">
        <v>138</v>
      </c>
      <c r="G21" s="471"/>
      <c r="H21" s="471"/>
      <c r="I21" s="258">
        <f t="shared" si="0"/>
        <v>0.9169435215946844</v>
      </c>
      <c r="J21" s="468"/>
      <c r="K21" s="468"/>
      <c r="L21" s="268">
        <v>2.4324449902802495E-3</v>
      </c>
      <c r="M21" s="470"/>
      <c r="N21" s="470"/>
      <c r="O21" s="227">
        <v>8.567826826428095E-3</v>
      </c>
      <c r="P21" s="469"/>
      <c r="Q21" s="469"/>
      <c r="R21" s="258">
        <f t="shared" si="1"/>
        <v>0.8</v>
      </c>
      <c r="S21" s="468"/>
      <c r="T21" s="468"/>
      <c r="U21" s="258">
        <v>0.58299999999999996</v>
      </c>
      <c r="V21" s="468"/>
      <c r="W21" s="468"/>
    </row>
    <row r="22" spans="2:23" ht="14.45" hidden="1" customHeight="1" x14ac:dyDescent="0.25">
      <c r="B22" s="482"/>
      <c r="C22" s="482"/>
      <c r="D22" s="220">
        <v>45887</v>
      </c>
      <c r="E22" s="220" t="s">
        <v>323</v>
      </c>
      <c r="F22" s="257">
        <v>138</v>
      </c>
      <c r="G22" s="471"/>
      <c r="H22" s="471"/>
      <c r="I22" s="258">
        <f t="shared" si="0"/>
        <v>0.9169435215946844</v>
      </c>
      <c r="J22" s="468"/>
      <c r="K22" s="468"/>
      <c r="L22" s="268">
        <v>2.432248199066369E-3</v>
      </c>
      <c r="M22" s="470"/>
      <c r="N22" s="470"/>
      <c r="O22" s="227">
        <v>8.5675104497156384E-3</v>
      </c>
      <c r="P22" s="469"/>
      <c r="Q22" s="469"/>
      <c r="R22" s="258">
        <f t="shared" si="1"/>
        <v>0.8</v>
      </c>
      <c r="S22" s="468"/>
      <c r="T22" s="468"/>
      <c r="U22" s="258">
        <v>0.58299999999999996</v>
      </c>
      <c r="V22" s="468"/>
      <c r="W22" s="468"/>
    </row>
    <row r="23" spans="2:23" ht="14.45" hidden="1" customHeight="1" x14ac:dyDescent="0.25">
      <c r="B23" s="481">
        <f>D24</f>
        <v>45889</v>
      </c>
      <c r="C23" s="482"/>
      <c r="D23" s="220">
        <v>45888</v>
      </c>
      <c r="E23" s="220" t="s">
        <v>324</v>
      </c>
      <c r="F23" s="257">
        <v>134.9</v>
      </c>
      <c r="G23" s="471">
        <f t="shared" ref="G23" si="12">AVERAGE(F23:F29)</f>
        <v>135.69999999999999</v>
      </c>
      <c r="H23" s="471"/>
      <c r="I23" s="258">
        <f t="shared" si="0"/>
        <v>0.89634551495016612</v>
      </c>
      <c r="J23" s="468">
        <f t="shared" ref="J23" si="13">AVERAGE(I23:I29)</f>
        <v>0.90166112956810629</v>
      </c>
      <c r="K23" s="468"/>
      <c r="L23" s="268">
        <v>2.4503401602586961E-3</v>
      </c>
      <c r="M23" s="468">
        <f t="shared" ref="M23" si="14">AVERAGE(L23:L29)</f>
        <v>2.4341465561969755E-3</v>
      </c>
      <c r="N23" s="470"/>
      <c r="O23" s="227">
        <v>8.5499535247865292E-3</v>
      </c>
      <c r="P23" s="468">
        <f t="shared" ref="P23" si="15">AVERAGE(O23:O29)</f>
        <v>8.4877557404736698E-3</v>
      </c>
      <c r="Q23" s="469"/>
      <c r="R23" s="258">
        <f t="shared" si="1"/>
        <v>0.8</v>
      </c>
      <c r="S23" s="468">
        <f t="shared" ref="S23" si="16">AVERAGE(R23:R29)</f>
        <v>0.79999999999999993</v>
      </c>
      <c r="T23" s="468"/>
      <c r="U23" s="258">
        <v>0.625</v>
      </c>
      <c r="V23" s="468">
        <f t="shared" ref="V23" si="17">AVERAGE(U23:U29)</f>
        <v>0.625</v>
      </c>
      <c r="W23" s="468"/>
    </row>
    <row r="24" spans="2:23" ht="14.45" hidden="1" customHeight="1" x14ac:dyDescent="0.25">
      <c r="B24" s="482"/>
      <c r="C24" s="482"/>
      <c r="D24" s="220">
        <v>45889</v>
      </c>
      <c r="E24" s="220" t="s">
        <v>319</v>
      </c>
      <c r="F24" s="257">
        <v>135.19999999999999</v>
      </c>
      <c r="G24" s="471"/>
      <c r="H24" s="471"/>
      <c r="I24" s="258">
        <f t="shared" si="0"/>
        <v>0.89833887043189364</v>
      </c>
      <c r="J24" s="468"/>
      <c r="K24" s="468"/>
      <c r="L24" s="268">
        <v>2.436657809847568E-3</v>
      </c>
      <c r="M24" s="468"/>
      <c r="N24" s="470"/>
      <c r="O24" s="227">
        <v>8.563283779593726E-3</v>
      </c>
      <c r="P24" s="468"/>
      <c r="Q24" s="469"/>
      <c r="R24" s="258">
        <f t="shared" si="1"/>
        <v>0.8</v>
      </c>
      <c r="S24" s="468"/>
      <c r="T24" s="468"/>
      <c r="U24" s="258">
        <v>0.625</v>
      </c>
      <c r="V24" s="468"/>
      <c r="W24" s="468"/>
    </row>
    <row r="25" spans="2:23" ht="14.45" hidden="1" customHeight="1" x14ac:dyDescent="0.25">
      <c r="B25" s="482"/>
      <c r="C25" s="482"/>
      <c r="D25" s="220">
        <v>45890</v>
      </c>
      <c r="E25" s="220" t="s">
        <v>320</v>
      </c>
      <c r="F25" s="257">
        <v>135</v>
      </c>
      <c r="G25" s="471"/>
      <c r="H25" s="471"/>
      <c r="I25" s="258">
        <f t="shared" si="0"/>
        <v>0.89700996677740863</v>
      </c>
      <c r="J25" s="468"/>
      <c r="K25" s="468"/>
      <c r="L25" s="268">
        <v>2.4285636144077013E-3</v>
      </c>
      <c r="M25" s="468"/>
      <c r="N25" s="470"/>
      <c r="O25" s="227">
        <v>8.5710721505144506E-3</v>
      </c>
      <c r="P25" s="468"/>
      <c r="Q25" s="469"/>
      <c r="R25" s="258">
        <f t="shared" si="1"/>
        <v>0.8</v>
      </c>
      <c r="S25" s="468"/>
      <c r="T25" s="468"/>
      <c r="U25" s="258">
        <v>0.625</v>
      </c>
      <c r="V25" s="468"/>
      <c r="W25" s="468"/>
    </row>
    <row r="26" spans="2:23" ht="14.45" hidden="1" customHeight="1" x14ac:dyDescent="0.25">
      <c r="B26" s="482"/>
      <c r="C26" s="482"/>
      <c r="D26" s="220">
        <v>45891</v>
      </c>
      <c r="E26" s="220" t="s">
        <v>315</v>
      </c>
      <c r="F26" s="257">
        <v>136.4</v>
      </c>
      <c r="G26" s="471"/>
      <c r="H26" s="471"/>
      <c r="I26" s="258">
        <f t="shared" si="0"/>
        <v>0.90631229235880406</v>
      </c>
      <c r="J26" s="468"/>
      <c r="K26" s="468"/>
      <c r="L26" s="268">
        <v>2.4122249205144326E-3</v>
      </c>
      <c r="M26" s="468"/>
      <c r="N26" s="470"/>
      <c r="O26" s="227">
        <v>8.5874347603731443E-3</v>
      </c>
      <c r="P26" s="468"/>
      <c r="Q26" s="469"/>
      <c r="R26" s="258">
        <f t="shared" si="1"/>
        <v>0.8</v>
      </c>
      <c r="S26" s="468"/>
      <c r="T26" s="468"/>
      <c r="U26" s="258">
        <v>0.625</v>
      </c>
      <c r="V26" s="468"/>
      <c r="W26" s="468"/>
    </row>
    <row r="27" spans="2:23" ht="14.45" hidden="1" customHeight="1" x14ac:dyDescent="0.25">
      <c r="B27" s="482"/>
      <c r="C27" s="482"/>
      <c r="D27" s="220">
        <v>45892</v>
      </c>
      <c r="E27" s="220" t="s">
        <v>316</v>
      </c>
      <c r="F27" s="257">
        <v>136.5</v>
      </c>
      <c r="G27" s="471"/>
      <c r="H27" s="471"/>
      <c r="I27" s="258">
        <f t="shared" si="0"/>
        <v>0.90697674418604646</v>
      </c>
      <c r="J27" s="468"/>
      <c r="K27" s="468"/>
      <c r="L27" s="268">
        <v>2.4223341983951913E-3</v>
      </c>
      <c r="M27" s="468"/>
      <c r="N27" s="470"/>
      <c r="O27" s="227">
        <v>8.5781174583705513E-3</v>
      </c>
      <c r="P27" s="468"/>
      <c r="Q27" s="469"/>
      <c r="R27" s="258">
        <f t="shared" si="1"/>
        <v>0.8</v>
      </c>
      <c r="S27" s="468"/>
      <c r="T27" s="468"/>
      <c r="U27" s="258">
        <v>0.625</v>
      </c>
      <c r="V27" s="468"/>
      <c r="W27" s="468"/>
    </row>
    <row r="28" spans="2:23" ht="14.45" hidden="1" customHeight="1" x14ac:dyDescent="0.25">
      <c r="B28" s="482"/>
      <c r="C28" s="482"/>
      <c r="D28" s="220">
        <v>45893</v>
      </c>
      <c r="E28" s="220" t="s">
        <v>313</v>
      </c>
      <c r="F28" s="257">
        <v>136.4</v>
      </c>
      <c r="G28" s="471"/>
      <c r="H28" s="471"/>
      <c r="I28" s="258">
        <f t="shared" si="0"/>
        <v>0.90631229235880406</v>
      </c>
      <c r="J28" s="468"/>
      <c r="K28" s="468"/>
      <c r="L28" s="268">
        <v>2.4471140715801249E-3</v>
      </c>
      <c r="M28" s="468"/>
      <c r="N28" s="470"/>
      <c r="O28" s="227">
        <v>8.5524900103149965E-3</v>
      </c>
      <c r="P28" s="468"/>
      <c r="Q28" s="469"/>
      <c r="R28" s="258">
        <f t="shared" si="1"/>
        <v>0.8</v>
      </c>
      <c r="S28" s="468"/>
      <c r="T28" s="468"/>
      <c r="U28" s="258">
        <v>0.625</v>
      </c>
      <c r="V28" s="468"/>
      <c r="W28" s="468"/>
    </row>
    <row r="29" spans="2:23" ht="14.45" hidden="1" customHeight="1" x14ac:dyDescent="0.25">
      <c r="B29" s="482"/>
      <c r="C29" s="482"/>
      <c r="D29" s="220">
        <v>45894</v>
      </c>
      <c r="E29" s="220" t="s">
        <v>323</v>
      </c>
      <c r="F29" s="257">
        <v>135.5</v>
      </c>
      <c r="G29" s="471"/>
      <c r="H29" s="471"/>
      <c r="I29" s="258">
        <f t="shared" si="0"/>
        <v>0.90033222591362128</v>
      </c>
      <c r="J29" s="468"/>
      <c r="K29" s="468"/>
      <c r="L29" s="268">
        <v>2.4417911183751144E-3</v>
      </c>
      <c r="M29" s="468"/>
      <c r="N29" s="470"/>
      <c r="O29" s="227">
        <v>8.0119384993622925E-3</v>
      </c>
      <c r="P29" s="468"/>
      <c r="Q29" s="469"/>
      <c r="R29" s="258">
        <f t="shared" si="1"/>
        <v>0.8</v>
      </c>
      <c r="S29" s="468"/>
      <c r="T29" s="468"/>
      <c r="U29" s="258">
        <v>0.625</v>
      </c>
      <c r="V29" s="468"/>
      <c r="W29" s="468"/>
    </row>
    <row r="30" spans="2:23" ht="14.45" hidden="1" customHeight="1" x14ac:dyDescent="0.25">
      <c r="B30" s="481">
        <f>D38</f>
        <v>45903</v>
      </c>
      <c r="C30" s="482"/>
      <c r="D30" s="220">
        <v>45895</v>
      </c>
      <c r="E30" s="220" t="s">
        <v>324</v>
      </c>
      <c r="F30" s="257">
        <v>136.4</v>
      </c>
      <c r="G30" s="471">
        <f t="shared" ref="G30" si="18">AVERAGE(F30:F36)</f>
        <v>136.69999999999999</v>
      </c>
      <c r="H30" s="471"/>
      <c r="I30" s="258">
        <f t="shared" si="0"/>
        <v>0.90631229235880406</v>
      </c>
      <c r="J30" s="468">
        <f t="shared" ref="J30" si="19">AVERAGE(I30:I36)</f>
        <v>0.90830564784053158</v>
      </c>
      <c r="K30" s="468"/>
      <c r="L30" s="268">
        <v>2.4306372352178958E-3</v>
      </c>
      <c r="M30" s="468">
        <f t="shared" ref="M30" si="20">AVERAGE(L30:L36)</f>
        <v>2.4304495499785526E-3</v>
      </c>
      <c r="N30" s="470"/>
      <c r="O30" s="227">
        <v>7.7275788764015509E-3</v>
      </c>
      <c r="P30" s="468">
        <f t="shared" ref="P30" si="21">AVERAGE(O30:O36)</f>
        <v>7.6896107039843443E-3</v>
      </c>
      <c r="Q30" s="469"/>
      <c r="R30" s="258">
        <f t="shared" si="1"/>
        <v>0.8</v>
      </c>
      <c r="S30" s="468">
        <f t="shared" ref="S30" si="22">AVERAGE(R30:R36)</f>
        <v>0.79999999999999993</v>
      </c>
      <c r="T30" s="468"/>
      <c r="U30" s="258">
        <v>0.66666666666666663</v>
      </c>
      <c r="V30" s="468">
        <f t="shared" ref="V30" si="23">AVERAGE(U30:U36)</f>
        <v>0.66666666666666663</v>
      </c>
      <c r="W30" s="468"/>
    </row>
    <row r="31" spans="2:23" ht="14.45" hidden="1" customHeight="1" x14ac:dyDescent="0.25">
      <c r="B31" s="482"/>
      <c r="C31" s="482"/>
      <c r="D31" s="220">
        <v>45896</v>
      </c>
      <c r="E31" s="220" t="s">
        <v>325</v>
      </c>
      <c r="F31" s="257">
        <v>136.80000000000001</v>
      </c>
      <c r="G31" s="471"/>
      <c r="H31" s="471"/>
      <c r="I31" s="258">
        <f t="shared" si="0"/>
        <v>0.9089700996677742</v>
      </c>
      <c r="J31" s="468"/>
      <c r="K31" s="468"/>
      <c r="L31" s="268">
        <v>2.4267235460420523E-3</v>
      </c>
      <c r="M31" s="468"/>
      <c r="N31" s="470"/>
      <c r="O31" s="227">
        <v>7.675067553581604E-3</v>
      </c>
      <c r="P31" s="468"/>
      <c r="Q31" s="469"/>
      <c r="R31" s="258">
        <f t="shared" si="1"/>
        <v>0.8</v>
      </c>
      <c r="S31" s="468"/>
      <c r="T31" s="468"/>
      <c r="U31" s="258">
        <v>0.66666666666666663</v>
      </c>
      <c r="V31" s="468"/>
      <c r="W31" s="468"/>
    </row>
    <row r="32" spans="2:23" ht="14.45" hidden="1" customHeight="1" x14ac:dyDescent="0.25">
      <c r="B32" s="482"/>
      <c r="C32" s="482"/>
      <c r="D32" s="220">
        <v>45897</v>
      </c>
      <c r="E32" s="220" t="s">
        <v>322</v>
      </c>
      <c r="F32" s="257">
        <v>136.5</v>
      </c>
      <c r="G32" s="471"/>
      <c r="H32" s="471"/>
      <c r="I32" s="258">
        <f t="shared" si="0"/>
        <v>0.90697674418604646</v>
      </c>
      <c r="J32" s="468"/>
      <c r="K32" s="468"/>
      <c r="L32" s="268">
        <v>2.4308700569126971E-3</v>
      </c>
      <c r="M32" s="468"/>
      <c r="N32" s="470"/>
      <c r="O32" s="227">
        <v>7.5018906832416731E-3</v>
      </c>
      <c r="P32" s="468"/>
      <c r="Q32" s="469"/>
      <c r="R32" s="258">
        <f t="shared" si="1"/>
        <v>0.8</v>
      </c>
      <c r="S32" s="468"/>
      <c r="T32" s="468"/>
      <c r="U32" s="258">
        <v>0.66666666666666663</v>
      </c>
      <c r="V32" s="468"/>
      <c r="W32" s="468"/>
    </row>
    <row r="33" spans="2:23" ht="14.45" hidden="1" customHeight="1" x14ac:dyDescent="0.25">
      <c r="B33" s="482"/>
      <c r="C33" s="482"/>
      <c r="D33" s="220">
        <v>45898</v>
      </c>
      <c r="E33" s="220" t="s">
        <v>326</v>
      </c>
      <c r="F33" s="257">
        <v>136.5</v>
      </c>
      <c r="G33" s="471"/>
      <c r="H33" s="471"/>
      <c r="I33" s="258">
        <f t="shared" si="0"/>
        <v>0.90697674418604646</v>
      </c>
      <c r="J33" s="468"/>
      <c r="K33" s="468"/>
      <c r="L33" s="268">
        <v>2.403999791602128E-3</v>
      </c>
      <c r="M33" s="468"/>
      <c r="N33" s="470"/>
      <c r="O33" s="227">
        <v>7.5406458743310671E-3</v>
      </c>
      <c r="P33" s="468"/>
      <c r="Q33" s="469"/>
      <c r="R33" s="258">
        <f t="shared" si="1"/>
        <v>0.8</v>
      </c>
      <c r="S33" s="468"/>
      <c r="T33" s="468"/>
      <c r="U33" s="258">
        <v>0.66666666666666663</v>
      </c>
      <c r="V33" s="468"/>
      <c r="W33" s="468"/>
    </row>
    <row r="34" spans="2:23" ht="14.45" hidden="1" customHeight="1" x14ac:dyDescent="0.25">
      <c r="B34" s="482"/>
      <c r="C34" s="482"/>
      <c r="D34" s="220">
        <v>45899</v>
      </c>
      <c r="E34" s="220" t="s">
        <v>316</v>
      </c>
      <c r="F34" s="257">
        <v>136</v>
      </c>
      <c r="G34" s="471"/>
      <c r="H34" s="471"/>
      <c r="I34" s="258">
        <f t="shared" si="0"/>
        <v>0.90365448504983392</v>
      </c>
      <c r="J34" s="468"/>
      <c r="K34" s="468"/>
      <c r="L34" s="268">
        <v>2.4406039327791321E-3</v>
      </c>
      <c r="M34" s="468"/>
      <c r="N34" s="470"/>
      <c r="O34" s="227">
        <v>7.6337476918660946E-3</v>
      </c>
      <c r="P34" s="468"/>
      <c r="Q34" s="469"/>
      <c r="R34" s="258">
        <f t="shared" si="1"/>
        <v>0.8</v>
      </c>
      <c r="S34" s="468"/>
      <c r="T34" s="468"/>
      <c r="U34" s="258">
        <v>0.66666666666666663</v>
      </c>
      <c r="V34" s="468"/>
      <c r="W34" s="468"/>
    </row>
    <row r="35" spans="2:23" hidden="1" x14ac:dyDescent="0.25">
      <c r="B35" s="482"/>
      <c r="C35" s="482"/>
      <c r="D35" s="220">
        <v>45900</v>
      </c>
      <c r="E35" s="220" t="s">
        <v>308</v>
      </c>
      <c r="F35" s="257">
        <v>136.80000000000001</v>
      </c>
      <c r="G35" s="471"/>
      <c r="H35" s="471"/>
      <c r="I35" s="258">
        <f t="shared" si="0"/>
        <v>0.9089700996677742</v>
      </c>
      <c r="J35" s="468"/>
      <c r="K35" s="468"/>
      <c r="L35" s="268">
        <v>2.4417276697111323E-3</v>
      </c>
      <c r="M35" s="468"/>
      <c r="N35" s="470"/>
      <c r="O35" s="227">
        <v>7.9095217866463376E-3</v>
      </c>
      <c r="P35" s="468"/>
      <c r="Q35" s="469"/>
      <c r="R35" s="258">
        <f t="shared" si="1"/>
        <v>0.8</v>
      </c>
      <c r="S35" s="468"/>
      <c r="T35" s="468"/>
      <c r="U35" s="258">
        <v>0.66666666666666663</v>
      </c>
      <c r="V35" s="468"/>
      <c r="W35" s="468"/>
    </row>
    <row r="36" spans="2:23" ht="12" hidden="1" customHeight="1" x14ac:dyDescent="0.25">
      <c r="B36" s="482"/>
      <c r="C36" s="472" t="s">
        <v>671</v>
      </c>
      <c r="D36" s="220">
        <v>45901</v>
      </c>
      <c r="E36" s="220" t="s">
        <v>323</v>
      </c>
      <c r="F36" s="257">
        <v>137.9</v>
      </c>
      <c r="G36" s="471"/>
      <c r="H36" s="471">
        <f>AVERAGEIF(F36:F65,"&lt;&gt;0")</f>
        <v>140.37333333333333</v>
      </c>
      <c r="I36" s="258">
        <f t="shared" si="0"/>
        <v>0.91627906976744189</v>
      </c>
      <c r="J36" s="468"/>
      <c r="K36" s="468">
        <f>AVERAGEIF(I36:I65,"&lt;&gt;0")</f>
        <v>0.93271317829457379</v>
      </c>
      <c r="L36" s="268">
        <v>2.4385846175848302E-3</v>
      </c>
      <c r="M36" s="468"/>
      <c r="N36" s="470">
        <f>AVERAGEIF(L36:L65,"&lt;&gt;0")</f>
        <v>2.4304510513538024E-3</v>
      </c>
      <c r="O36" s="227">
        <v>7.8388224618220932E-3</v>
      </c>
      <c r="P36" s="468"/>
      <c r="Q36" s="469">
        <f>AVERAGEIF(O36:O65,"&lt;&gt;0")</f>
        <v>7.6554307649619327E-3</v>
      </c>
      <c r="R36" s="258">
        <f t="shared" si="1"/>
        <v>0.8</v>
      </c>
      <c r="S36" s="468"/>
      <c r="T36" s="468">
        <f>AVERAGEIF(R36:R65,"&lt;&gt;0")</f>
        <v>0.80000000000000038</v>
      </c>
      <c r="U36" s="258">
        <v>0.66666666666666663</v>
      </c>
      <c r="V36" s="468"/>
      <c r="W36" s="468">
        <f>AVERAGEIF(U36:U65,"&lt;&gt;0")</f>
        <v>0.69868888888888891</v>
      </c>
    </row>
    <row r="37" spans="2:23" hidden="1" x14ac:dyDescent="0.25">
      <c r="B37" s="482"/>
      <c r="C37" s="472"/>
      <c r="D37" s="220">
        <v>45902</v>
      </c>
      <c r="E37" s="220" t="s">
        <v>318</v>
      </c>
      <c r="F37" s="257">
        <v>136.9</v>
      </c>
      <c r="G37" s="471">
        <f t="shared" ref="G37" si="24">AVERAGE(F37:F43)</f>
        <v>137.05714285714285</v>
      </c>
      <c r="H37" s="471"/>
      <c r="I37" s="258">
        <f t="shared" si="0"/>
        <v>0.9096345514950166</v>
      </c>
      <c r="J37" s="468">
        <f t="shared" ref="J37" si="25">AVERAGE(I37:I43)</f>
        <v>0.91067869008068336</v>
      </c>
      <c r="K37" s="468"/>
      <c r="L37" s="268">
        <v>2.4493122275001801E-3</v>
      </c>
      <c r="M37" s="468">
        <f t="shared" ref="M37" si="26">AVERAGE(L37:L43)</f>
        <v>2.4304196570413485E-3</v>
      </c>
      <c r="N37" s="470"/>
      <c r="O37" s="227">
        <v>7.8141759221552025E-3</v>
      </c>
      <c r="P37" s="468">
        <f t="shared" ref="P37" si="27">AVERAGE(O37:O43)</f>
        <v>7.7841863870621846E-3</v>
      </c>
      <c r="Q37" s="469"/>
      <c r="R37" s="258">
        <f t="shared" si="1"/>
        <v>0.8</v>
      </c>
      <c r="S37" s="468">
        <f t="shared" ref="S37" si="28">AVERAGE(R37:R43)</f>
        <v>0.79999999999999993</v>
      </c>
      <c r="T37" s="468"/>
      <c r="U37" s="258">
        <v>0.66700000000000004</v>
      </c>
      <c r="V37" s="468">
        <f t="shared" ref="V37" si="29">AVERAGE(U37:U43)</f>
        <v>0.66699999999999993</v>
      </c>
      <c r="W37" s="468"/>
    </row>
    <row r="38" spans="2:23" hidden="1" x14ac:dyDescent="0.25">
      <c r="B38" s="482"/>
      <c r="C38" s="472"/>
      <c r="D38" s="220">
        <v>45903</v>
      </c>
      <c r="E38" s="220" t="s">
        <v>319</v>
      </c>
      <c r="F38" s="257">
        <v>137</v>
      </c>
      <c r="G38" s="471"/>
      <c r="H38" s="471"/>
      <c r="I38" s="258">
        <f t="shared" si="0"/>
        <v>0.9102990033222591</v>
      </c>
      <c r="J38" s="468"/>
      <c r="K38" s="468"/>
      <c r="L38" s="268">
        <v>2.4435314095147026E-3</v>
      </c>
      <c r="M38" s="468"/>
      <c r="N38" s="470"/>
      <c r="O38" s="227">
        <v>7.5679298779258129E-3</v>
      </c>
      <c r="P38" s="468"/>
      <c r="Q38" s="469"/>
      <c r="R38" s="258">
        <f t="shared" si="1"/>
        <v>0.8</v>
      </c>
      <c r="S38" s="468"/>
      <c r="T38" s="468"/>
      <c r="U38" s="258">
        <v>0.66700000000000004</v>
      </c>
      <c r="V38" s="468"/>
      <c r="W38" s="468"/>
    </row>
    <row r="39" spans="2:23" hidden="1" x14ac:dyDescent="0.25">
      <c r="B39" s="482"/>
      <c r="C39" s="472"/>
      <c r="D39" s="220">
        <v>45904</v>
      </c>
      <c r="E39" s="220" t="s">
        <v>320</v>
      </c>
      <c r="F39" s="257">
        <v>137.4</v>
      </c>
      <c r="G39" s="471"/>
      <c r="H39" s="471"/>
      <c r="I39" s="258">
        <f t="shared" si="0"/>
        <v>0.91295681063122924</v>
      </c>
      <c r="J39" s="468"/>
      <c r="K39" s="468"/>
      <c r="L39" s="268">
        <v>2.4319416717349393E-3</v>
      </c>
      <c r="M39" s="468"/>
      <c r="N39" s="470"/>
      <c r="O39" s="227">
        <v>7.7711836750562618E-3</v>
      </c>
      <c r="P39" s="468"/>
      <c r="Q39" s="469"/>
      <c r="R39" s="258">
        <f t="shared" si="1"/>
        <v>0.8</v>
      </c>
      <c r="S39" s="468"/>
      <c r="T39" s="468"/>
      <c r="U39" s="258">
        <v>0.66700000000000004</v>
      </c>
      <c r="V39" s="468"/>
      <c r="W39" s="468"/>
    </row>
    <row r="40" spans="2:23" hidden="1" x14ac:dyDescent="0.25">
      <c r="B40" s="482"/>
      <c r="C40" s="472"/>
      <c r="D40" s="220">
        <v>45905</v>
      </c>
      <c r="E40" s="220" t="s">
        <v>315</v>
      </c>
      <c r="F40" s="257">
        <v>137</v>
      </c>
      <c r="G40" s="471"/>
      <c r="H40" s="471"/>
      <c r="I40" s="258">
        <f t="shared" si="0"/>
        <v>0.9102990033222591</v>
      </c>
      <c r="J40" s="468"/>
      <c r="K40" s="468"/>
      <c r="L40" s="268">
        <v>2.4020071539245149E-3</v>
      </c>
      <c r="M40" s="468"/>
      <c r="N40" s="470"/>
      <c r="O40" s="227">
        <v>7.756249214920641E-3</v>
      </c>
      <c r="P40" s="468"/>
      <c r="Q40" s="469"/>
      <c r="R40" s="258">
        <f t="shared" si="1"/>
        <v>0.8</v>
      </c>
      <c r="S40" s="468"/>
      <c r="T40" s="468"/>
      <c r="U40" s="258">
        <v>0.66700000000000004</v>
      </c>
      <c r="V40" s="468"/>
      <c r="W40" s="468"/>
    </row>
    <row r="41" spans="2:23" hidden="1" x14ac:dyDescent="0.25">
      <c r="B41" s="482"/>
      <c r="C41" s="472"/>
      <c r="D41" s="220">
        <v>45906</v>
      </c>
      <c r="E41" s="220" t="s">
        <v>316</v>
      </c>
      <c r="F41" s="257">
        <v>136.80000000000001</v>
      </c>
      <c r="G41" s="471"/>
      <c r="H41" s="471"/>
      <c r="I41" s="258">
        <f t="shared" si="0"/>
        <v>0.9089700996677742</v>
      </c>
      <c r="J41" s="468"/>
      <c r="K41" s="468"/>
      <c r="L41" s="268">
        <v>2.3997045793860456E-3</v>
      </c>
      <c r="M41" s="468"/>
      <c r="N41" s="470"/>
      <c r="O41" s="227">
        <v>7.9002604770995345E-3</v>
      </c>
      <c r="P41" s="468"/>
      <c r="Q41" s="469"/>
      <c r="R41" s="258">
        <f t="shared" si="1"/>
        <v>0.8</v>
      </c>
      <c r="S41" s="468"/>
      <c r="T41" s="468"/>
      <c r="U41" s="258">
        <v>0.66700000000000004</v>
      </c>
      <c r="V41" s="468"/>
      <c r="W41" s="468"/>
    </row>
    <row r="42" spans="2:23" hidden="1" x14ac:dyDescent="0.25">
      <c r="B42" s="482"/>
      <c r="C42" s="472"/>
      <c r="D42" s="220">
        <v>45907</v>
      </c>
      <c r="E42" s="220" t="s">
        <v>308</v>
      </c>
      <c r="F42" s="257">
        <v>137</v>
      </c>
      <c r="G42" s="471"/>
      <c r="H42" s="471"/>
      <c r="I42" s="258">
        <f t="shared" si="0"/>
        <v>0.9102990033222591</v>
      </c>
      <c r="J42" s="468"/>
      <c r="K42" s="468"/>
      <c r="L42" s="268">
        <v>2.4396176198963732E-3</v>
      </c>
      <c r="M42" s="468"/>
      <c r="N42" s="470"/>
      <c r="O42" s="227">
        <v>7.7881047818521235E-3</v>
      </c>
      <c r="P42" s="468"/>
      <c r="Q42" s="469"/>
      <c r="R42" s="258">
        <f t="shared" si="1"/>
        <v>0.8</v>
      </c>
      <c r="S42" s="468"/>
      <c r="T42" s="468"/>
      <c r="U42" s="258">
        <v>0.66700000000000004</v>
      </c>
      <c r="V42" s="468"/>
      <c r="W42" s="468"/>
    </row>
    <row r="43" spans="2:23" hidden="1" x14ac:dyDescent="0.25">
      <c r="B43" s="482"/>
      <c r="C43" s="472"/>
      <c r="D43" s="220">
        <v>45908</v>
      </c>
      <c r="E43" s="220" t="s">
        <v>119</v>
      </c>
      <c r="F43" s="257">
        <v>137.30000000000001</v>
      </c>
      <c r="G43" s="471"/>
      <c r="H43" s="471"/>
      <c r="I43" s="258">
        <f t="shared" si="0"/>
        <v>0.91229235880398674</v>
      </c>
      <c r="J43" s="468"/>
      <c r="K43" s="468"/>
      <c r="L43" s="268">
        <v>2.4468229373326841E-3</v>
      </c>
      <c r="M43" s="468"/>
      <c r="N43" s="470"/>
      <c r="O43" s="227">
        <v>7.8914007604257187E-3</v>
      </c>
      <c r="P43" s="468"/>
      <c r="Q43" s="469"/>
      <c r="R43" s="258">
        <f t="shared" si="1"/>
        <v>0.8</v>
      </c>
      <c r="S43" s="468"/>
      <c r="T43" s="468"/>
      <c r="U43" s="258">
        <v>0.66700000000000004</v>
      </c>
      <c r="V43" s="468"/>
      <c r="W43" s="468"/>
    </row>
    <row r="44" spans="2:23" hidden="1" x14ac:dyDescent="0.25">
      <c r="C44" s="472"/>
      <c r="D44" s="220">
        <v>45909</v>
      </c>
      <c r="E44" s="220" t="s">
        <v>120</v>
      </c>
      <c r="F44" s="250">
        <v>139.80000000000001</v>
      </c>
      <c r="G44" s="471">
        <f t="shared" ref="G44" si="30">AVERAGE(F44:F50)</f>
        <v>139.72857142857143</v>
      </c>
      <c r="H44" s="471"/>
      <c r="I44" s="258">
        <f t="shared" ref="I44:I96" si="31">F44/$C$1</f>
        <v>0.92890365448504986</v>
      </c>
      <c r="J44" s="468">
        <f t="shared" ref="J44" si="32">AVERAGE(I44:I50)</f>
        <v>0.92842904603701937</v>
      </c>
      <c r="K44" s="468"/>
      <c r="L44" s="268">
        <v>2.447119682684917E-3</v>
      </c>
      <c r="M44" s="468">
        <f t="shared" ref="M44:M58" si="33">AVERAGE(L44:L50)</f>
        <v>2.4318506871583321E-3</v>
      </c>
      <c r="N44" s="470"/>
      <c r="O44" s="251">
        <v>7.8526098722462561E-3</v>
      </c>
      <c r="P44" s="468">
        <f t="shared" ref="P44:P58" si="34">AVERAGE(O44:O50)</f>
        <v>7.8135498127170893E-3</v>
      </c>
      <c r="Q44" s="469"/>
      <c r="R44" s="258">
        <f t="shared" si="1"/>
        <v>0.8</v>
      </c>
      <c r="S44" s="468">
        <f t="shared" ref="S44:S58" si="35">AVERAGE(R44:R50)</f>
        <v>0.79999999999999993</v>
      </c>
      <c r="T44" s="468"/>
      <c r="U44" s="258">
        <v>0.66700000000000004</v>
      </c>
      <c r="V44" s="468">
        <f t="shared" ref="V44:V58" si="36">AVERAGE(U44:U50)</f>
        <v>0.66699999999999993</v>
      </c>
      <c r="W44" s="468"/>
    </row>
    <row r="45" spans="2:23" hidden="1" x14ac:dyDescent="0.25">
      <c r="C45" s="472"/>
      <c r="D45" s="220">
        <v>45910</v>
      </c>
      <c r="E45" s="220" t="s">
        <v>114</v>
      </c>
      <c r="F45" s="250">
        <v>139.80000000000001</v>
      </c>
      <c r="G45" s="471"/>
      <c r="H45" s="471"/>
      <c r="I45" s="258">
        <f t="shared" si="31"/>
        <v>0.92890365448504986</v>
      </c>
      <c r="J45" s="468"/>
      <c r="K45" s="468"/>
      <c r="L45" s="268">
        <v>2.4496314771312033E-3</v>
      </c>
      <c r="M45" s="468"/>
      <c r="N45" s="470"/>
      <c r="O45" s="251">
        <v>7.9738011412912452E-3</v>
      </c>
      <c r="P45" s="468"/>
      <c r="Q45" s="469"/>
      <c r="R45" s="258">
        <f t="shared" si="1"/>
        <v>0.8</v>
      </c>
      <c r="S45" s="468"/>
      <c r="T45" s="468"/>
      <c r="U45" s="258">
        <v>0.66700000000000004</v>
      </c>
      <c r="V45" s="468"/>
      <c r="W45" s="468"/>
    </row>
    <row r="46" spans="2:23" hidden="1" x14ac:dyDescent="0.25">
      <c r="C46" s="472"/>
      <c r="D46" s="220">
        <v>45911</v>
      </c>
      <c r="E46" s="220" t="s">
        <v>115</v>
      </c>
      <c r="F46" s="250">
        <v>139.9</v>
      </c>
      <c r="G46" s="471"/>
      <c r="H46" s="471"/>
      <c r="I46" s="258">
        <f t="shared" si="31"/>
        <v>0.92956810631229236</v>
      </c>
      <c r="J46" s="468"/>
      <c r="K46" s="468"/>
      <c r="L46" s="268">
        <v>2.4355457551077423E-3</v>
      </c>
      <c r="M46" s="468"/>
      <c r="N46" s="470"/>
      <c r="O46" s="251">
        <v>7.9965340208733252E-3</v>
      </c>
      <c r="P46" s="468"/>
      <c r="Q46" s="469"/>
      <c r="R46" s="258">
        <f t="shared" si="1"/>
        <v>0.8</v>
      </c>
      <c r="S46" s="468"/>
      <c r="T46" s="468"/>
      <c r="U46" s="258">
        <v>0.66700000000000004</v>
      </c>
      <c r="V46" s="468"/>
      <c r="W46" s="468"/>
    </row>
    <row r="47" spans="2:23" hidden="1" x14ac:dyDescent="0.25">
      <c r="C47" s="472"/>
      <c r="D47" s="220">
        <v>45912</v>
      </c>
      <c r="E47" s="220" t="s">
        <v>116</v>
      </c>
      <c r="F47" s="250">
        <v>139.80000000000001</v>
      </c>
      <c r="G47" s="471"/>
      <c r="H47" s="471"/>
      <c r="I47" s="258">
        <f t="shared" si="31"/>
        <v>0.92890365448504986</v>
      </c>
      <c r="J47" s="468"/>
      <c r="K47" s="468"/>
      <c r="L47" s="268">
        <v>2.4428984724401358E-3</v>
      </c>
      <c r="M47" s="468"/>
      <c r="N47" s="470"/>
      <c r="O47" s="251">
        <v>7.5905315532074618E-3</v>
      </c>
      <c r="P47" s="468"/>
      <c r="Q47" s="469"/>
      <c r="R47" s="258">
        <f t="shared" si="1"/>
        <v>0.8</v>
      </c>
      <c r="S47" s="468"/>
      <c r="T47" s="468"/>
      <c r="U47" s="258">
        <v>0.66700000000000004</v>
      </c>
      <c r="V47" s="468"/>
      <c r="W47" s="468"/>
    </row>
    <row r="48" spans="2:23" hidden="1" x14ac:dyDescent="0.25">
      <c r="C48" s="472"/>
      <c r="D48" s="220">
        <v>45913</v>
      </c>
      <c r="E48" s="220" t="s">
        <v>117</v>
      </c>
      <c r="F48" s="250">
        <v>139.9</v>
      </c>
      <c r="G48" s="471"/>
      <c r="H48" s="471"/>
      <c r="I48" s="258">
        <f t="shared" si="31"/>
        <v>0.92956810631229236</v>
      </c>
      <c r="J48" s="468"/>
      <c r="K48" s="468"/>
      <c r="L48" s="268">
        <v>2.4107408535944271E-3</v>
      </c>
      <c r="M48" s="468"/>
      <c r="N48" s="470"/>
      <c r="O48" s="251">
        <v>7.9563392436114346E-3</v>
      </c>
      <c r="P48" s="468"/>
      <c r="Q48" s="469"/>
      <c r="R48" s="258">
        <f t="shared" si="1"/>
        <v>0.8</v>
      </c>
      <c r="S48" s="468"/>
      <c r="T48" s="468"/>
      <c r="U48" s="258">
        <v>0.66700000000000004</v>
      </c>
      <c r="V48" s="468"/>
      <c r="W48" s="468"/>
    </row>
    <row r="49" spans="3:23" hidden="1" x14ac:dyDescent="0.25">
      <c r="C49" s="472"/>
      <c r="D49" s="220">
        <v>45914</v>
      </c>
      <c r="E49" s="220" t="s">
        <v>118</v>
      </c>
      <c r="F49" s="250">
        <v>139.30000000000001</v>
      </c>
      <c r="G49" s="471"/>
      <c r="H49" s="471"/>
      <c r="I49" s="258">
        <f t="shared" si="31"/>
        <v>0.92558139534883732</v>
      </c>
      <c r="J49" s="468"/>
      <c r="K49" s="468"/>
      <c r="L49" s="268">
        <v>2.4134020770841817E-3</v>
      </c>
      <c r="M49" s="468"/>
      <c r="N49" s="470"/>
      <c r="O49" s="251">
        <v>7.6299665652404874E-3</v>
      </c>
      <c r="P49" s="468"/>
      <c r="Q49" s="469"/>
      <c r="R49" s="258">
        <f t="shared" si="1"/>
        <v>0.8</v>
      </c>
      <c r="S49" s="468"/>
      <c r="T49" s="468"/>
      <c r="U49" s="258">
        <v>0.66700000000000004</v>
      </c>
      <c r="V49" s="468"/>
      <c r="W49" s="468"/>
    </row>
    <row r="50" spans="3:23" hidden="1" x14ac:dyDescent="0.25">
      <c r="C50" s="472"/>
      <c r="D50" s="220">
        <v>45915</v>
      </c>
      <c r="E50" s="220" t="s">
        <v>119</v>
      </c>
      <c r="F50" s="250">
        <v>139.6</v>
      </c>
      <c r="G50" s="471"/>
      <c r="H50" s="471"/>
      <c r="I50" s="258">
        <f t="shared" si="31"/>
        <v>0.92757475083056473</v>
      </c>
      <c r="J50" s="468"/>
      <c r="K50" s="468"/>
      <c r="L50" s="268">
        <v>2.4236164920657154E-3</v>
      </c>
      <c r="M50" s="468"/>
      <c r="N50" s="470"/>
      <c r="O50" s="251">
        <v>7.6950662925494104E-3</v>
      </c>
      <c r="P50" s="468"/>
      <c r="Q50" s="469"/>
      <c r="R50" s="258">
        <f t="shared" si="1"/>
        <v>0.8</v>
      </c>
      <c r="S50" s="468"/>
      <c r="T50" s="468"/>
      <c r="U50" s="258">
        <v>0.66700000000000004</v>
      </c>
      <c r="V50" s="468"/>
      <c r="W50" s="468"/>
    </row>
    <row r="51" spans="3:23" hidden="1" x14ac:dyDescent="0.25">
      <c r="C51" s="472"/>
      <c r="D51" s="220">
        <v>45916</v>
      </c>
      <c r="E51" s="220" t="s">
        <v>120</v>
      </c>
      <c r="F51" s="250">
        <v>142.30000000000001</v>
      </c>
      <c r="G51" s="471">
        <f t="shared" ref="G51" si="37">AVERAGE(F51:F57)</f>
        <v>142.02857142857144</v>
      </c>
      <c r="H51" s="471"/>
      <c r="I51" s="258">
        <f t="shared" si="31"/>
        <v>0.94551495016611298</v>
      </c>
      <c r="J51" s="468">
        <f t="shared" ref="J51" si="38">AVERAGE(I51:I57)</f>
        <v>0.94371143806359759</v>
      </c>
      <c r="K51" s="468"/>
      <c r="L51" s="268">
        <v>2.4475664604704547E-3</v>
      </c>
      <c r="M51" s="468">
        <f t="shared" si="33"/>
        <v>2.4317340665147642E-3</v>
      </c>
      <c r="N51" s="470"/>
      <c r="O51" s="251">
        <v>7.6764786842783003E-3</v>
      </c>
      <c r="P51" s="468">
        <f t="shared" si="34"/>
        <v>7.4741835208191236E-3</v>
      </c>
      <c r="Q51" s="469"/>
      <c r="R51" s="258">
        <f t="shared" si="1"/>
        <v>0.8</v>
      </c>
      <c r="S51" s="468">
        <f t="shared" si="35"/>
        <v>0.79999999999999993</v>
      </c>
      <c r="T51" s="468"/>
      <c r="U51" s="258">
        <v>0.70799999999999996</v>
      </c>
      <c r="V51" s="468">
        <f t="shared" si="36"/>
        <v>0.70800000000000007</v>
      </c>
      <c r="W51" s="468"/>
    </row>
    <row r="52" spans="3:23" hidden="1" x14ac:dyDescent="0.25">
      <c r="C52" s="472"/>
      <c r="D52" s="220">
        <v>45917</v>
      </c>
      <c r="E52" s="220" t="s">
        <v>114</v>
      </c>
      <c r="F52" s="250">
        <v>142</v>
      </c>
      <c r="G52" s="471"/>
      <c r="H52" s="471"/>
      <c r="I52" s="258">
        <f t="shared" si="31"/>
        <v>0.94352159468438535</v>
      </c>
      <c r="J52" s="468"/>
      <c r="K52" s="468"/>
      <c r="L52" s="268">
        <v>2.4504007003133292E-3</v>
      </c>
      <c r="M52" s="468"/>
      <c r="N52" s="470"/>
      <c r="O52" s="251">
        <v>7.5272925741359442E-3</v>
      </c>
      <c r="P52" s="468"/>
      <c r="Q52" s="469"/>
      <c r="R52" s="258">
        <f t="shared" si="1"/>
        <v>0.8</v>
      </c>
      <c r="S52" s="468"/>
      <c r="T52" s="468"/>
      <c r="U52" s="258">
        <v>0.70799999999999996</v>
      </c>
      <c r="V52" s="468"/>
      <c r="W52" s="468"/>
    </row>
    <row r="53" spans="3:23" hidden="1" x14ac:dyDescent="0.25">
      <c r="C53" s="472"/>
      <c r="D53" s="220">
        <v>45918</v>
      </c>
      <c r="E53" s="220" t="s">
        <v>115</v>
      </c>
      <c r="F53" s="250">
        <v>141.9</v>
      </c>
      <c r="G53" s="471"/>
      <c r="H53" s="471"/>
      <c r="I53" s="258">
        <f t="shared" si="31"/>
        <v>0.94285714285714295</v>
      </c>
      <c r="J53" s="468"/>
      <c r="K53" s="468"/>
      <c r="L53" s="268">
        <v>2.4501608445606335E-3</v>
      </c>
      <c r="M53" s="468"/>
      <c r="N53" s="470"/>
      <c r="O53" s="251">
        <v>7.3771414853904052E-3</v>
      </c>
      <c r="P53" s="468"/>
      <c r="Q53" s="469"/>
      <c r="R53" s="258">
        <f t="shared" si="1"/>
        <v>0.8</v>
      </c>
      <c r="S53" s="468"/>
      <c r="T53" s="468"/>
      <c r="U53" s="258">
        <v>0.70799999999999996</v>
      </c>
      <c r="V53" s="468"/>
      <c r="W53" s="468"/>
    </row>
    <row r="54" spans="3:23" hidden="1" x14ac:dyDescent="0.25">
      <c r="C54" s="472"/>
      <c r="D54" s="220">
        <v>45919</v>
      </c>
      <c r="E54" s="220" t="s">
        <v>116</v>
      </c>
      <c r="F54" s="250">
        <v>142.5</v>
      </c>
      <c r="G54" s="471"/>
      <c r="H54" s="471"/>
      <c r="I54" s="258">
        <f t="shared" si="31"/>
        <v>0.94684385382059799</v>
      </c>
      <c r="J54" s="468"/>
      <c r="K54" s="468"/>
      <c r="L54" s="268">
        <v>2.4087721537461664E-3</v>
      </c>
      <c r="M54" s="468"/>
      <c r="N54" s="470"/>
      <c r="O54" s="251">
        <v>7.5177701114442124E-3</v>
      </c>
      <c r="P54" s="468"/>
      <c r="Q54" s="469"/>
      <c r="R54" s="258">
        <f t="shared" si="1"/>
        <v>0.8</v>
      </c>
      <c r="S54" s="468"/>
      <c r="T54" s="468"/>
      <c r="U54" s="258">
        <v>0.70799999999999996</v>
      </c>
      <c r="V54" s="468"/>
      <c r="W54" s="468"/>
    </row>
    <row r="55" spans="3:23" hidden="1" x14ac:dyDescent="0.25">
      <c r="C55" s="472"/>
      <c r="D55" s="220">
        <v>45920</v>
      </c>
      <c r="E55" s="220" t="s">
        <v>117</v>
      </c>
      <c r="F55" s="250">
        <v>142.1</v>
      </c>
      <c r="G55" s="471"/>
      <c r="H55" s="471"/>
      <c r="I55" s="258">
        <f t="shared" si="31"/>
        <v>0.94418604651162785</v>
      </c>
      <c r="J55" s="468"/>
      <c r="K55" s="468"/>
      <c r="L55" s="268">
        <v>2.4122627364186722E-3</v>
      </c>
      <c r="M55" s="468"/>
      <c r="N55" s="470"/>
      <c r="O55" s="251">
        <v>7.2931863143009057E-3</v>
      </c>
      <c r="P55" s="468"/>
      <c r="Q55" s="469"/>
      <c r="R55" s="258">
        <f t="shared" si="1"/>
        <v>0.8</v>
      </c>
      <c r="S55" s="468"/>
      <c r="T55" s="468"/>
      <c r="U55" s="258">
        <v>0.70799999999999996</v>
      </c>
      <c r="V55" s="468"/>
      <c r="W55" s="468"/>
    </row>
    <row r="56" spans="3:23" hidden="1" x14ac:dyDescent="0.25">
      <c r="C56" s="472"/>
      <c r="D56" s="220">
        <v>45921</v>
      </c>
      <c r="E56" s="220" t="s">
        <v>118</v>
      </c>
      <c r="F56" s="250">
        <v>141.5</v>
      </c>
      <c r="G56" s="471"/>
      <c r="H56" s="471"/>
      <c r="I56" s="258">
        <f t="shared" si="31"/>
        <v>0.94019933554817281</v>
      </c>
      <c r="J56" s="468"/>
      <c r="K56" s="468"/>
      <c r="L56" s="268">
        <v>2.4080889578946291E-3</v>
      </c>
      <c r="M56" s="468"/>
      <c r="N56" s="470"/>
      <c r="O56" s="251">
        <v>7.4707491852262524E-3</v>
      </c>
      <c r="P56" s="468"/>
      <c r="Q56" s="469"/>
      <c r="R56" s="258">
        <f t="shared" si="1"/>
        <v>0.8</v>
      </c>
      <c r="S56" s="468"/>
      <c r="T56" s="468"/>
      <c r="U56" s="258">
        <v>0.70799999999999996</v>
      </c>
      <c r="V56" s="468"/>
      <c r="W56" s="468"/>
    </row>
    <row r="57" spans="3:23" hidden="1" x14ac:dyDescent="0.25">
      <c r="C57" s="472"/>
      <c r="D57" s="220">
        <v>45922</v>
      </c>
      <c r="E57" s="220" t="s">
        <v>119</v>
      </c>
      <c r="F57" s="250">
        <v>141.9</v>
      </c>
      <c r="G57" s="471"/>
      <c r="H57" s="471"/>
      <c r="I57" s="258">
        <f t="shared" si="31"/>
        <v>0.94285714285714295</v>
      </c>
      <c r="J57" s="468"/>
      <c r="K57" s="468"/>
      <c r="L57" s="268">
        <v>2.4448866121994659E-3</v>
      </c>
      <c r="M57" s="468"/>
      <c r="N57" s="470"/>
      <c r="O57" s="251">
        <v>7.4566662909578436E-3</v>
      </c>
      <c r="P57" s="468"/>
      <c r="Q57" s="469"/>
      <c r="R57" s="258">
        <f t="shared" si="1"/>
        <v>0.8</v>
      </c>
      <c r="S57" s="468"/>
      <c r="T57" s="468"/>
      <c r="U57" s="258">
        <v>0.70799999999999996</v>
      </c>
      <c r="V57" s="468"/>
      <c r="W57" s="468"/>
    </row>
    <row r="58" spans="3:23" hidden="1" x14ac:dyDescent="0.25">
      <c r="C58" s="472"/>
      <c r="D58" s="220">
        <v>45923</v>
      </c>
      <c r="E58" s="220" t="s">
        <v>120</v>
      </c>
      <c r="F58" s="250">
        <v>143.4</v>
      </c>
      <c r="G58" s="471">
        <f t="shared" ref="G58" si="39">AVERAGE(F58:F64)</f>
        <v>142.47142857142859</v>
      </c>
      <c r="H58" s="471"/>
      <c r="I58" s="258">
        <f t="shared" si="31"/>
        <v>0.95282392026578078</v>
      </c>
      <c r="J58" s="468">
        <f t="shared" ref="J58" si="40">AVERAGE(I58:I64)</f>
        <v>0.94665401044138586</v>
      </c>
      <c r="K58" s="468"/>
      <c r="L58" s="268">
        <v>2.4437409230991481E-3</v>
      </c>
      <c r="M58" s="468">
        <f t="shared" si="33"/>
        <v>2.4246883353737539E-3</v>
      </c>
      <c r="N58" s="470"/>
      <c r="O58" s="251">
        <v>7.5853723668254215E-3</v>
      </c>
      <c r="P58" s="468">
        <f t="shared" si="34"/>
        <v>7.5344337872551978E-3</v>
      </c>
      <c r="Q58" s="469"/>
      <c r="R58" s="258">
        <f t="shared" si="1"/>
        <v>0.8</v>
      </c>
      <c r="S58" s="468">
        <f t="shared" si="35"/>
        <v>0.79999999999999993</v>
      </c>
      <c r="T58" s="468"/>
      <c r="U58" s="258">
        <v>0.75</v>
      </c>
      <c r="V58" s="468">
        <f t="shared" si="36"/>
        <v>0.75</v>
      </c>
      <c r="W58" s="468"/>
    </row>
    <row r="59" spans="3:23" hidden="1" x14ac:dyDescent="0.25">
      <c r="C59" s="472"/>
      <c r="D59" s="220">
        <v>45924</v>
      </c>
      <c r="E59" s="220" t="s">
        <v>114</v>
      </c>
      <c r="F59" s="250">
        <v>142.19999999999999</v>
      </c>
      <c r="G59" s="471"/>
      <c r="H59" s="471"/>
      <c r="I59" s="258">
        <f t="shared" si="31"/>
        <v>0.94485049833887036</v>
      </c>
      <c r="J59" s="468"/>
      <c r="K59" s="468"/>
      <c r="L59" s="268">
        <v>2.4410921450577607E-3</v>
      </c>
      <c r="M59" s="468"/>
      <c r="N59" s="470"/>
      <c r="O59" s="251">
        <v>7.350022382820281E-3</v>
      </c>
      <c r="P59" s="468"/>
      <c r="Q59" s="469"/>
      <c r="R59" s="258">
        <f t="shared" si="1"/>
        <v>0.8</v>
      </c>
      <c r="S59" s="468"/>
      <c r="T59" s="468"/>
      <c r="U59" s="258">
        <v>0.75</v>
      </c>
      <c r="V59" s="468"/>
      <c r="W59" s="468"/>
    </row>
    <row r="60" spans="3:23" hidden="1" x14ac:dyDescent="0.25">
      <c r="C60" s="472"/>
      <c r="D60" s="220">
        <v>45925</v>
      </c>
      <c r="E60" s="220" t="s">
        <v>115</v>
      </c>
      <c r="F60" s="250">
        <v>142.19999999999999</v>
      </c>
      <c r="G60" s="471"/>
      <c r="H60" s="471"/>
      <c r="I60" s="258">
        <f t="shared" si="31"/>
        <v>0.94485049833887036</v>
      </c>
      <c r="J60" s="468"/>
      <c r="K60" s="468"/>
      <c r="L60" s="268">
        <v>2.4288730063332098E-3</v>
      </c>
      <c r="M60" s="468"/>
      <c r="N60" s="470"/>
      <c r="O60" s="251">
        <v>7.558881303873651E-3</v>
      </c>
      <c r="P60" s="468"/>
      <c r="Q60" s="469"/>
      <c r="R60" s="258">
        <f t="shared" si="1"/>
        <v>0.8</v>
      </c>
      <c r="S60" s="468"/>
      <c r="T60" s="468"/>
      <c r="U60" s="258">
        <v>0.75</v>
      </c>
      <c r="V60" s="468"/>
      <c r="W60" s="468"/>
    </row>
    <row r="61" spans="3:23" hidden="1" x14ac:dyDescent="0.25">
      <c r="C61" s="472"/>
      <c r="D61" s="220">
        <v>45926</v>
      </c>
      <c r="E61" s="220" t="s">
        <v>116</v>
      </c>
      <c r="F61" s="250">
        <v>142.6</v>
      </c>
      <c r="G61" s="471"/>
      <c r="H61" s="471"/>
      <c r="I61" s="258">
        <f t="shared" si="31"/>
        <v>0.9475083056478405</v>
      </c>
      <c r="J61" s="468"/>
      <c r="K61" s="468"/>
      <c r="L61" s="268">
        <v>2.3988593815756749E-3</v>
      </c>
      <c r="M61" s="468"/>
      <c r="N61" s="470"/>
      <c r="O61" s="251">
        <v>7.5742977628286516E-3</v>
      </c>
      <c r="P61" s="468"/>
      <c r="Q61" s="469"/>
      <c r="R61" s="258">
        <f t="shared" si="1"/>
        <v>0.8</v>
      </c>
      <c r="S61" s="468"/>
      <c r="T61" s="468"/>
      <c r="U61" s="258">
        <v>0.75</v>
      </c>
      <c r="V61" s="468"/>
      <c r="W61" s="468"/>
    </row>
    <row r="62" spans="3:23" hidden="1" x14ac:dyDescent="0.25">
      <c r="C62" s="472"/>
      <c r="D62" s="220">
        <v>45927</v>
      </c>
      <c r="E62" s="220" t="s">
        <v>117</v>
      </c>
      <c r="F62" s="250">
        <v>142.5</v>
      </c>
      <c r="G62" s="471"/>
      <c r="H62" s="471"/>
      <c r="I62" s="258">
        <f t="shared" si="31"/>
        <v>0.94684385382059799</v>
      </c>
      <c r="J62" s="468"/>
      <c r="K62" s="468"/>
      <c r="L62" s="268">
        <v>2.4008931589962722E-3</v>
      </c>
      <c r="M62" s="468"/>
      <c r="N62" s="470"/>
      <c r="O62" s="251">
        <v>7.491932626762331E-3</v>
      </c>
      <c r="P62" s="468"/>
      <c r="Q62" s="469"/>
      <c r="R62" s="258">
        <f t="shared" si="1"/>
        <v>0.8</v>
      </c>
      <c r="S62" s="468"/>
      <c r="T62" s="468"/>
      <c r="U62" s="258">
        <v>0.75</v>
      </c>
      <c r="V62" s="468"/>
      <c r="W62" s="468"/>
    </row>
    <row r="63" spans="3:23" hidden="1" x14ac:dyDescent="0.25">
      <c r="C63" s="472"/>
      <c r="D63" s="220">
        <v>45928</v>
      </c>
      <c r="E63" s="220" t="s">
        <v>118</v>
      </c>
      <c r="F63" s="250">
        <v>142.30000000000001</v>
      </c>
      <c r="G63" s="471"/>
      <c r="H63" s="471"/>
      <c r="I63" s="258">
        <f t="shared" si="31"/>
        <v>0.94551495016611298</v>
      </c>
      <c r="J63" s="468"/>
      <c r="K63" s="468"/>
      <c r="L63" s="268">
        <v>2.4096829485705865E-3</v>
      </c>
      <c r="M63" s="468"/>
      <c r="N63" s="470"/>
      <c r="O63" s="251">
        <v>7.5824779351144588E-3</v>
      </c>
      <c r="P63" s="468"/>
      <c r="Q63" s="469"/>
      <c r="R63" s="258">
        <f t="shared" si="1"/>
        <v>0.8</v>
      </c>
      <c r="S63" s="468"/>
      <c r="T63" s="468"/>
      <c r="U63" s="258">
        <v>0.75</v>
      </c>
      <c r="V63" s="468"/>
      <c r="W63" s="468"/>
    </row>
    <row r="64" spans="3:23" hidden="1" x14ac:dyDescent="0.25">
      <c r="C64" s="472"/>
      <c r="D64" s="220">
        <v>45929</v>
      </c>
      <c r="E64" s="220" t="s">
        <v>119</v>
      </c>
      <c r="F64" s="250">
        <v>142.1</v>
      </c>
      <c r="G64" s="471"/>
      <c r="H64" s="471"/>
      <c r="I64" s="258">
        <f t="shared" si="31"/>
        <v>0.94418604651162785</v>
      </c>
      <c r="J64" s="468"/>
      <c r="K64" s="468"/>
      <c r="L64" s="268">
        <v>2.4496767839836241E-3</v>
      </c>
      <c r="M64" s="468"/>
      <c r="N64" s="470"/>
      <c r="O64" s="251">
        <v>7.5980521325615885E-3</v>
      </c>
      <c r="P64" s="468"/>
      <c r="Q64" s="469"/>
      <c r="R64" s="258">
        <f t="shared" si="1"/>
        <v>0.8</v>
      </c>
      <c r="S64" s="468"/>
      <c r="T64" s="468"/>
      <c r="U64" s="258">
        <v>0.75</v>
      </c>
      <c r="V64" s="468"/>
      <c r="W64" s="468"/>
    </row>
    <row r="65" spans="3:23" x14ac:dyDescent="0.25">
      <c r="C65" s="472"/>
      <c r="D65" s="220">
        <v>45930</v>
      </c>
      <c r="E65" s="220" t="s">
        <v>120</v>
      </c>
      <c r="F65" s="250">
        <v>144.30000000000001</v>
      </c>
      <c r="G65" s="471">
        <f t="shared" ref="G65:G93" si="41">AVERAGE(F65:F71)</f>
        <v>146.45714285714286</v>
      </c>
      <c r="H65" s="471"/>
      <c r="I65" s="258">
        <f t="shared" si="31"/>
        <v>0.95880398671096356</v>
      </c>
      <c r="J65" s="468">
        <f t="shared" ref="J65:J93" si="42">AVERAGE(I65:I71)</f>
        <v>0.9731371618414808</v>
      </c>
      <c r="K65" s="468"/>
      <c r="L65" s="268">
        <v>2.444097700411848E-3</v>
      </c>
      <c r="M65" s="468">
        <f t="shared" ref="M65:M93" si="43">AVERAGE(L65:L71)</f>
        <v>2.4197510056832854E-3</v>
      </c>
      <c r="N65" s="470"/>
      <c r="O65" s="251">
        <v>7.5796259320607406E-3</v>
      </c>
      <c r="P65" s="468">
        <f t="shared" ref="P65:P93" si="44">AVERAGE(O65:O71)</f>
        <v>7.3152535785956877E-3</v>
      </c>
      <c r="Q65" s="469"/>
      <c r="R65" s="258">
        <f t="shared" si="1"/>
        <v>0.8</v>
      </c>
      <c r="S65" s="468">
        <f t="shared" ref="S65:S93" si="45">AVERAGE(R65:R71)</f>
        <v>0.79999999999999993</v>
      </c>
      <c r="T65" s="468"/>
      <c r="U65" s="258">
        <v>0.75</v>
      </c>
      <c r="V65" s="468">
        <f t="shared" ref="V65:V93" si="46">AVERAGE(U65:U71)</f>
        <v>0.75</v>
      </c>
      <c r="W65" s="468"/>
    </row>
    <row r="66" spans="3:23" ht="12" customHeight="1" x14ac:dyDescent="0.25">
      <c r="C66" s="472" t="s">
        <v>790</v>
      </c>
      <c r="D66" s="220">
        <v>45931</v>
      </c>
      <c r="E66" s="80" t="str">
        <f>RIGHT(TEXT(D66,"aaa"),1)</f>
        <v>三</v>
      </c>
      <c r="F66" s="250">
        <v>146</v>
      </c>
      <c r="G66" s="471"/>
      <c r="H66" s="471">
        <f>AVERAGEIF(F66:F96,"&lt;&gt;0")</f>
        <v>146.83703703703705</v>
      </c>
      <c r="I66" s="258">
        <f t="shared" si="31"/>
        <v>0.9700996677740864</v>
      </c>
      <c r="J66" s="468"/>
      <c r="K66" s="468">
        <f>AVERAGEIF(I66:I96,"&lt;&gt;0")</f>
        <v>0.97566137566137556</v>
      </c>
      <c r="L66" s="268">
        <v>2.4301347628034064E-3</v>
      </c>
      <c r="M66" s="468"/>
      <c r="N66" s="470">
        <f>AVERAGEIF(L66:L96,"&lt;&gt;0")</f>
        <v>2.4253666634052057E-3</v>
      </c>
      <c r="O66" s="251">
        <v>7.3538083066984651E-3</v>
      </c>
      <c r="P66" s="468"/>
      <c r="Q66" s="469">
        <f>AVERAGEIF(O66:O96,"&lt;&gt;0")</f>
        <v>7.3316217889255238E-3</v>
      </c>
      <c r="R66" s="258">
        <f t="shared" si="1"/>
        <v>0.8</v>
      </c>
      <c r="S66" s="468"/>
      <c r="T66" s="468">
        <f>AVERAGEIF(R66:R96,"&lt;&gt;0")</f>
        <v>0.80000000000000027</v>
      </c>
      <c r="U66" s="258">
        <v>0.75</v>
      </c>
      <c r="V66" s="468"/>
      <c r="W66" s="468">
        <f>AVERAGEIF(U66:U96,"&lt;&gt;0")</f>
        <v>0.77333333333333332</v>
      </c>
    </row>
    <row r="67" spans="3:23" ht="12" customHeight="1" x14ac:dyDescent="0.25">
      <c r="C67" s="472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471"/>
      <c r="H67" s="471"/>
      <c r="I67" s="258">
        <f t="shared" si="31"/>
        <v>0.96810631229235877</v>
      </c>
      <c r="J67" s="468"/>
      <c r="K67" s="468"/>
      <c r="L67" s="268">
        <v>2.428883053508993E-3</v>
      </c>
      <c r="M67" s="468"/>
      <c r="N67" s="470"/>
      <c r="O67" s="251">
        <v>7.2325420346851851E-3</v>
      </c>
      <c r="P67" s="468"/>
      <c r="Q67" s="469"/>
      <c r="R67" s="258">
        <f t="shared" si="1"/>
        <v>0.8</v>
      </c>
      <c r="S67" s="468"/>
      <c r="T67" s="468"/>
      <c r="U67" s="258">
        <v>0.75</v>
      </c>
      <c r="V67" s="468"/>
      <c r="W67" s="468"/>
    </row>
    <row r="68" spans="3:23" ht="12" customHeight="1" x14ac:dyDescent="0.25">
      <c r="C68" s="472"/>
      <c r="D68" s="220">
        <v>45933</v>
      </c>
      <c r="E68" s="80" t="str">
        <f t="shared" si="47"/>
        <v>五</v>
      </c>
      <c r="F68" s="250">
        <v>147.19999999999999</v>
      </c>
      <c r="G68" s="471"/>
      <c r="H68" s="471"/>
      <c r="I68" s="258">
        <f t="shared" si="31"/>
        <v>0.9780730897009966</v>
      </c>
      <c r="J68" s="468"/>
      <c r="K68" s="468"/>
      <c r="L68" s="268">
        <v>2.3938322956840695E-3</v>
      </c>
      <c r="M68" s="468"/>
      <c r="N68" s="470"/>
      <c r="O68" s="251">
        <v>7.3604893466298641E-3</v>
      </c>
      <c r="P68" s="468"/>
      <c r="Q68" s="469"/>
      <c r="R68" s="258">
        <f t="shared" si="1"/>
        <v>0.8</v>
      </c>
      <c r="S68" s="468"/>
      <c r="T68" s="468"/>
      <c r="U68" s="258">
        <v>0.75</v>
      </c>
      <c r="V68" s="468"/>
      <c r="W68" s="468"/>
    </row>
    <row r="69" spans="3:23" ht="12" customHeight="1" x14ac:dyDescent="0.25">
      <c r="C69" s="472"/>
      <c r="D69" s="220">
        <v>45934</v>
      </c>
      <c r="E69" s="80" t="str">
        <f t="shared" si="47"/>
        <v>六</v>
      </c>
      <c r="F69" s="250">
        <v>147.1</v>
      </c>
      <c r="G69" s="471"/>
      <c r="H69" s="471"/>
      <c r="I69" s="258">
        <f t="shared" si="31"/>
        <v>0.97740863787375409</v>
      </c>
      <c r="J69" s="468"/>
      <c r="K69" s="468"/>
      <c r="L69" s="268">
        <v>2.3957418497390307E-3</v>
      </c>
      <c r="M69" s="468"/>
      <c r="N69" s="470"/>
      <c r="O69" s="251">
        <v>7.2021701721307202E-3</v>
      </c>
      <c r="P69" s="468"/>
      <c r="Q69" s="469"/>
      <c r="R69" s="258">
        <f t="shared" si="1"/>
        <v>0.8</v>
      </c>
      <c r="S69" s="468"/>
      <c r="T69" s="468"/>
      <c r="U69" s="258">
        <v>0.75</v>
      </c>
      <c r="V69" s="468"/>
      <c r="W69" s="468"/>
    </row>
    <row r="70" spans="3:23" ht="12" customHeight="1" x14ac:dyDescent="0.25">
      <c r="C70" s="472"/>
      <c r="D70" s="220">
        <v>45935</v>
      </c>
      <c r="E70" s="80" t="str">
        <f t="shared" si="47"/>
        <v>日</v>
      </c>
      <c r="F70" s="250">
        <v>146.6</v>
      </c>
      <c r="G70" s="471"/>
      <c r="H70" s="471"/>
      <c r="I70" s="258">
        <f t="shared" si="31"/>
        <v>0.97408637873754145</v>
      </c>
      <c r="J70" s="468"/>
      <c r="K70" s="468"/>
      <c r="L70" s="268">
        <v>2.4056898142189509E-3</v>
      </c>
      <c r="M70" s="468"/>
      <c r="N70" s="470"/>
      <c r="O70" s="251">
        <v>7.233582687457784E-3</v>
      </c>
      <c r="P70" s="468"/>
      <c r="Q70" s="469"/>
      <c r="R70" s="258">
        <f t="shared" ref="R70:R92" si="48">(10-2)/10</f>
        <v>0.8</v>
      </c>
      <c r="S70" s="468"/>
      <c r="T70" s="468"/>
      <c r="U70" s="258">
        <v>0.75</v>
      </c>
      <c r="V70" s="468"/>
      <c r="W70" s="468"/>
    </row>
    <row r="71" spans="3:23" ht="12" customHeight="1" x14ac:dyDescent="0.25">
      <c r="C71" s="472"/>
      <c r="D71" s="220">
        <v>45936</v>
      </c>
      <c r="E71" s="80" t="str">
        <f t="shared" si="47"/>
        <v>一</v>
      </c>
      <c r="F71" s="250">
        <v>148.30000000000001</v>
      </c>
      <c r="G71" s="471"/>
      <c r="H71" s="471"/>
      <c r="I71" s="258">
        <f t="shared" si="31"/>
        <v>0.98538205980066451</v>
      </c>
      <c r="J71" s="468"/>
      <c r="K71" s="468"/>
      <c r="L71" s="268">
        <v>2.4398775634167E-3</v>
      </c>
      <c r="M71" s="468"/>
      <c r="N71" s="470"/>
      <c r="O71" s="251">
        <v>7.2445565705070479E-3</v>
      </c>
      <c r="P71" s="468"/>
      <c r="Q71" s="469"/>
      <c r="R71" s="258">
        <f t="shared" si="48"/>
        <v>0.8</v>
      </c>
      <c r="S71" s="468"/>
      <c r="T71" s="468"/>
      <c r="U71" s="258">
        <v>0.75</v>
      </c>
      <c r="V71" s="468"/>
      <c r="W71" s="468"/>
    </row>
    <row r="72" spans="3:23" ht="12" customHeight="1" x14ac:dyDescent="0.25">
      <c r="C72" s="472"/>
      <c r="D72" s="220">
        <v>45937</v>
      </c>
      <c r="E72" s="80" t="str">
        <f t="shared" si="47"/>
        <v>二</v>
      </c>
      <c r="F72" s="250">
        <v>149.69999999999999</v>
      </c>
      <c r="G72" s="471">
        <f t="shared" si="41"/>
        <v>146.75714285714284</v>
      </c>
      <c r="H72" s="471"/>
      <c r="I72" s="258">
        <f t="shared" si="31"/>
        <v>0.99468438538205972</v>
      </c>
      <c r="J72" s="468">
        <f t="shared" si="42"/>
        <v>0.97513051732320843</v>
      </c>
      <c r="K72" s="468"/>
      <c r="L72" s="268">
        <v>2.439336281275455E-3</v>
      </c>
      <c r="M72" s="468">
        <f t="shared" si="43"/>
        <v>2.4217523495871848E-3</v>
      </c>
      <c r="N72" s="470"/>
      <c r="O72" s="251">
        <v>7.3151499637607162E-3</v>
      </c>
      <c r="P72" s="468">
        <f t="shared" si="44"/>
        <v>7.359721334263796E-3</v>
      </c>
      <c r="Q72" s="469"/>
      <c r="R72" s="258">
        <f t="shared" si="48"/>
        <v>0.8</v>
      </c>
      <c r="S72" s="468">
        <f t="shared" si="45"/>
        <v>0.79999999999999993</v>
      </c>
      <c r="T72" s="468"/>
      <c r="U72" s="258">
        <v>0.75</v>
      </c>
      <c r="V72" s="468">
        <f t="shared" si="46"/>
        <v>0.75</v>
      </c>
      <c r="W72" s="468"/>
    </row>
    <row r="73" spans="3:23" ht="12" customHeight="1" x14ac:dyDescent="0.25">
      <c r="C73" s="472"/>
      <c r="D73" s="220">
        <v>45938</v>
      </c>
      <c r="E73" s="80" t="str">
        <f t="shared" si="47"/>
        <v>三</v>
      </c>
      <c r="F73" s="250">
        <v>145.69999999999999</v>
      </c>
      <c r="G73" s="471"/>
      <c r="H73" s="471"/>
      <c r="I73" s="258">
        <f t="shared" si="31"/>
        <v>0.96810631229235877</v>
      </c>
      <c r="J73" s="468"/>
      <c r="K73" s="468"/>
      <c r="L73" s="268">
        <v>2.4237405985142639E-3</v>
      </c>
      <c r="M73" s="468"/>
      <c r="N73" s="470"/>
      <c r="O73" s="251">
        <v>7.3618614235718234E-3</v>
      </c>
      <c r="P73" s="468"/>
      <c r="Q73" s="469"/>
      <c r="R73" s="258">
        <f t="shared" si="48"/>
        <v>0.8</v>
      </c>
      <c r="S73" s="468"/>
      <c r="T73" s="468"/>
      <c r="U73" s="258">
        <v>0.75</v>
      </c>
      <c r="V73" s="468"/>
      <c r="W73" s="468"/>
    </row>
    <row r="74" spans="3:23" ht="12" customHeight="1" x14ac:dyDescent="0.25">
      <c r="C74" s="472"/>
      <c r="D74" s="220">
        <v>45939</v>
      </c>
      <c r="E74" s="80" t="str">
        <f t="shared" si="47"/>
        <v>四</v>
      </c>
      <c r="F74" s="250">
        <v>145.9</v>
      </c>
      <c r="G74" s="471"/>
      <c r="H74" s="471"/>
      <c r="I74" s="258">
        <f t="shared" si="31"/>
        <v>0.9694352159468439</v>
      </c>
      <c r="J74" s="468"/>
      <c r="K74" s="468"/>
      <c r="L74" s="268">
        <v>2.4031967303566239E-3</v>
      </c>
      <c r="M74" s="468"/>
      <c r="N74" s="470"/>
      <c r="O74" s="251">
        <v>7.4320682095074383E-3</v>
      </c>
      <c r="P74" s="468"/>
      <c r="Q74" s="469"/>
      <c r="R74" s="258">
        <f t="shared" si="48"/>
        <v>0.8</v>
      </c>
      <c r="S74" s="468"/>
      <c r="T74" s="468"/>
      <c r="U74" s="258">
        <v>0.75</v>
      </c>
      <c r="V74" s="468"/>
      <c r="W74" s="468"/>
    </row>
    <row r="75" spans="3:23" ht="12" customHeight="1" x14ac:dyDescent="0.25">
      <c r="C75" s="472"/>
      <c r="D75" s="220">
        <v>45940</v>
      </c>
      <c r="E75" s="80" t="str">
        <f t="shared" si="47"/>
        <v>五</v>
      </c>
      <c r="F75" s="250">
        <v>146.1</v>
      </c>
      <c r="G75" s="471"/>
      <c r="H75" s="471"/>
      <c r="I75" s="258">
        <f t="shared" si="31"/>
        <v>0.97076411960132891</v>
      </c>
      <c r="J75" s="468"/>
      <c r="K75" s="468"/>
      <c r="L75" s="268">
        <v>2.3990688885504969E-3</v>
      </c>
      <c r="M75" s="468"/>
      <c r="N75" s="470"/>
      <c r="O75" s="251">
        <v>7.2551571787243582E-3</v>
      </c>
      <c r="P75" s="468"/>
      <c r="Q75" s="469"/>
      <c r="R75" s="258">
        <f t="shared" si="48"/>
        <v>0.8</v>
      </c>
      <c r="S75" s="468"/>
      <c r="T75" s="468"/>
      <c r="U75" s="258">
        <v>0.75</v>
      </c>
      <c r="V75" s="468"/>
      <c r="W75" s="468"/>
    </row>
    <row r="76" spans="3:23" ht="12" customHeight="1" x14ac:dyDescent="0.25">
      <c r="C76" s="472"/>
      <c r="D76" s="220">
        <v>45941</v>
      </c>
      <c r="E76" s="80" t="str">
        <f t="shared" si="47"/>
        <v>六</v>
      </c>
      <c r="F76" s="250">
        <v>146.5</v>
      </c>
      <c r="G76" s="471"/>
      <c r="H76" s="471"/>
      <c r="I76" s="258">
        <f t="shared" si="31"/>
        <v>0.97342192691029905</v>
      </c>
      <c r="J76" s="468"/>
      <c r="K76" s="468"/>
      <c r="L76" s="268">
        <v>2.4083740701115997E-3</v>
      </c>
      <c r="M76" s="468"/>
      <c r="N76" s="470"/>
      <c r="O76" s="251">
        <v>7.3425188482861819E-3</v>
      </c>
      <c r="P76" s="468"/>
      <c r="Q76" s="469"/>
      <c r="R76" s="258">
        <f t="shared" si="48"/>
        <v>0.8</v>
      </c>
      <c r="S76" s="468"/>
      <c r="T76" s="468"/>
      <c r="U76" s="258">
        <v>0.75</v>
      </c>
      <c r="V76" s="468"/>
      <c r="W76" s="468"/>
    </row>
    <row r="77" spans="3:23" ht="12" customHeight="1" x14ac:dyDescent="0.25">
      <c r="C77" s="472"/>
      <c r="D77" s="220">
        <v>45942</v>
      </c>
      <c r="E77" s="80" t="str">
        <f t="shared" si="47"/>
        <v>日</v>
      </c>
      <c r="F77" s="250">
        <v>146.6</v>
      </c>
      <c r="G77" s="471"/>
      <c r="H77" s="471"/>
      <c r="I77" s="258">
        <f t="shared" si="31"/>
        <v>0.97408637873754145</v>
      </c>
      <c r="J77" s="468"/>
      <c r="K77" s="468"/>
      <c r="L77" s="268">
        <v>2.4389146963031036E-3</v>
      </c>
      <c r="M77" s="468"/>
      <c r="N77" s="470"/>
      <c r="O77" s="251">
        <v>7.4226212269441014E-3</v>
      </c>
      <c r="P77" s="468"/>
      <c r="Q77" s="469"/>
      <c r="R77" s="258">
        <f t="shared" si="48"/>
        <v>0.8</v>
      </c>
      <c r="S77" s="468"/>
      <c r="T77" s="468"/>
      <c r="U77" s="258">
        <v>0.75</v>
      </c>
      <c r="V77" s="468"/>
      <c r="W77" s="468"/>
    </row>
    <row r="78" spans="3:23" ht="12" customHeight="1" x14ac:dyDescent="0.25">
      <c r="C78" s="472"/>
      <c r="D78" s="220">
        <v>45943</v>
      </c>
      <c r="E78" s="80" t="str">
        <f t="shared" si="47"/>
        <v>一</v>
      </c>
      <c r="F78" s="250">
        <v>146.80000000000001</v>
      </c>
      <c r="G78" s="471"/>
      <c r="H78" s="471"/>
      <c r="I78" s="258">
        <f t="shared" si="31"/>
        <v>0.97541528239202668</v>
      </c>
      <c r="J78" s="468"/>
      <c r="K78" s="468"/>
      <c r="L78" s="268">
        <v>2.4396351819987471E-3</v>
      </c>
      <c r="M78" s="468"/>
      <c r="N78" s="470"/>
      <c r="O78" s="251">
        <v>7.3886724890519515E-3</v>
      </c>
      <c r="P78" s="468"/>
      <c r="Q78" s="469"/>
      <c r="R78" s="258">
        <f t="shared" si="48"/>
        <v>0.8</v>
      </c>
      <c r="S78" s="468"/>
      <c r="T78" s="468"/>
      <c r="U78" s="258">
        <v>0.75</v>
      </c>
      <c r="V78" s="468"/>
      <c r="W78" s="468"/>
    </row>
    <row r="79" spans="3:23" ht="12" customHeight="1" x14ac:dyDescent="0.25">
      <c r="C79" s="472"/>
      <c r="D79" s="220">
        <v>45944</v>
      </c>
      <c r="E79" s="80" t="str">
        <f t="shared" si="47"/>
        <v>二</v>
      </c>
      <c r="F79" s="250">
        <v>147.69999999999999</v>
      </c>
      <c r="G79" s="471">
        <f t="shared" si="41"/>
        <v>146.81428571428572</v>
      </c>
      <c r="H79" s="471"/>
      <c r="I79" s="258">
        <f t="shared" si="31"/>
        <v>0.98139534883720925</v>
      </c>
      <c r="J79" s="468">
        <f t="shared" si="42"/>
        <v>0.97551020408163269</v>
      </c>
      <c r="K79" s="468"/>
      <c r="L79" s="268">
        <v>2.4480654561335664E-3</v>
      </c>
      <c r="M79" s="468">
        <f t="shared" si="43"/>
        <v>2.4348681111132551E-3</v>
      </c>
      <c r="N79" s="470"/>
      <c r="O79" s="251">
        <v>7.4376645931542038E-3</v>
      </c>
      <c r="P79" s="468">
        <f t="shared" si="44"/>
        <v>7.3525104376031573E-3</v>
      </c>
      <c r="Q79" s="469"/>
      <c r="R79" s="258">
        <f t="shared" si="48"/>
        <v>0.8</v>
      </c>
      <c r="S79" s="468">
        <f t="shared" si="45"/>
        <v>0.79999999999999993</v>
      </c>
      <c r="T79" s="468"/>
      <c r="U79" s="258">
        <v>0.79</v>
      </c>
      <c r="V79" s="468">
        <f t="shared" si="46"/>
        <v>0.79</v>
      </c>
      <c r="W79" s="468"/>
    </row>
    <row r="80" spans="3:23" ht="12" customHeight="1" x14ac:dyDescent="0.25">
      <c r="C80" s="472"/>
      <c r="D80" s="220">
        <v>45945</v>
      </c>
      <c r="E80" s="80" t="str">
        <f t="shared" si="47"/>
        <v>三</v>
      </c>
      <c r="F80" s="250">
        <v>147.4</v>
      </c>
      <c r="G80" s="471"/>
      <c r="H80" s="471"/>
      <c r="I80" s="258">
        <f t="shared" si="31"/>
        <v>0.97940199335548173</v>
      </c>
      <c r="J80" s="468"/>
      <c r="K80" s="468"/>
      <c r="L80" s="268">
        <v>2.448334722089321E-3</v>
      </c>
      <c r="M80" s="468"/>
      <c r="N80" s="470"/>
      <c r="O80" s="251">
        <v>7.2756547318180119E-3</v>
      </c>
      <c r="P80" s="468"/>
      <c r="Q80" s="469"/>
      <c r="R80" s="258">
        <f t="shared" si="48"/>
        <v>0.8</v>
      </c>
      <c r="S80" s="468"/>
      <c r="T80" s="468"/>
      <c r="U80" s="258">
        <v>0.79</v>
      </c>
      <c r="V80" s="468"/>
      <c r="W80" s="468"/>
    </row>
    <row r="81" spans="3:23" ht="12" customHeight="1" x14ac:dyDescent="0.25">
      <c r="C81" s="472"/>
      <c r="D81" s="220">
        <v>45946</v>
      </c>
      <c r="E81" s="80" t="str">
        <f t="shared" si="47"/>
        <v>四</v>
      </c>
      <c r="F81" s="250">
        <v>146.9</v>
      </c>
      <c r="G81" s="471"/>
      <c r="H81" s="471"/>
      <c r="I81" s="258">
        <f t="shared" si="31"/>
        <v>0.97607973421926919</v>
      </c>
      <c r="J81" s="468"/>
      <c r="K81" s="468"/>
      <c r="L81" s="268">
        <v>2.4379253950252327E-3</v>
      </c>
      <c r="M81" s="468"/>
      <c r="N81" s="470"/>
      <c r="O81" s="251">
        <v>7.4626099404795478E-3</v>
      </c>
      <c r="P81" s="468"/>
      <c r="Q81" s="469"/>
      <c r="R81" s="258">
        <f t="shared" si="48"/>
        <v>0.8</v>
      </c>
      <c r="S81" s="468"/>
      <c r="T81" s="468"/>
      <c r="U81" s="258">
        <v>0.79</v>
      </c>
      <c r="V81" s="468"/>
      <c r="W81" s="468"/>
    </row>
    <row r="82" spans="3:23" ht="12" customHeight="1" x14ac:dyDescent="0.25">
      <c r="C82" s="472"/>
      <c r="D82" s="220">
        <v>45947</v>
      </c>
      <c r="E82" s="80" t="str">
        <f t="shared" si="47"/>
        <v>五</v>
      </c>
      <c r="F82" s="250">
        <v>146.6</v>
      </c>
      <c r="G82" s="471"/>
      <c r="H82" s="471"/>
      <c r="I82" s="258">
        <f t="shared" si="31"/>
        <v>0.97408637873754145</v>
      </c>
      <c r="J82" s="468"/>
      <c r="K82" s="468"/>
      <c r="L82" s="268">
        <v>2.4081140341252263E-3</v>
      </c>
      <c r="M82" s="468"/>
      <c r="N82" s="470"/>
      <c r="O82" s="251">
        <v>7.3769979503526826E-3</v>
      </c>
      <c r="P82" s="468"/>
      <c r="Q82" s="469"/>
      <c r="R82" s="258">
        <f t="shared" si="48"/>
        <v>0.8</v>
      </c>
      <c r="S82" s="468"/>
      <c r="T82" s="468"/>
      <c r="U82" s="258">
        <v>0.79</v>
      </c>
      <c r="V82" s="468"/>
      <c r="W82" s="468"/>
    </row>
    <row r="83" spans="3:23" ht="12" customHeight="1" x14ac:dyDescent="0.25">
      <c r="C83" s="472"/>
      <c r="D83" s="220">
        <v>45948</v>
      </c>
      <c r="E83" s="80" t="str">
        <f t="shared" si="47"/>
        <v>六</v>
      </c>
      <c r="F83" s="250">
        <v>146.4</v>
      </c>
      <c r="G83" s="471"/>
      <c r="H83" s="471"/>
      <c r="I83" s="258">
        <f t="shared" si="31"/>
        <v>0.97275747508305654</v>
      </c>
      <c r="J83" s="468"/>
      <c r="K83" s="468"/>
      <c r="L83" s="268">
        <v>2.4115588411414172E-3</v>
      </c>
      <c r="M83" s="468"/>
      <c r="N83" s="470"/>
      <c r="O83" s="251">
        <v>7.2190179810678063E-3</v>
      </c>
      <c r="P83" s="468"/>
      <c r="Q83" s="469"/>
      <c r="R83" s="258">
        <f t="shared" si="48"/>
        <v>0.8</v>
      </c>
      <c r="S83" s="468"/>
      <c r="T83" s="468"/>
      <c r="U83" s="258">
        <v>0.79</v>
      </c>
      <c r="V83" s="468"/>
      <c r="W83" s="468"/>
    </row>
    <row r="84" spans="3:23" ht="12" customHeight="1" x14ac:dyDescent="0.25">
      <c r="C84" s="472"/>
      <c r="D84" s="220">
        <v>45949</v>
      </c>
      <c r="E84" s="80" t="str">
        <f t="shared" si="47"/>
        <v>日</v>
      </c>
      <c r="F84" s="250">
        <v>146.4</v>
      </c>
      <c r="G84" s="471"/>
      <c r="H84" s="471"/>
      <c r="I84" s="258">
        <f t="shared" si="31"/>
        <v>0.97275747508305654</v>
      </c>
      <c r="J84" s="468"/>
      <c r="K84" s="468"/>
      <c r="L84" s="268">
        <v>2.4500203201040832E-3</v>
      </c>
      <c r="M84" s="468"/>
      <c r="N84" s="470"/>
      <c r="O84" s="251">
        <v>7.3688855808198787E-3</v>
      </c>
      <c r="P84" s="468"/>
      <c r="Q84" s="469"/>
      <c r="R84" s="258">
        <f t="shared" si="48"/>
        <v>0.8</v>
      </c>
      <c r="S84" s="468"/>
      <c r="T84" s="468"/>
      <c r="U84" s="258">
        <v>0.79</v>
      </c>
      <c r="V84" s="468"/>
      <c r="W84" s="468"/>
    </row>
    <row r="85" spans="3:23" ht="12" customHeight="1" x14ac:dyDescent="0.25">
      <c r="C85" s="472"/>
      <c r="D85" s="220">
        <v>45950</v>
      </c>
      <c r="E85" s="80" t="str">
        <f t="shared" si="47"/>
        <v>一</v>
      </c>
      <c r="F85" s="250">
        <v>146.30000000000001</v>
      </c>
      <c r="G85" s="471"/>
      <c r="H85" s="471"/>
      <c r="I85" s="258">
        <f t="shared" si="31"/>
        <v>0.97209302325581404</v>
      </c>
      <c r="J85" s="468"/>
      <c r="K85" s="468"/>
      <c r="L85" s="268">
        <v>2.4400580091739417E-3</v>
      </c>
      <c r="M85" s="468"/>
      <c r="N85" s="470"/>
      <c r="O85" s="251">
        <v>7.3267422855299779E-3</v>
      </c>
      <c r="P85" s="468"/>
      <c r="Q85" s="469"/>
      <c r="R85" s="258">
        <f t="shared" si="48"/>
        <v>0.8</v>
      </c>
      <c r="S85" s="468"/>
      <c r="T85" s="468"/>
      <c r="U85" s="258">
        <v>0.79</v>
      </c>
      <c r="V85" s="468"/>
      <c r="W85" s="468"/>
    </row>
    <row r="86" spans="3:23" ht="12" customHeight="1" x14ac:dyDescent="0.25">
      <c r="C86" s="472"/>
      <c r="D86" s="220">
        <v>45951</v>
      </c>
      <c r="E86" s="80" t="str">
        <f t="shared" si="47"/>
        <v>二</v>
      </c>
      <c r="F86" s="250">
        <v>147.1</v>
      </c>
      <c r="G86" s="471">
        <f t="shared" si="41"/>
        <v>146.95714285714283</v>
      </c>
      <c r="H86" s="471"/>
      <c r="I86" s="258">
        <f t="shared" si="31"/>
        <v>0.97740863787375409</v>
      </c>
      <c r="J86" s="468">
        <f t="shared" si="42"/>
        <v>0.97645942097769356</v>
      </c>
      <c r="K86" s="468"/>
      <c r="L86" s="268">
        <v>2.4475832808443921E-3</v>
      </c>
      <c r="M86" s="468">
        <f t="shared" si="43"/>
        <v>2.4277710496666163E-3</v>
      </c>
      <c r="N86" s="470"/>
      <c r="O86" s="251">
        <v>7.460609571582056E-3</v>
      </c>
      <c r="P86" s="468">
        <f t="shared" si="44"/>
        <v>7.3344309685444888E-3</v>
      </c>
      <c r="Q86" s="469"/>
      <c r="R86" s="258">
        <f t="shared" si="48"/>
        <v>0.8</v>
      </c>
      <c r="S86" s="468">
        <f t="shared" si="45"/>
        <v>0.79999999999999993</v>
      </c>
      <c r="T86" s="468"/>
      <c r="U86" s="258">
        <v>0.8</v>
      </c>
      <c r="V86" s="468">
        <f t="shared" si="46"/>
        <v>0.79999999999999993</v>
      </c>
      <c r="W86" s="468"/>
    </row>
    <row r="87" spans="3:23" ht="12" customHeight="1" x14ac:dyDescent="0.25">
      <c r="C87" s="472"/>
      <c r="D87" s="220">
        <v>45952</v>
      </c>
      <c r="E87" s="80" t="str">
        <f t="shared" si="47"/>
        <v>三</v>
      </c>
      <c r="F87" s="250">
        <v>146.69999999999999</v>
      </c>
      <c r="G87" s="471"/>
      <c r="H87" s="471"/>
      <c r="I87" s="258">
        <f t="shared" si="31"/>
        <v>0.97475083056478395</v>
      </c>
      <c r="J87" s="468"/>
      <c r="K87" s="468"/>
      <c r="L87" s="268">
        <v>2.4382277031567861E-3</v>
      </c>
      <c r="M87" s="468"/>
      <c r="N87" s="470"/>
      <c r="O87" s="251">
        <v>7.2664785798549165E-3</v>
      </c>
      <c r="P87" s="468"/>
      <c r="Q87" s="469"/>
      <c r="R87" s="258">
        <f t="shared" si="48"/>
        <v>0.8</v>
      </c>
      <c r="S87" s="468"/>
      <c r="T87" s="468"/>
      <c r="U87" s="258">
        <v>0.8</v>
      </c>
      <c r="V87" s="468"/>
      <c r="W87" s="468"/>
    </row>
    <row r="88" spans="3:23" ht="12" customHeight="1" x14ac:dyDescent="0.25">
      <c r="C88" s="472"/>
      <c r="D88" s="220">
        <v>45953</v>
      </c>
      <c r="E88" s="80" t="str">
        <f t="shared" si="47"/>
        <v>四</v>
      </c>
      <c r="F88" s="250">
        <v>146.69999999999999</v>
      </c>
      <c r="G88" s="471"/>
      <c r="H88" s="471"/>
      <c r="I88" s="258">
        <f t="shared" si="31"/>
        <v>0.97475083056478395</v>
      </c>
      <c r="J88" s="468"/>
      <c r="K88" s="468"/>
      <c r="L88" s="268">
        <v>2.4063332872560996E-3</v>
      </c>
      <c r="M88" s="468"/>
      <c r="N88" s="470"/>
      <c r="O88" s="251">
        <v>7.2781441150131616E-3</v>
      </c>
      <c r="P88" s="468"/>
      <c r="Q88" s="469"/>
      <c r="R88" s="258">
        <f t="shared" si="48"/>
        <v>0.8</v>
      </c>
      <c r="S88" s="468"/>
      <c r="T88" s="468"/>
      <c r="U88" s="258">
        <v>0.8</v>
      </c>
      <c r="V88" s="468"/>
      <c r="W88" s="468"/>
    </row>
    <row r="89" spans="3:23" ht="12" customHeight="1" x14ac:dyDescent="0.25">
      <c r="C89" s="472"/>
      <c r="D89" s="220">
        <v>45954</v>
      </c>
      <c r="E89" s="80" t="str">
        <f t="shared" si="47"/>
        <v>五</v>
      </c>
      <c r="F89" s="250">
        <v>147.1</v>
      </c>
      <c r="G89" s="471"/>
      <c r="H89" s="471"/>
      <c r="I89" s="258">
        <f t="shared" si="31"/>
        <v>0.97740863787375409</v>
      </c>
      <c r="J89" s="468"/>
      <c r="K89" s="468"/>
      <c r="L89" s="268">
        <v>2.3993644775214592E-3</v>
      </c>
      <c r="M89" s="468"/>
      <c r="N89" s="470"/>
      <c r="O89" s="251">
        <v>7.2295211895823074E-3</v>
      </c>
      <c r="P89" s="468"/>
      <c r="Q89" s="469"/>
      <c r="R89" s="258">
        <f t="shared" si="48"/>
        <v>0.8</v>
      </c>
      <c r="S89" s="468"/>
      <c r="T89" s="468"/>
      <c r="U89" s="258">
        <v>0.8</v>
      </c>
      <c r="V89" s="468"/>
      <c r="W89" s="468"/>
    </row>
    <row r="90" spans="3:23" ht="12" customHeight="1" x14ac:dyDescent="0.25">
      <c r="C90" s="472"/>
      <c r="D90" s="220">
        <v>45955</v>
      </c>
      <c r="E90" s="80" t="str">
        <f t="shared" si="47"/>
        <v>六</v>
      </c>
      <c r="F90" s="250">
        <v>146.80000000000001</v>
      </c>
      <c r="G90" s="471"/>
      <c r="H90" s="471"/>
      <c r="I90" s="258">
        <f t="shared" si="31"/>
        <v>0.97541528239202668</v>
      </c>
      <c r="J90" s="468"/>
      <c r="K90" s="468"/>
      <c r="L90" s="268">
        <v>2.4076557548805178E-3</v>
      </c>
      <c r="M90" s="468"/>
      <c r="N90" s="470"/>
      <c r="O90" s="251">
        <v>7.431569242841175E-3</v>
      </c>
      <c r="P90" s="468"/>
      <c r="Q90" s="469"/>
      <c r="R90" s="258">
        <f t="shared" si="48"/>
        <v>0.8</v>
      </c>
      <c r="S90" s="468"/>
      <c r="T90" s="468"/>
      <c r="U90" s="258">
        <v>0.8</v>
      </c>
      <c r="V90" s="468"/>
      <c r="W90" s="468"/>
    </row>
    <row r="91" spans="3:23" ht="12" customHeight="1" x14ac:dyDescent="0.25">
      <c r="C91" s="472"/>
      <c r="D91" s="220">
        <v>45956</v>
      </c>
      <c r="E91" s="80" t="str">
        <f t="shared" si="47"/>
        <v>日</v>
      </c>
      <c r="F91" s="250">
        <v>147.30000000000001</v>
      </c>
      <c r="G91" s="471"/>
      <c r="H91" s="471"/>
      <c r="I91" s="258">
        <f t="shared" si="31"/>
        <v>0.97873754152823933</v>
      </c>
      <c r="J91" s="468"/>
      <c r="K91" s="468"/>
      <c r="L91" s="268">
        <v>2.445618102049036E-3</v>
      </c>
      <c r="M91" s="468"/>
      <c r="N91" s="470"/>
      <c r="O91" s="251">
        <v>7.4455284825645082E-3</v>
      </c>
      <c r="P91" s="468"/>
      <c r="Q91" s="469"/>
      <c r="R91" s="258">
        <f t="shared" si="48"/>
        <v>0.8</v>
      </c>
      <c r="S91" s="468"/>
      <c r="T91" s="468"/>
      <c r="U91" s="258">
        <v>0.8</v>
      </c>
      <c r="V91" s="468"/>
      <c r="W91" s="468"/>
    </row>
    <row r="92" spans="3:23" ht="12" customHeight="1" x14ac:dyDescent="0.25">
      <c r="C92" s="472"/>
      <c r="D92" s="220">
        <v>45957</v>
      </c>
      <c r="E92" s="80" t="str">
        <f t="shared" si="47"/>
        <v>一</v>
      </c>
      <c r="F92" s="250">
        <v>147</v>
      </c>
      <c r="G92" s="471"/>
      <c r="H92" s="471"/>
      <c r="I92" s="258">
        <f t="shared" si="31"/>
        <v>0.97674418604651159</v>
      </c>
      <c r="J92" s="468"/>
      <c r="K92" s="468"/>
      <c r="L92" s="268">
        <v>2.4496147419580251E-3</v>
      </c>
      <c r="M92" s="468"/>
      <c r="N92" s="470"/>
      <c r="O92" s="251">
        <v>7.2291655983732894E-3</v>
      </c>
      <c r="P92" s="468"/>
      <c r="Q92" s="469"/>
      <c r="R92" s="258">
        <f t="shared" si="48"/>
        <v>0.8</v>
      </c>
      <c r="S92" s="468"/>
      <c r="T92" s="468"/>
      <c r="U92" s="258">
        <v>0.8</v>
      </c>
      <c r="V92" s="468"/>
      <c r="W92" s="468"/>
    </row>
    <row r="93" spans="3:23" ht="12" customHeight="1" x14ac:dyDescent="0.25">
      <c r="C93" s="472"/>
      <c r="D93" s="220">
        <v>45958</v>
      </c>
      <c r="E93" s="80" t="str">
        <f t="shared" si="47"/>
        <v>二</v>
      </c>
      <c r="G93" s="471" t="e">
        <f t="shared" si="41"/>
        <v>#DIV/0!</v>
      </c>
      <c r="H93" s="471"/>
      <c r="I93" s="258">
        <f t="shared" si="31"/>
        <v>0</v>
      </c>
      <c r="J93" s="468">
        <f t="shared" si="42"/>
        <v>0</v>
      </c>
      <c r="K93" s="468"/>
      <c r="M93" s="468" t="e">
        <f t="shared" si="43"/>
        <v>#DIV/0!</v>
      </c>
      <c r="N93" s="470"/>
      <c r="P93" s="468" t="e">
        <f t="shared" si="44"/>
        <v>#DIV/0!</v>
      </c>
      <c r="Q93" s="469"/>
      <c r="S93" s="468" t="e">
        <f t="shared" si="45"/>
        <v>#DIV/0!</v>
      </c>
      <c r="T93" s="468"/>
      <c r="U93" s="258"/>
      <c r="V93" s="468" t="e">
        <f t="shared" si="46"/>
        <v>#DIV/0!</v>
      </c>
      <c r="W93" s="468"/>
    </row>
    <row r="94" spans="3:23" ht="12" customHeight="1" x14ac:dyDescent="0.25">
      <c r="C94" s="472"/>
      <c r="D94" s="220">
        <v>45959</v>
      </c>
      <c r="E94" s="80" t="str">
        <f t="shared" si="47"/>
        <v>三</v>
      </c>
      <c r="G94" s="471"/>
      <c r="H94" s="471"/>
      <c r="I94" s="258">
        <f t="shared" si="31"/>
        <v>0</v>
      </c>
      <c r="J94" s="468"/>
      <c r="K94" s="468"/>
      <c r="M94" s="468"/>
      <c r="N94" s="470"/>
      <c r="P94" s="468"/>
      <c r="Q94" s="469"/>
      <c r="S94" s="468"/>
      <c r="T94" s="468"/>
      <c r="U94" s="258"/>
      <c r="V94" s="468"/>
      <c r="W94" s="468"/>
    </row>
    <row r="95" spans="3:23" ht="12" customHeight="1" x14ac:dyDescent="0.25">
      <c r="C95" s="472"/>
      <c r="D95" s="220">
        <v>45960</v>
      </c>
      <c r="E95" s="80" t="str">
        <f t="shared" si="47"/>
        <v>四</v>
      </c>
      <c r="G95" s="471"/>
      <c r="H95" s="471"/>
      <c r="I95" s="258">
        <f t="shared" si="31"/>
        <v>0</v>
      </c>
      <c r="J95" s="468"/>
      <c r="K95" s="468"/>
      <c r="M95" s="468"/>
      <c r="N95" s="470"/>
      <c r="P95" s="468"/>
      <c r="Q95" s="469"/>
      <c r="S95" s="468"/>
      <c r="T95" s="468"/>
      <c r="U95" s="258"/>
      <c r="V95" s="468"/>
      <c r="W95" s="468"/>
    </row>
    <row r="96" spans="3:23" x14ac:dyDescent="0.25">
      <c r="C96" s="472"/>
      <c r="D96" s="220">
        <v>45961</v>
      </c>
      <c r="E96" s="80" t="str">
        <f t="shared" si="47"/>
        <v>五</v>
      </c>
      <c r="G96" s="471"/>
      <c r="H96" s="471"/>
      <c r="I96" s="258">
        <f t="shared" si="31"/>
        <v>0</v>
      </c>
      <c r="J96" s="468"/>
      <c r="K96" s="468"/>
      <c r="M96" s="468"/>
      <c r="N96" s="470"/>
      <c r="P96" s="468"/>
      <c r="S96" s="468"/>
      <c r="T96" s="468"/>
      <c r="U96" s="258"/>
      <c r="V96" s="468"/>
      <c r="W96" s="468"/>
    </row>
    <row r="97" spans="7:22" x14ac:dyDescent="0.25">
      <c r="G97" s="471"/>
      <c r="J97" s="468"/>
      <c r="M97" s="468"/>
      <c r="P97" s="468"/>
      <c r="S97" s="468"/>
      <c r="U97" s="258"/>
      <c r="V97" s="468"/>
    </row>
    <row r="98" spans="7:22" x14ac:dyDescent="0.25">
      <c r="G98" s="471"/>
      <c r="J98" s="468"/>
      <c r="M98" s="468"/>
      <c r="P98" s="468"/>
      <c r="S98" s="468"/>
      <c r="U98" s="258"/>
      <c r="V98" s="468"/>
    </row>
    <row r="99" spans="7:22" x14ac:dyDescent="0.25">
      <c r="G99" s="471"/>
      <c r="J99" s="468"/>
      <c r="M99" s="468"/>
      <c r="P99" s="468"/>
      <c r="S99" s="468"/>
      <c r="U99" s="258"/>
      <c r="V99" s="468"/>
    </row>
    <row r="100" spans="7:22" x14ac:dyDescent="0.25">
      <c r="U100" s="258"/>
    </row>
    <row r="101" spans="7:22" x14ac:dyDescent="0.25">
      <c r="U101" s="258"/>
    </row>
    <row r="102" spans="7:22" x14ac:dyDescent="0.25">
      <c r="U102" s="258"/>
    </row>
    <row r="103" spans="7:22" x14ac:dyDescent="0.25">
      <c r="U103" s="258"/>
    </row>
    <row r="104" spans="7:22" x14ac:dyDescent="0.25">
      <c r="U104" s="258"/>
    </row>
    <row r="105" spans="7:22" x14ac:dyDescent="0.25">
      <c r="U105" s="258"/>
    </row>
    <row r="106" spans="7:22" x14ac:dyDescent="0.25">
      <c r="U106" s="258"/>
    </row>
    <row r="107" spans="7:22" x14ac:dyDescent="0.25">
      <c r="U107" s="258"/>
    </row>
    <row r="108" spans="7:22" x14ac:dyDescent="0.25">
      <c r="U108" s="258"/>
    </row>
    <row r="109" spans="7:22" x14ac:dyDescent="0.25">
      <c r="U109" s="258"/>
    </row>
    <row r="110" spans="7:22" x14ac:dyDescent="0.25">
      <c r="U110" s="258"/>
    </row>
    <row r="111" spans="7:22" x14ac:dyDescent="0.25">
      <c r="U111" s="258"/>
    </row>
    <row r="112" spans="7:22" x14ac:dyDescent="0.25">
      <c r="U112" s="258"/>
    </row>
    <row r="113" spans="21:21" x14ac:dyDescent="0.25">
      <c r="U113" s="258"/>
    </row>
    <row r="114" spans="21:21" x14ac:dyDescent="0.25">
      <c r="U114" s="258"/>
    </row>
    <row r="115" spans="21:21" x14ac:dyDescent="0.25">
      <c r="U115" s="258"/>
    </row>
    <row r="116" spans="21:21" x14ac:dyDescent="0.25">
      <c r="U116" s="258"/>
    </row>
    <row r="117" spans="21:21" x14ac:dyDescent="0.25">
      <c r="U117" s="258"/>
    </row>
    <row r="118" spans="21:21" x14ac:dyDescent="0.25">
      <c r="U118" s="258"/>
    </row>
    <row r="119" spans="21:21" x14ac:dyDescent="0.25">
      <c r="U119" s="258"/>
    </row>
    <row r="120" spans="21:21" x14ac:dyDescent="0.25">
      <c r="U120" s="258"/>
    </row>
    <row r="121" spans="21:21" x14ac:dyDescent="0.25">
      <c r="U121" s="258"/>
    </row>
    <row r="122" spans="21:21" x14ac:dyDescent="0.25">
      <c r="U122" s="258"/>
    </row>
    <row r="123" spans="21:21" x14ac:dyDescent="0.25">
      <c r="U123" s="258"/>
    </row>
    <row r="124" spans="21:21" x14ac:dyDescent="0.25">
      <c r="U124" s="258"/>
    </row>
    <row r="125" spans="21:21" x14ac:dyDescent="0.25">
      <c r="U125" s="258"/>
    </row>
    <row r="126" spans="21:21" x14ac:dyDescent="0.25">
      <c r="U126" s="258"/>
    </row>
    <row r="127" spans="21:21" x14ac:dyDescent="0.25">
      <c r="U127" s="258"/>
    </row>
    <row r="128" spans="21:21" x14ac:dyDescent="0.25">
      <c r="U128" s="258"/>
    </row>
    <row r="129" spans="21:21" x14ac:dyDescent="0.25">
      <c r="U129" s="258"/>
    </row>
    <row r="130" spans="21:21" x14ac:dyDescent="0.25">
      <c r="U130" s="258"/>
    </row>
    <row r="131" spans="21:21" x14ac:dyDescent="0.25">
      <c r="U131" s="258"/>
    </row>
    <row r="132" spans="21:21" x14ac:dyDescent="0.25">
      <c r="U132" s="258"/>
    </row>
    <row r="133" spans="21:21" x14ac:dyDescent="0.25">
      <c r="U133" s="258"/>
    </row>
    <row r="134" spans="21:21" x14ac:dyDescent="0.25">
      <c r="U134" s="258"/>
    </row>
    <row r="135" spans="21:21" x14ac:dyDescent="0.25">
      <c r="U135" s="258"/>
    </row>
    <row r="136" spans="21:21" x14ac:dyDescent="0.25">
      <c r="U136" s="258"/>
    </row>
    <row r="137" spans="21:21" x14ac:dyDescent="0.25">
      <c r="U137" s="258"/>
    </row>
    <row r="138" spans="21:21" x14ac:dyDescent="0.25">
      <c r="U138" s="258"/>
    </row>
    <row r="139" spans="21:21" x14ac:dyDescent="0.25">
      <c r="U139" s="258"/>
    </row>
    <row r="140" spans="21:21" x14ac:dyDescent="0.25">
      <c r="U140" s="258"/>
    </row>
    <row r="141" spans="21:21" x14ac:dyDescent="0.25">
      <c r="U141" s="258"/>
    </row>
    <row r="142" spans="21:21" x14ac:dyDescent="0.25">
      <c r="U142" s="258"/>
    </row>
    <row r="143" spans="21:21" x14ac:dyDescent="0.25">
      <c r="U143" s="258"/>
    </row>
    <row r="144" spans="21:21" x14ac:dyDescent="0.25">
      <c r="U144" s="258"/>
    </row>
    <row r="145" spans="21:21" x14ac:dyDescent="0.25">
      <c r="U145" s="258"/>
    </row>
    <row r="146" spans="21:21" x14ac:dyDescent="0.25">
      <c r="U146" s="258"/>
    </row>
    <row r="147" spans="21:21" x14ac:dyDescent="0.25">
      <c r="U147" s="258"/>
    </row>
    <row r="148" spans="21:21" x14ac:dyDescent="0.25">
      <c r="U148" s="258"/>
    </row>
    <row r="149" spans="21:21" x14ac:dyDescent="0.25">
      <c r="U149" s="258"/>
    </row>
    <row r="150" spans="21:21" x14ac:dyDescent="0.25">
      <c r="U150" s="258"/>
    </row>
    <row r="151" spans="21:21" x14ac:dyDescent="0.25">
      <c r="U151" s="258"/>
    </row>
    <row r="152" spans="21:21" x14ac:dyDescent="0.25">
      <c r="U152" s="258"/>
    </row>
    <row r="153" spans="21:21" x14ac:dyDescent="0.25">
      <c r="U153" s="258"/>
    </row>
    <row r="154" spans="21:21" x14ac:dyDescent="0.25">
      <c r="U154" s="258"/>
    </row>
    <row r="155" spans="21:21" x14ac:dyDescent="0.25">
      <c r="U155" s="258"/>
    </row>
    <row r="156" spans="21:21" x14ac:dyDescent="0.25">
      <c r="U156" s="258"/>
    </row>
    <row r="157" spans="21:21" x14ac:dyDescent="0.25">
      <c r="U157" s="258"/>
    </row>
    <row r="158" spans="21:21" x14ac:dyDescent="0.25">
      <c r="U158" s="258"/>
    </row>
    <row r="159" spans="21:21" x14ac:dyDescent="0.25">
      <c r="U159" s="258"/>
    </row>
    <row r="160" spans="21:21" x14ac:dyDescent="0.25">
      <c r="U160" s="258"/>
    </row>
    <row r="161" spans="21:21" x14ac:dyDescent="0.25">
      <c r="U161" s="258"/>
    </row>
    <row r="162" spans="21:21" x14ac:dyDescent="0.25">
      <c r="U162" s="258"/>
    </row>
    <row r="163" spans="21:21" x14ac:dyDescent="0.25">
      <c r="U163" s="258"/>
    </row>
    <row r="164" spans="21:21" x14ac:dyDescent="0.25">
      <c r="U164" s="258"/>
    </row>
    <row r="165" spans="21:21" x14ac:dyDescent="0.25">
      <c r="U165" s="258"/>
    </row>
    <row r="166" spans="21:21" x14ac:dyDescent="0.25">
      <c r="U166" s="258"/>
    </row>
    <row r="167" spans="21:21" x14ac:dyDescent="0.25">
      <c r="U167" s="258"/>
    </row>
    <row r="168" spans="21:21" x14ac:dyDescent="0.25">
      <c r="U168" s="258"/>
    </row>
    <row r="169" spans="21:21" x14ac:dyDescent="0.25">
      <c r="U169" s="258"/>
    </row>
    <row r="170" spans="21:21" x14ac:dyDescent="0.25">
      <c r="U170" s="258"/>
    </row>
    <row r="171" spans="21:21" x14ac:dyDescent="0.25">
      <c r="U171" s="258"/>
    </row>
    <row r="172" spans="21:21" x14ac:dyDescent="0.25">
      <c r="U172" s="258"/>
    </row>
    <row r="173" spans="21:21" x14ac:dyDescent="0.25">
      <c r="U173" s="258"/>
    </row>
    <row r="174" spans="21:21" x14ac:dyDescent="0.25">
      <c r="U174" s="258"/>
    </row>
    <row r="175" spans="21:21" x14ac:dyDescent="0.25">
      <c r="U175" s="258"/>
    </row>
    <row r="176" spans="21:21" x14ac:dyDescent="0.25">
      <c r="U176" s="258"/>
    </row>
    <row r="177" spans="21:21" x14ac:dyDescent="0.25">
      <c r="U177" s="258"/>
    </row>
    <row r="178" spans="21:21" x14ac:dyDescent="0.25">
      <c r="U178" s="258"/>
    </row>
    <row r="179" spans="21:21" x14ac:dyDescent="0.25">
      <c r="U179" s="258"/>
    </row>
    <row r="180" spans="21:21" x14ac:dyDescent="0.25">
      <c r="U180" s="258"/>
    </row>
    <row r="181" spans="21:21" x14ac:dyDescent="0.25">
      <c r="U181" s="258"/>
    </row>
    <row r="182" spans="21:21" x14ac:dyDescent="0.25">
      <c r="U182" s="258"/>
    </row>
    <row r="183" spans="21:21" x14ac:dyDescent="0.25">
      <c r="U183" s="258"/>
    </row>
    <row r="184" spans="21:21" x14ac:dyDescent="0.25">
      <c r="U184" s="258"/>
    </row>
    <row r="185" spans="21:21" x14ac:dyDescent="0.25">
      <c r="U185" s="258"/>
    </row>
    <row r="186" spans="21:21" x14ac:dyDescent="0.25">
      <c r="U186" s="258"/>
    </row>
    <row r="187" spans="21:21" x14ac:dyDescent="0.25">
      <c r="U187" s="258"/>
    </row>
    <row r="188" spans="21:21" x14ac:dyDescent="0.25">
      <c r="U188" s="258"/>
    </row>
    <row r="189" spans="21:21" x14ac:dyDescent="0.25">
      <c r="U189" s="258"/>
    </row>
    <row r="190" spans="21:21" x14ac:dyDescent="0.25">
      <c r="U190" s="258"/>
    </row>
    <row r="191" spans="21:21" x14ac:dyDescent="0.25">
      <c r="U191" s="258"/>
    </row>
    <row r="192" spans="21:21" x14ac:dyDescent="0.25">
      <c r="U192" s="258"/>
    </row>
    <row r="193" spans="21:21" x14ac:dyDescent="0.25">
      <c r="U193" s="258"/>
    </row>
    <row r="194" spans="21:21" x14ac:dyDescent="0.25">
      <c r="U194" s="258"/>
    </row>
    <row r="195" spans="21:21" x14ac:dyDescent="0.25">
      <c r="U195" s="258"/>
    </row>
    <row r="196" spans="21:21" x14ac:dyDescent="0.25">
      <c r="U196" s="258"/>
    </row>
    <row r="197" spans="21:21" x14ac:dyDescent="0.25">
      <c r="U197" s="258"/>
    </row>
    <row r="198" spans="21:21" x14ac:dyDescent="0.25">
      <c r="U198" s="258"/>
    </row>
    <row r="199" spans="21:21" x14ac:dyDescent="0.25">
      <c r="U199" s="258"/>
    </row>
    <row r="200" spans="21:21" x14ac:dyDescent="0.25">
      <c r="U200" s="258"/>
    </row>
    <row r="201" spans="21:21" x14ac:dyDescent="0.25">
      <c r="U201" s="258"/>
    </row>
    <row r="202" spans="21:21" x14ac:dyDescent="0.25">
      <c r="U202" s="258"/>
    </row>
    <row r="203" spans="21:21" x14ac:dyDescent="0.25">
      <c r="U203" s="258"/>
    </row>
    <row r="204" spans="21:21" x14ac:dyDescent="0.25">
      <c r="U204" s="258"/>
    </row>
    <row r="205" spans="21:21" x14ac:dyDescent="0.25">
      <c r="U205" s="258"/>
    </row>
    <row r="206" spans="21:21" x14ac:dyDescent="0.25">
      <c r="U206" s="258"/>
    </row>
    <row r="207" spans="21:21" x14ac:dyDescent="0.25">
      <c r="U207" s="258"/>
    </row>
    <row r="208" spans="21:21" x14ac:dyDescent="0.25">
      <c r="U208" s="258"/>
    </row>
    <row r="209" spans="21:21" x14ac:dyDescent="0.25">
      <c r="U209" s="258"/>
    </row>
    <row r="210" spans="21:21" x14ac:dyDescent="0.25">
      <c r="U210" s="258"/>
    </row>
    <row r="211" spans="21:21" x14ac:dyDescent="0.25">
      <c r="U211" s="258"/>
    </row>
    <row r="212" spans="21:21" x14ac:dyDescent="0.25">
      <c r="U212" s="258"/>
    </row>
    <row r="213" spans="21:21" x14ac:dyDescent="0.25">
      <c r="U213" s="258"/>
    </row>
    <row r="214" spans="21:21" x14ac:dyDescent="0.25">
      <c r="U214" s="258"/>
    </row>
    <row r="215" spans="21:21" x14ac:dyDescent="0.25">
      <c r="U215" s="258"/>
    </row>
    <row r="216" spans="21:21" x14ac:dyDescent="0.25">
      <c r="U216" s="258"/>
    </row>
    <row r="217" spans="21:21" x14ac:dyDescent="0.25">
      <c r="U217" s="258"/>
    </row>
    <row r="218" spans="21:21" x14ac:dyDescent="0.25">
      <c r="U218" s="258"/>
    </row>
    <row r="219" spans="21:21" x14ac:dyDescent="0.25">
      <c r="U219" s="258"/>
    </row>
    <row r="220" spans="21:21" x14ac:dyDescent="0.25">
      <c r="U220" s="258"/>
    </row>
    <row r="221" spans="21:21" x14ac:dyDescent="0.25">
      <c r="U221" s="258"/>
    </row>
    <row r="222" spans="21:21" x14ac:dyDescent="0.25">
      <c r="U222" s="258"/>
    </row>
    <row r="223" spans="21:21" x14ac:dyDescent="0.25">
      <c r="U223" s="258"/>
    </row>
    <row r="224" spans="21:21" x14ac:dyDescent="0.25">
      <c r="U224" s="258"/>
    </row>
    <row r="225" spans="21:21" x14ac:dyDescent="0.25">
      <c r="U225" s="258"/>
    </row>
    <row r="226" spans="21:21" x14ac:dyDescent="0.25">
      <c r="U226" s="258"/>
    </row>
    <row r="227" spans="21:21" x14ac:dyDescent="0.25">
      <c r="U227" s="258"/>
    </row>
    <row r="228" spans="21:21" x14ac:dyDescent="0.25">
      <c r="U228" s="258"/>
    </row>
    <row r="229" spans="21:21" x14ac:dyDescent="0.25">
      <c r="U229" s="258"/>
    </row>
    <row r="230" spans="21:21" x14ac:dyDescent="0.25">
      <c r="U230" s="258"/>
    </row>
    <row r="231" spans="21:21" x14ac:dyDescent="0.25">
      <c r="U231" s="258"/>
    </row>
    <row r="232" spans="21:21" x14ac:dyDescent="0.25">
      <c r="U232" s="258"/>
    </row>
    <row r="233" spans="21:21" x14ac:dyDescent="0.25">
      <c r="U233" s="258"/>
    </row>
    <row r="234" spans="21:21" x14ac:dyDescent="0.25">
      <c r="U234" s="258"/>
    </row>
    <row r="235" spans="21:21" x14ac:dyDescent="0.25">
      <c r="U235" s="258"/>
    </row>
    <row r="236" spans="21:21" x14ac:dyDescent="0.25">
      <c r="U236" s="258"/>
    </row>
    <row r="237" spans="21:21" x14ac:dyDescent="0.25">
      <c r="U237" s="258"/>
    </row>
    <row r="238" spans="21:21" x14ac:dyDescent="0.25">
      <c r="U238" s="258"/>
    </row>
    <row r="239" spans="21:21" x14ac:dyDescent="0.25">
      <c r="U239" s="258"/>
    </row>
    <row r="240" spans="21:21" x14ac:dyDescent="0.25">
      <c r="U240" s="258"/>
    </row>
    <row r="241" spans="21:21" x14ac:dyDescent="0.25">
      <c r="U241" s="258"/>
    </row>
    <row r="242" spans="21:21" x14ac:dyDescent="0.25">
      <c r="U242" s="258"/>
    </row>
    <row r="243" spans="21:21" x14ac:dyDescent="0.25">
      <c r="U243" s="258"/>
    </row>
    <row r="244" spans="21:21" x14ac:dyDescent="0.25">
      <c r="U244" s="258"/>
    </row>
    <row r="245" spans="21:21" x14ac:dyDescent="0.25">
      <c r="U245" s="258"/>
    </row>
    <row r="246" spans="21:21" x14ac:dyDescent="0.25">
      <c r="U246" s="258"/>
    </row>
    <row r="247" spans="21:21" x14ac:dyDescent="0.25">
      <c r="U247" s="258"/>
    </row>
    <row r="248" spans="21:21" x14ac:dyDescent="0.25">
      <c r="U248" s="258"/>
    </row>
    <row r="249" spans="21:21" x14ac:dyDescent="0.25">
      <c r="U249" s="258"/>
    </row>
    <row r="250" spans="21:21" x14ac:dyDescent="0.25">
      <c r="U250" s="258"/>
    </row>
    <row r="251" spans="21:21" x14ac:dyDescent="0.25">
      <c r="U251" s="258"/>
    </row>
    <row r="252" spans="21:21" x14ac:dyDescent="0.25">
      <c r="U252" s="258"/>
    </row>
    <row r="253" spans="21:21" x14ac:dyDescent="0.25">
      <c r="U253" s="258"/>
    </row>
    <row r="254" spans="21:21" x14ac:dyDescent="0.25">
      <c r="U254" s="258"/>
    </row>
    <row r="255" spans="21:21" x14ac:dyDescent="0.25">
      <c r="U255" s="258"/>
    </row>
    <row r="256" spans="21:21" x14ac:dyDescent="0.25">
      <c r="U256" s="258"/>
    </row>
    <row r="257" spans="21:21" x14ac:dyDescent="0.25">
      <c r="U257" s="258"/>
    </row>
    <row r="258" spans="21:21" x14ac:dyDescent="0.25">
      <c r="U258" s="258"/>
    </row>
    <row r="259" spans="21:21" x14ac:dyDescent="0.25">
      <c r="U259" s="258"/>
    </row>
    <row r="260" spans="21:21" x14ac:dyDescent="0.25">
      <c r="U260" s="258"/>
    </row>
    <row r="261" spans="21:21" x14ac:dyDescent="0.25">
      <c r="U261" s="258"/>
    </row>
    <row r="262" spans="21:21" x14ac:dyDescent="0.25">
      <c r="U262" s="258"/>
    </row>
    <row r="263" spans="21:21" x14ac:dyDescent="0.25">
      <c r="U263" s="258"/>
    </row>
    <row r="264" spans="21:21" x14ac:dyDescent="0.25">
      <c r="U264" s="258"/>
    </row>
    <row r="265" spans="21:21" x14ac:dyDescent="0.25">
      <c r="U265" s="258"/>
    </row>
    <row r="266" spans="21:21" x14ac:dyDescent="0.25">
      <c r="U266" s="258"/>
    </row>
    <row r="267" spans="21:21" x14ac:dyDescent="0.25">
      <c r="U267" s="258"/>
    </row>
    <row r="268" spans="21:21" x14ac:dyDescent="0.25">
      <c r="U268" s="258"/>
    </row>
    <row r="269" spans="21:21" x14ac:dyDescent="0.25">
      <c r="U269" s="258"/>
    </row>
    <row r="270" spans="21:21" x14ac:dyDescent="0.25">
      <c r="U270" s="258"/>
    </row>
    <row r="271" spans="21:21" x14ac:dyDescent="0.25">
      <c r="U271" s="258"/>
    </row>
    <row r="272" spans="21:21" x14ac:dyDescent="0.25">
      <c r="U272" s="258"/>
    </row>
    <row r="273" spans="21:21" x14ac:dyDescent="0.25">
      <c r="U273" s="258"/>
    </row>
    <row r="274" spans="21:21" x14ac:dyDescent="0.25">
      <c r="U274" s="258"/>
    </row>
    <row r="275" spans="21:21" x14ac:dyDescent="0.25">
      <c r="U275" s="258"/>
    </row>
    <row r="276" spans="21:21" x14ac:dyDescent="0.25">
      <c r="U276" s="258"/>
    </row>
    <row r="277" spans="21:21" x14ac:dyDescent="0.25">
      <c r="U277" s="258"/>
    </row>
    <row r="278" spans="21:21" x14ac:dyDescent="0.25">
      <c r="U278" s="258"/>
    </row>
    <row r="279" spans="21:21" x14ac:dyDescent="0.25">
      <c r="U279" s="258"/>
    </row>
    <row r="280" spans="21:21" x14ac:dyDescent="0.25">
      <c r="U280" s="258"/>
    </row>
  </sheetData>
  <mergeCells count="120"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H66:H96"/>
    <mergeCell ref="J65:J71"/>
    <mergeCell ref="J72:J78"/>
    <mergeCell ref="J79:J85"/>
    <mergeCell ref="J86:J92"/>
    <mergeCell ref="J93:J99"/>
    <mergeCell ref="C66:C96"/>
    <mergeCell ref="G65:G71"/>
    <mergeCell ref="G72:G78"/>
    <mergeCell ref="G79:G85"/>
    <mergeCell ref="G86:G92"/>
    <mergeCell ref="G93:G99"/>
    <mergeCell ref="N66:N96"/>
    <mergeCell ref="P65:P71"/>
    <mergeCell ref="P72:P78"/>
    <mergeCell ref="P79:P85"/>
    <mergeCell ref="P86:P92"/>
    <mergeCell ref="P93:P99"/>
    <mergeCell ref="K66:K96"/>
    <mergeCell ref="M65:M71"/>
    <mergeCell ref="M72:M78"/>
    <mergeCell ref="M79:M85"/>
    <mergeCell ref="M86:M92"/>
    <mergeCell ref="M93:M99"/>
    <mergeCell ref="W66:W96"/>
    <mergeCell ref="T66:T96"/>
    <mergeCell ref="V65:V71"/>
    <mergeCell ref="V72:V78"/>
    <mergeCell ref="V79:V85"/>
    <mergeCell ref="V86:V92"/>
    <mergeCell ref="V93:V99"/>
    <mergeCell ref="Q66:Q95"/>
    <mergeCell ref="S65:S71"/>
    <mergeCell ref="S72:S78"/>
    <mergeCell ref="S79:S85"/>
    <mergeCell ref="S86:S92"/>
    <mergeCell ref="S93:S99"/>
    <mergeCell ref="Q36:Q65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02"/>
  <sheetViews>
    <sheetView zoomScale="85" zoomScaleNormal="85" workbookViewId="0">
      <pane xSplit="5" ySplit="6" topLeftCell="F85" activePane="bottomRight" state="frozen"/>
      <selection pane="topRight" activeCell="F1" sqref="F1"/>
      <selection pane="bottomLeft" activeCell="A7" sqref="A7"/>
      <selection pane="bottomRight" activeCell="A94" sqref="A94:XFD94"/>
    </sheetView>
  </sheetViews>
  <sheetFormatPr defaultColWidth="8.85546875" defaultRowHeight="16.5" x14ac:dyDescent="0.25"/>
  <cols>
    <col min="1" max="1" width="0" style="73" hidden="1" customWidth="1"/>
    <col min="2" max="2" width="9.42578125" style="73" customWidth="1"/>
    <col min="3" max="3" width="6.140625" style="95" customWidth="1"/>
    <col min="4" max="4" width="8.7109375" style="95" bestFit="1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9.140625" style="86" customWidth="1"/>
    <col min="19" max="19" width="13.5703125" style="89" hidden="1" customWidth="1"/>
    <col min="20" max="20" width="13.5703125" style="86" hidden="1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 x14ac:dyDescent="0.25">
      <c r="A2" s="72"/>
      <c r="B2" s="492" t="s">
        <v>248</v>
      </c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2"/>
      <c r="X2" s="492"/>
      <c r="Y2" s="73"/>
      <c r="Z2" s="73"/>
      <c r="AA2" s="73"/>
      <c r="AB2" s="73"/>
    </row>
    <row r="3" spans="1:28" ht="25.15" customHeight="1" x14ac:dyDescent="0.25">
      <c r="B3" s="493" t="s">
        <v>146</v>
      </c>
      <c r="C3" s="494" t="s">
        <v>143</v>
      </c>
      <c r="D3" s="495" t="s">
        <v>106</v>
      </c>
      <c r="E3" s="495"/>
      <c r="F3" s="496" t="s">
        <v>136</v>
      </c>
      <c r="G3" s="496"/>
      <c r="H3" s="496"/>
      <c r="I3" s="484" t="s">
        <v>279</v>
      </c>
      <c r="J3" s="484"/>
      <c r="K3" s="484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4"/>
      <c r="W3" s="484"/>
      <c r="X3" s="484"/>
      <c r="Y3" s="484"/>
      <c r="Z3" s="484"/>
      <c r="AA3" s="484"/>
      <c r="AB3" s="484"/>
    </row>
    <row r="4" spans="1:28" ht="25.15" customHeight="1" x14ac:dyDescent="0.25">
      <c r="B4" s="493"/>
      <c r="C4" s="494"/>
      <c r="D4" s="495"/>
      <c r="E4" s="495"/>
      <c r="F4" s="496"/>
      <c r="G4" s="496"/>
      <c r="H4" s="496"/>
      <c r="I4" s="485" t="s">
        <v>138</v>
      </c>
      <c r="J4" s="486"/>
      <c r="K4" s="486"/>
      <c r="L4" s="486"/>
      <c r="M4" s="486"/>
      <c r="N4" s="488"/>
      <c r="O4" s="489" t="s">
        <v>653</v>
      </c>
      <c r="P4" s="483"/>
      <c r="Q4" s="483" t="s">
        <v>144</v>
      </c>
      <c r="R4" s="483"/>
      <c r="S4" s="483" t="s">
        <v>145</v>
      </c>
      <c r="T4" s="483"/>
      <c r="U4" s="483" t="s">
        <v>142</v>
      </c>
      <c r="V4" s="483"/>
      <c r="W4" s="483" t="s">
        <v>246</v>
      </c>
      <c r="X4" s="483"/>
      <c r="Y4" s="483" t="s">
        <v>247</v>
      </c>
      <c r="Z4" s="483"/>
      <c r="AA4" s="483" t="s">
        <v>239</v>
      </c>
      <c r="AB4" s="483"/>
    </row>
    <row r="5" spans="1:28" ht="25.15" customHeight="1" x14ac:dyDescent="0.25">
      <c r="B5" s="493"/>
      <c r="C5" s="494"/>
      <c r="D5" s="495"/>
      <c r="E5" s="495"/>
      <c r="F5" s="497" t="s">
        <v>118</v>
      </c>
      <c r="G5" s="497" t="s">
        <v>123</v>
      </c>
      <c r="H5" s="497" t="s">
        <v>124</v>
      </c>
      <c r="I5" s="485" t="s">
        <v>134</v>
      </c>
      <c r="J5" s="486"/>
      <c r="K5" s="485" t="s">
        <v>135</v>
      </c>
      <c r="L5" s="486"/>
      <c r="M5" s="487" t="s">
        <v>147</v>
      </c>
      <c r="N5" s="488"/>
      <c r="O5" s="483" t="s">
        <v>134</v>
      </c>
      <c r="P5" s="483"/>
      <c r="Q5" s="483" t="s">
        <v>134</v>
      </c>
      <c r="R5" s="483"/>
      <c r="S5" s="483" t="s">
        <v>134</v>
      </c>
      <c r="T5" s="483"/>
      <c r="U5" s="483" t="s">
        <v>134</v>
      </c>
      <c r="V5" s="483"/>
      <c r="W5" s="483" t="s">
        <v>134</v>
      </c>
      <c r="X5" s="483"/>
      <c r="Y5" s="483" t="s">
        <v>134</v>
      </c>
      <c r="Z5" s="483"/>
      <c r="AA5" s="483" t="s">
        <v>134</v>
      </c>
      <c r="AB5" s="483"/>
    </row>
    <row r="6" spans="1:28" s="76" customFormat="1" ht="23.45" customHeight="1" x14ac:dyDescent="0.25">
      <c r="B6" s="493"/>
      <c r="C6" s="494"/>
      <c r="D6" s="495"/>
      <c r="E6" s="495"/>
      <c r="F6" s="497"/>
      <c r="G6" s="497"/>
      <c r="H6" s="497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4.25" hidden="1" x14ac:dyDescent="0.25">
      <c r="B7" s="456">
        <f>D19</f>
        <v>45882</v>
      </c>
      <c r="C7" s="457" t="s">
        <v>121</v>
      </c>
      <c r="D7" s="82">
        <v>45870</v>
      </c>
      <c r="E7" s="82" t="s">
        <v>116</v>
      </c>
      <c r="F7" s="269">
        <f>SUM(M7,Q7,S7,U7,W7,Y7,AA7)</f>
        <v>4376902.38</v>
      </c>
      <c r="G7" s="490">
        <f>SUM(F7:F10)</f>
        <v>20827993.370000001</v>
      </c>
      <c r="H7" s="491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4.25" hidden="1" x14ac:dyDescent="0.25">
      <c r="B8" s="457"/>
      <c r="C8" s="457"/>
      <c r="D8" s="82">
        <v>45871</v>
      </c>
      <c r="E8" s="82" t="s">
        <v>117</v>
      </c>
      <c r="F8" s="269">
        <f t="shared" ref="F8:F24" si="0">SUM(M8,Q8,S8,U8,W8,Y8,AA8)</f>
        <v>4635761.74</v>
      </c>
      <c r="G8" s="490"/>
      <c r="H8" s="491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4.25" hidden="1" x14ac:dyDescent="0.25">
      <c r="B9" s="457"/>
      <c r="C9" s="457"/>
      <c r="D9" s="82">
        <v>45872</v>
      </c>
      <c r="E9" s="82" t="s">
        <v>118</v>
      </c>
      <c r="F9" s="269">
        <f t="shared" si="0"/>
        <v>5941913.1300000008</v>
      </c>
      <c r="G9" s="490"/>
      <c r="H9" s="491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4.25" hidden="1" x14ac:dyDescent="0.25">
      <c r="B10" s="457"/>
      <c r="C10" s="457"/>
      <c r="D10" s="82">
        <v>45873</v>
      </c>
      <c r="E10" s="82" t="s">
        <v>119</v>
      </c>
      <c r="F10" s="269">
        <f t="shared" si="0"/>
        <v>5873416.1200000001</v>
      </c>
      <c r="G10" s="490"/>
      <c r="H10" s="491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4.25" hidden="1" x14ac:dyDescent="0.25">
      <c r="B11" s="457"/>
      <c r="C11" s="457"/>
      <c r="D11" s="82">
        <v>45874</v>
      </c>
      <c r="E11" s="82" t="s">
        <v>120</v>
      </c>
      <c r="F11" s="269">
        <f t="shared" si="0"/>
        <v>6182700.1499999994</v>
      </c>
      <c r="G11" s="490">
        <f>SUM(F11:F17)</f>
        <v>38973976.979999997</v>
      </c>
      <c r="H11" s="491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4.25" hidden="1" x14ac:dyDescent="0.25">
      <c r="B12" s="457"/>
      <c r="C12" s="457"/>
      <c r="D12" s="82">
        <v>45875</v>
      </c>
      <c r="E12" s="82" t="s">
        <v>114</v>
      </c>
      <c r="F12" s="269">
        <f t="shared" si="0"/>
        <v>6008483.6100000013</v>
      </c>
      <c r="G12" s="490"/>
      <c r="H12" s="491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4.25" hidden="1" x14ac:dyDescent="0.25">
      <c r="B13" s="457"/>
      <c r="C13" s="457"/>
      <c r="D13" s="82">
        <v>45876</v>
      </c>
      <c r="E13" s="82" t="s">
        <v>115</v>
      </c>
      <c r="F13" s="269">
        <f t="shared" si="0"/>
        <v>5578775.709999999</v>
      </c>
      <c r="G13" s="490"/>
      <c r="H13" s="491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4.25" hidden="1" x14ac:dyDescent="0.25">
      <c r="B14" s="457"/>
      <c r="C14" s="457"/>
      <c r="D14" s="82">
        <v>45877</v>
      </c>
      <c r="E14" s="82" t="s">
        <v>116</v>
      </c>
      <c r="F14" s="269">
        <f t="shared" si="0"/>
        <v>4540704.45</v>
      </c>
      <c r="G14" s="490"/>
      <c r="H14" s="491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4.25" hidden="1" x14ac:dyDescent="0.25">
      <c r="B15" s="457"/>
      <c r="C15" s="457"/>
      <c r="D15" s="82">
        <v>45878</v>
      </c>
      <c r="E15" s="82" t="s">
        <v>117</v>
      </c>
      <c r="F15" s="269">
        <f t="shared" si="0"/>
        <v>4698362.9500000011</v>
      </c>
      <c r="G15" s="490"/>
      <c r="H15" s="491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4.25" hidden="1" x14ac:dyDescent="0.25">
      <c r="B16" s="457"/>
      <c r="C16" s="457"/>
      <c r="D16" s="82">
        <v>45879</v>
      </c>
      <c r="E16" s="82" t="s">
        <v>118</v>
      </c>
      <c r="F16" s="269">
        <f t="shared" si="0"/>
        <v>6020434.0999999996</v>
      </c>
      <c r="G16" s="490"/>
      <c r="H16" s="491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4.25" hidden="1" x14ac:dyDescent="0.25">
      <c r="B17" s="457"/>
      <c r="C17" s="457"/>
      <c r="D17" s="82">
        <v>45880</v>
      </c>
      <c r="E17" s="82" t="s">
        <v>119</v>
      </c>
      <c r="F17" s="269">
        <f t="shared" si="0"/>
        <v>5944516.0099999998</v>
      </c>
      <c r="G17" s="490"/>
      <c r="H17" s="491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4.25" hidden="1" x14ac:dyDescent="0.25">
      <c r="B18" s="456">
        <f>D26</f>
        <v>45889</v>
      </c>
      <c r="C18" s="457"/>
      <c r="D18" s="82">
        <v>45881</v>
      </c>
      <c r="E18" s="82" t="s">
        <v>120</v>
      </c>
      <c r="F18" s="269">
        <f t="shared" si="0"/>
        <v>5571059.9600000009</v>
      </c>
      <c r="G18" s="490">
        <f t="shared" ref="G18" si="12">SUM(F18:F24)</f>
        <v>36769733.580000006</v>
      </c>
      <c r="H18" s="491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4.25" hidden="1" x14ac:dyDescent="0.25">
      <c r="B19" s="457"/>
      <c r="C19" s="457"/>
      <c r="D19" s="82">
        <v>45882</v>
      </c>
      <c r="E19" s="82" t="s">
        <v>114</v>
      </c>
      <c r="F19" s="269">
        <f t="shared" si="0"/>
        <v>5601894.3000000017</v>
      </c>
      <c r="G19" s="490"/>
      <c r="H19" s="491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4.25" hidden="1" x14ac:dyDescent="0.25">
      <c r="B20" s="457"/>
      <c r="C20" s="457"/>
      <c r="D20" s="82">
        <v>45883</v>
      </c>
      <c r="E20" s="82" t="s">
        <v>115</v>
      </c>
      <c r="F20" s="269">
        <f t="shared" si="0"/>
        <v>5220507.6899999995</v>
      </c>
      <c r="G20" s="490"/>
      <c r="H20" s="491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4.25" hidden="1" x14ac:dyDescent="0.25">
      <c r="B21" s="457"/>
      <c r="C21" s="457"/>
      <c r="D21" s="82">
        <v>45884</v>
      </c>
      <c r="E21" s="82" t="s">
        <v>116</v>
      </c>
      <c r="F21" s="269">
        <f t="shared" si="0"/>
        <v>4456648.04</v>
      </c>
      <c r="G21" s="490"/>
      <c r="H21" s="491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4.25" hidden="1" x14ac:dyDescent="0.25">
      <c r="B22" s="457"/>
      <c r="C22" s="457"/>
      <c r="D22" s="82">
        <v>45885</v>
      </c>
      <c r="E22" s="82" t="s">
        <v>117</v>
      </c>
      <c r="F22" s="269">
        <f t="shared" si="0"/>
        <v>4483117.49</v>
      </c>
      <c r="G22" s="490"/>
      <c r="H22" s="491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4.25" hidden="1" x14ac:dyDescent="0.25">
      <c r="B23" s="457"/>
      <c r="C23" s="457"/>
      <c r="D23" s="82">
        <v>45886</v>
      </c>
      <c r="E23" s="82" t="s">
        <v>118</v>
      </c>
      <c r="F23" s="269">
        <f t="shared" si="0"/>
        <v>5735188.2799999993</v>
      </c>
      <c r="G23" s="490"/>
      <c r="H23" s="491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4.25" hidden="1" x14ac:dyDescent="0.25">
      <c r="B24" s="457"/>
      <c r="C24" s="457"/>
      <c r="D24" s="82">
        <v>45887</v>
      </c>
      <c r="E24" s="82" t="s">
        <v>119</v>
      </c>
      <c r="F24" s="269">
        <f t="shared" si="0"/>
        <v>5701317.8199999994</v>
      </c>
      <c r="G24" s="490"/>
      <c r="H24" s="491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4.25" hidden="1" x14ac:dyDescent="0.25">
      <c r="B25" s="456">
        <f>D26</f>
        <v>45889</v>
      </c>
      <c r="C25" s="457"/>
      <c r="D25" s="82">
        <v>45888</v>
      </c>
      <c r="E25" s="82" t="s">
        <v>120</v>
      </c>
      <c r="F25" s="269">
        <f>SUM(M25,Q25,S25,U25,W25,Y25,AA25,O25)</f>
        <v>6939236.5499999998</v>
      </c>
      <c r="G25" s="490">
        <f t="shared" ref="G25" si="13">SUM(F25:F31)</f>
        <v>41790038.960000001</v>
      </c>
      <c r="H25" s="491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4.25" hidden="1" x14ac:dyDescent="0.25">
      <c r="B26" s="457"/>
      <c r="C26" s="457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490"/>
      <c r="H26" s="491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4.25" hidden="1" x14ac:dyDescent="0.25">
      <c r="B27" s="457"/>
      <c r="C27" s="457"/>
      <c r="D27" s="82">
        <v>45890</v>
      </c>
      <c r="E27" s="82" t="s">
        <v>115</v>
      </c>
      <c r="F27" s="269">
        <f t="shared" si="14"/>
        <v>5963895.6600000001</v>
      </c>
      <c r="G27" s="490"/>
      <c r="H27" s="491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4.25" hidden="1" x14ac:dyDescent="0.25">
      <c r="B28" s="457"/>
      <c r="C28" s="457"/>
      <c r="D28" s="82">
        <v>45891</v>
      </c>
      <c r="E28" s="82" t="s">
        <v>116</v>
      </c>
      <c r="F28" s="269">
        <f t="shared" si="14"/>
        <v>4909450.9799999995</v>
      </c>
      <c r="G28" s="490"/>
      <c r="H28" s="491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4.25" hidden="1" x14ac:dyDescent="0.25">
      <c r="B29" s="457"/>
      <c r="C29" s="457"/>
      <c r="D29" s="82">
        <v>45892</v>
      </c>
      <c r="E29" s="82" t="s">
        <v>117</v>
      </c>
      <c r="F29" s="269">
        <f t="shared" si="14"/>
        <v>5147138.6599999992</v>
      </c>
      <c r="G29" s="490"/>
      <c r="H29" s="491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4.25" hidden="1" x14ac:dyDescent="0.25">
      <c r="B30" s="457"/>
      <c r="C30" s="457"/>
      <c r="D30" s="82">
        <v>45893</v>
      </c>
      <c r="E30" s="82" t="s">
        <v>118</v>
      </c>
      <c r="F30" s="269">
        <f t="shared" si="14"/>
        <v>6385967.1200000001</v>
      </c>
      <c r="G30" s="490"/>
      <c r="H30" s="491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4.25" hidden="1" x14ac:dyDescent="0.25">
      <c r="B31" s="457"/>
      <c r="C31" s="457"/>
      <c r="D31" s="82">
        <v>45894</v>
      </c>
      <c r="E31" s="82" t="s">
        <v>119</v>
      </c>
      <c r="F31" s="269">
        <f t="shared" si="14"/>
        <v>6110563.6299999999</v>
      </c>
      <c r="G31" s="490"/>
      <c r="H31" s="491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4.25" hidden="1" x14ac:dyDescent="0.25">
      <c r="B32" s="456">
        <f>D40</f>
        <v>45903</v>
      </c>
      <c r="C32" s="457"/>
      <c r="D32" s="82">
        <v>45895</v>
      </c>
      <c r="E32" s="82" t="s">
        <v>120</v>
      </c>
      <c r="F32" s="269">
        <f t="shared" si="14"/>
        <v>5751890.8199999994</v>
      </c>
      <c r="G32" s="490">
        <f t="shared" ref="G32" si="15">SUM(F32:F38)</f>
        <v>38277517.119999997</v>
      </c>
      <c r="H32" s="491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4.25" hidden="1" x14ac:dyDescent="0.25">
      <c r="B33" s="457"/>
      <c r="C33" s="457"/>
      <c r="D33" s="82">
        <v>45896</v>
      </c>
      <c r="E33" s="82" t="s">
        <v>114</v>
      </c>
      <c r="F33" s="269">
        <f t="shared" si="14"/>
        <v>5656058.3599999994</v>
      </c>
      <c r="G33" s="490"/>
      <c r="H33" s="491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4.25" hidden="1" x14ac:dyDescent="0.25">
      <c r="B34" s="457"/>
      <c r="C34" s="457"/>
      <c r="D34" s="82">
        <v>45897</v>
      </c>
      <c r="E34" s="82" t="s">
        <v>115</v>
      </c>
      <c r="F34" s="269">
        <f t="shared" si="14"/>
        <v>5359266.3100000005</v>
      </c>
      <c r="G34" s="490"/>
      <c r="H34" s="491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4.25" hidden="1" x14ac:dyDescent="0.25">
      <c r="B35" s="457"/>
      <c r="C35" s="457"/>
      <c r="D35" s="82">
        <v>45898</v>
      </c>
      <c r="E35" s="82" t="s">
        <v>116</v>
      </c>
      <c r="F35" s="269">
        <f t="shared" si="14"/>
        <v>4553981.2600000007</v>
      </c>
      <c r="G35" s="490"/>
      <c r="H35" s="491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4.25" hidden="1" x14ac:dyDescent="0.25">
      <c r="B36" s="457"/>
      <c r="C36" s="457"/>
      <c r="D36" s="82">
        <v>45899</v>
      </c>
      <c r="E36" s="82" t="s">
        <v>117</v>
      </c>
      <c r="F36" s="269">
        <f t="shared" si="14"/>
        <v>4840642.0399999991</v>
      </c>
      <c r="G36" s="490"/>
      <c r="H36" s="491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4.25" hidden="1" x14ac:dyDescent="0.25">
      <c r="B37" s="457"/>
      <c r="C37" s="457"/>
      <c r="D37" s="82">
        <v>45900</v>
      </c>
      <c r="E37" s="82" t="s">
        <v>118</v>
      </c>
      <c r="F37" s="269">
        <f t="shared" si="14"/>
        <v>6112909.3899999997</v>
      </c>
      <c r="G37" s="490"/>
      <c r="H37" s="491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hidden="1" customHeight="1" x14ac:dyDescent="0.25">
      <c r="B38" s="457"/>
      <c r="C38" s="467" t="s">
        <v>671</v>
      </c>
      <c r="D38" s="82">
        <v>45901</v>
      </c>
      <c r="E38" s="82" t="s">
        <v>119</v>
      </c>
      <c r="F38" s="269">
        <f t="shared" si="14"/>
        <v>6002768.9399999995</v>
      </c>
      <c r="G38" s="490"/>
      <c r="H38" s="491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4.25" hidden="1" x14ac:dyDescent="0.25">
      <c r="B39" s="457"/>
      <c r="C39" s="467"/>
      <c r="D39" s="82">
        <v>45902</v>
      </c>
      <c r="E39" s="82" t="s">
        <v>120</v>
      </c>
      <c r="F39" s="269">
        <f t="shared" si="14"/>
        <v>6639488.3500000006</v>
      </c>
      <c r="G39" s="490">
        <f>SUM(F39:F45)</f>
        <v>40192282.859999999</v>
      </c>
      <c r="H39" s="491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4.25" hidden="1" x14ac:dyDescent="0.25">
      <c r="B40" s="457"/>
      <c r="C40" s="467"/>
      <c r="D40" s="82">
        <v>45903</v>
      </c>
      <c r="E40" s="82" t="s">
        <v>114</v>
      </c>
      <c r="F40" s="269">
        <f t="shared" si="14"/>
        <v>6228436.4100000001</v>
      </c>
      <c r="G40" s="490"/>
      <c r="H40" s="491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4.25" hidden="1" x14ac:dyDescent="0.25">
      <c r="B41" s="457"/>
      <c r="C41" s="467"/>
      <c r="D41" s="82">
        <v>45904</v>
      </c>
      <c r="E41" s="82" t="s">
        <v>115</v>
      </c>
      <c r="F41" s="269">
        <f t="shared" si="14"/>
        <v>5632441.8300000001</v>
      </c>
      <c r="G41" s="490"/>
      <c r="H41" s="491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4.25" hidden="1" x14ac:dyDescent="0.25">
      <c r="B42" s="457"/>
      <c r="C42" s="467"/>
      <c r="D42" s="82">
        <v>45905</v>
      </c>
      <c r="E42" s="82" t="s">
        <v>116</v>
      </c>
      <c r="F42" s="269">
        <f t="shared" si="14"/>
        <v>4472238.97</v>
      </c>
      <c r="G42" s="490"/>
      <c r="H42" s="491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4.25" hidden="1" x14ac:dyDescent="0.25">
      <c r="B43" s="457"/>
      <c r="C43" s="467"/>
      <c r="D43" s="82">
        <v>45906</v>
      </c>
      <c r="E43" s="82" t="s">
        <v>117</v>
      </c>
      <c r="F43" s="269">
        <f t="shared" si="14"/>
        <v>4788156.05</v>
      </c>
      <c r="G43" s="490"/>
      <c r="H43" s="491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4.25" hidden="1" x14ac:dyDescent="0.25">
      <c r="B44" s="457"/>
      <c r="C44" s="467"/>
      <c r="D44" s="82">
        <v>45907</v>
      </c>
      <c r="E44" s="82" t="s">
        <v>118</v>
      </c>
      <c r="F44" s="269">
        <f t="shared" si="14"/>
        <v>6259452.25</v>
      </c>
      <c r="G44" s="490"/>
      <c r="H44" s="491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4.25" hidden="1" x14ac:dyDescent="0.25">
      <c r="B45" s="457"/>
      <c r="C45" s="467"/>
      <c r="D45" s="82">
        <v>45908</v>
      </c>
      <c r="E45" s="82" t="s">
        <v>119</v>
      </c>
      <c r="F45" s="269">
        <f t="shared" si="14"/>
        <v>6172069</v>
      </c>
      <c r="G45" s="490"/>
      <c r="H45" s="491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4.25" hidden="1" x14ac:dyDescent="0.25">
      <c r="B46" s="90"/>
      <c r="C46" s="467"/>
      <c r="D46" s="220">
        <v>45909</v>
      </c>
      <c r="E46" s="220" t="s">
        <v>120</v>
      </c>
      <c r="F46" s="269">
        <f t="shared" si="14"/>
        <v>5945144.4500000002</v>
      </c>
      <c r="G46" s="490">
        <f t="shared" ref="G46" si="17">SUM(F46:F52)</f>
        <v>39067121.450000003</v>
      </c>
      <c r="H46" s="491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4.25" hidden="1" x14ac:dyDescent="0.25">
      <c r="B47" s="90"/>
      <c r="C47" s="467"/>
      <c r="D47" s="220">
        <v>45910</v>
      </c>
      <c r="E47" s="220" t="s">
        <v>114</v>
      </c>
      <c r="F47" s="269">
        <f t="shared" si="14"/>
        <v>5803938.3199999994</v>
      </c>
      <c r="G47" s="490"/>
      <c r="H47" s="491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4.25" hidden="1" x14ac:dyDescent="0.25">
      <c r="B48" s="90"/>
      <c r="C48" s="467"/>
      <c r="D48" s="220">
        <v>45911</v>
      </c>
      <c r="E48" s="220" t="s">
        <v>115</v>
      </c>
      <c r="F48" s="269">
        <f t="shared" si="14"/>
        <v>5409403.6099999994</v>
      </c>
      <c r="G48" s="490"/>
      <c r="H48" s="491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4.25" hidden="1" x14ac:dyDescent="0.25">
      <c r="B49" s="90"/>
      <c r="C49" s="467"/>
      <c r="D49" s="220">
        <v>45912</v>
      </c>
      <c r="E49" s="220" t="s">
        <v>116</v>
      </c>
      <c r="F49" s="269">
        <f t="shared" si="14"/>
        <v>4572248.96</v>
      </c>
      <c r="G49" s="490"/>
      <c r="H49" s="491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4.25" hidden="1" x14ac:dyDescent="0.25">
      <c r="A50" s="73"/>
      <c r="B50" s="90"/>
      <c r="C50" s="467"/>
      <c r="D50" s="220">
        <v>45913</v>
      </c>
      <c r="E50" s="220" t="s">
        <v>117</v>
      </c>
      <c r="F50" s="269">
        <f t="shared" si="14"/>
        <v>4851151.87</v>
      </c>
      <c r="G50" s="490"/>
      <c r="H50" s="491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4.25" hidden="1" x14ac:dyDescent="0.25">
      <c r="A51" s="73"/>
      <c r="B51" s="90"/>
      <c r="C51" s="467"/>
      <c r="D51" s="220">
        <v>45914</v>
      </c>
      <c r="E51" s="220" t="s">
        <v>118</v>
      </c>
      <c r="F51" s="269">
        <f t="shared" si="14"/>
        <v>6253868.8199999994</v>
      </c>
      <c r="G51" s="490"/>
      <c r="H51" s="491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4.25" hidden="1" x14ac:dyDescent="0.25">
      <c r="A52" s="73"/>
      <c r="B52" s="90"/>
      <c r="C52" s="467"/>
      <c r="D52" s="220">
        <v>45915</v>
      </c>
      <c r="E52" s="220" t="s">
        <v>119</v>
      </c>
      <c r="F52" s="269">
        <f t="shared" si="14"/>
        <v>6231365.4199999999</v>
      </c>
      <c r="G52" s="490"/>
      <c r="H52" s="491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4.25" hidden="1" x14ac:dyDescent="0.25">
      <c r="A53" s="73"/>
      <c r="B53" s="90"/>
      <c r="C53" s="467"/>
      <c r="D53" s="220">
        <v>45916</v>
      </c>
      <c r="E53" s="220" t="s">
        <v>120</v>
      </c>
      <c r="F53" s="269">
        <f t="shared" si="14"/>
        <v>6265697.0700000003</v>
      </c>
      <c r="G53" s="490">
        <f t="shared" ref="G53" si="29">SUM(F53:F59)</f>
        <v>40141736.860000007</v>
      </c>
      <c r="H53" s="491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4.25" hidden="1" x14ac:dyDescent="0.25">
      <c r="A54" s="73"/>
      <c r="B54" s="90"/>
      <c r="C54" s="467"/>
      <c r="D54" s="220">
        <v>45917</v>
      </c>
      <c r="E54" s="220" t="s">
        <v>114</v>
      </c>
      <c r="F54" s="269">
        <f t="shared" si="14"/>
        <v>6072276.2599999998</v>
      </c>
      <c r="G54" s="490"/>
      <c r="H54" s="491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4.25" hidden="1" x14ac:dyDescent="0.25">
      <c r="A55" s="73"/>
      <c r="B55" s="90"/>
      <c r="C55" s="467"/>
      <c r="D55" s="220">
        <v>45918</v>
      </c>
      <c r="E55" s="220" t="s">
        <v>115</v>
      </c>
      <c r="F55" s="269">
        <f t="shared" si="14"/>
        <v>5709151.7199999997</v>
      </c>
      <c r="G55" s="490"/>
      <c r="H55" s="491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4.25" hidden="1" x14ac:dyDescent="0.25">
      <c r="A56" s="73"/>
      <c r="B56" s="90"/>
      <c r="C56" s="467"/>
      <c r="D56" s="220">
        <v>45919</v>
      </c>
      <c r="E56" s="220" t="s">
        <v>116</v>
      </c>
      <c r="F56" s="269">
        <f t="shared" si="14"/>
        <v>4674568.32</v>
      </c>
      <c r="G56" s="490"/>
      <c r="H56" s="491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4.25" hidden="1" x14ac:dyDescent="0.25">
      <c r="A57" s="73"/>
      <c r="B57" s="90"/>
      <c r="C57" s="467"/>
      <c r="D57" s="220">
        <v>45920</v>
      </c>
      <c r="E57" s="220" t="s">
        <v>117</v>
      </c>
      <c r="F57" s="269">
        <f t="shared" si="14"/>
        <v>4900519.2600000007</v>
      </c>
      <c r="G57" s="490"/>
      <c r="H57" s="491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4.25" hidden="1" x14ac:dyDescent="0.25">
      <c r="A58" s="73"/>
      <c r="B58" s="90"/>
      <c r="C58" s="467"/>
      <c r="D58" s="220">
        <v>45921</v>
      </c>
      <c r="E58" s="220" t="s">
        <v>118</v>
      </c>
      <c r="F58" s="269">
        <f t="shared" si="14"/>
        <v>6327228.8800000008</v>
      </c>
      <c r="G58" s="490"/>
      <c r="H58" s="491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4.25" hidden="1" x14ac:dyDescent="0.25">
      <c r="A59" s="73"/>
      <c r="B59" s="90"/>
      <c r="C59" s="467"/>
      <c r="D59" s="220">
        <v>45922</v>
      </c>
      <c r="E59" s="220" t="s">
        <v>119</v>
      </c>
      <c r="F59" s="269">
        <f t="shared" si="14"/>
        <v>6192295.3499999996</v>
      </c>
      <c r="G59" s="490"/>
      <c r="H59" s="491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4.25" hidden="1" x14ac:dyDescent="0.25">
      <c r="A60" s="79"/>
      <c r="B60" s="90"/>
      <c r="C60" s="467"/>
      <c r="D60" s="220">
        <v>45923</v>
      </c>
      <c r="E60" s="220" t="s">
        <v>120</v>
      </c>
      <c r="F60" s="269">
        <f t="shared" si="14"/>
        <v>6204692.0999999996</v>
      </c>
      <c r="G60" s="490">
        <f t="shared" ref="G60" si="30">SUM(F60:F66)</f>
        <v>37900576.170000002</v>
      </c>
      <c r="H60" s="491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4.25" hidden="1" x14ac:dyDescent="0.25">
      <c r="A61" s="73"/>
      <c r="B61" s="90"/>
      <c r="C61" s="467"/>
      <c r="D61" s="220">
        <v>45924</v>
      </c>
      <c r="E61" s="220" t="s">
        <v>114</v>
      </c>
      <c r="F61" s="269">
        <f t="shared" si="14"/>
        <v>6068582.8799999999</v>
      </c>
      <c r="G61" s="490"/>
      <c r="H61" s="491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4.25" hidden="1" x14ac:dyDescent="0.25">
      <c r="A62" s="73"/>
      <c r="B62" s="90"/>
      <c r="C62" s="467"/>
      <c r="D62" s="220">
        <v>45925</v>
      </c>
      <c r="E62" s="220" t="s">
        <v>115</v>
      </c>
      <c r="F62" s="269">
        <f t="shared" si="14"/>
        <v>5545534.8899999997</v>
      </c>
      <c r="G62" s="490"/>
      <c r="H62" s="491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4.25" hidden="1" x14ac:dyDescent="0.25">
      <c r="A63" s="73"/>
      <c r="B63" s="90"/>
      <c r="C63" s="467"/>
      <c r="D63" s="220">
        <v>45926</v>
      </c>
      <c r="E63" s="220" t="s">
        <v>116</v>
      </c>
      <c r="F63" s="269">
        <f t="shared" si="14"/>
        <v>4389261.03</v>
      </c>
      <c r="G63" s="490"/>
      <c r="H63" s="491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4.25" hidden="1" x14ac:dyDescent="0.25">
      <c r="A64" s="73"/>
      <c r="B64" s="90"/>
      <c r="C64" s="467"/>
      <c r="D64" s="220">
        <v>45927</v>
      </c>
      <c r="E64" s="220" t="s">
        <v>117</v>
      </c>
      <c r="F64" s="269">
        <f t="shared" si="14"/>
        <v>4423149.76</v>
      </c>
      <c r="G64" s="490"/>
      <c r="H64" s="491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4.25" hidden="1" x14ac:dyDescent="0.25">
      <c r="A65" s="73"/>
      <c r="B65" s="90"/>
      <c r="C65" s="467"/>
      <c r="D65" s="220">
        <v>45928</v>
      </c>
      <c r="E65" s="220" t="s">
        <v>118</v>
      </c>
      <c r="F65" s="269">
        <f t="shared" si="14"/>
        <v>4811205.5599999996</v>
      </c>
      <c r="G65" s="490"/>
      <c r="H65" s="491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4.25" hidden="1" x14ac:dyDescent="0.25">
      <c r="A66" s="73"/>
      <c r="B66" s="90"/>
      <c r="C66" s="467"/>
      <c r="D66" s="220">
        <v>45929</v>
      </c>
      <c r="E66" s="220" t="s">
        <v>119</v>
      </c>
      <c r="F66" s="269">
        <f t="shared" si="14"/>
        <v>6458149.9499999993</v>
      </c>
      <c r="G66" s="490"/>
      <c r="H66" s="491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4.25" x14ac:dyDescent="0.25">
      <c r="A67" s="73"/>
      <c r="B67" s="90"/>
      <c r="C67" s="467"/>
      <c r="D67" s="220">
        <v>45930</v>
      </c>
      <c r="E67" s="220" t="s">
        <v>120</v>
      </c>
      <c r="F67" s="269">
        <f t="shared" si="14"/>
        <v>6240376.5599999996</v>
      </c>
      <c r="G67" s="490">
        <f t="shared" ref="G67" si="31">SUM(F67:F73)</f>
        <v>37041130.530000001</v>
      </c>
      <c r="H67" s="491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customHeight="1" x14ac:dyDescent="0.25">
      <c r="A68" s="73"/>
      <c r="B68" s="90"/>
      <c r="C68" s="467" t="s">
        <v>790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490"/>
      <c r="H68" s="491">
        <f>SUM(F68:F98)</f>
        <v>149064896.30999997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customHeight="1" x14ac:dyDescent="0.25">
      <c r="A69" s="73"/>
      <c r="B69" s="90"/>
      <c r="C69" s="467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490"/>
      <c r="H69" s="491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customHeight="1" x14ac:dyDescent="0.25">
      <c r="A70" s="73"/>
      <c r="B70" s="90"/>
      <c r="C70" s="467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490"/>
      <c r="H70" s="491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customHeight="1" x14ac:dyDescent="0.25">
      <c r="A71" s="73"/>
      <c r="B71" s="90"/>
      <c r="C71" s="467"/>
      <c r="D71" s="220">
        <v>45934</v>
      </c>
      <c r="E71" s="80" t="str">
        <f t="shared" si="43"/>
        <v>六</v>
      </c>
      <c r="F71" s="269">
        <f t="shared" si="14"/>
        <v>4208871.67</v>
      </c>
      <c r="G71" s="490"/>
      <c r="H71" s="491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customHeight="1" x14ac:dyDescent="0.25">
      <c r="A72" s="73"/>
      <c r="B72" s="90"/>
      <c r="C72" s="467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490"/>
      <c r="H72" s="491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customHeight="1" x14ac:dyDescent="0.25">
      <c r="A73" s="73"/>
      <c r="B73" s="90"/>
      <c r="C73" s="467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490"/>
      <c r="H73" s="491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customHeight="1" x14ac:dyDescent="0.25">
      <c r="A74" s="73"/>
      <c r="B74" s="90"/>
      <c r="C74" s="467"/>
      <c r="D74" s="220">
        <v>45937</v>
      </c>
      <c r="E74" s="80" t="str">
        <f t="shared" si="43"/>
        <v>二</v>
      </c>
      <c r="F74" s="269">
        <f t="shared" si="14"/>
        <v>6380120.7400000012</v>
      </c>
      <c r="G74" s="490">
        <f t="shared" ref="G74:G95" si="44">SUM(F74:F80)</f>
        <v>38039754.970000006</v>
      </c>
      <c r="H74" s="491"/>
      <c r="I74" s="271">
        <v>411579.44000000041</v>
      </c>
      <c r="J74" s="93">
        <f t="shared" si="32"/>
        <v>6.4509663182330354E-2</v>
      </c>
      <c r="K74" s="271">
        <v>1008799.94</v>
      </c>
      <c r="L74" s="93">
        <f t="shared" si="33"/>
        <v>0.1581161205422579</v>
      </c>
      <c r="M74" s="271">
        <f t="shared" si="34"/>
        <v>1420379.3800000004</v>
      </c>
      <c r="N74" s="93">
        <f t="shared" si="35"/>
        <v>0.22262578372458827</v>
      </c>
      <c r="O74" s="271"/>
      <c r="P74" s="93">
        <f t="shared" si="36"/>
        <v>0</v>
      </c>
      <c r="Q74" s="271"/>
      <c r="R74" s="93">
        <f t="shared" si="37"/>
        <v>0</v>
      </c>
      <c r="S74" s="271"/>
      <c r="T74" s="93">
        <f t="shared" si="38"/>
        <v>0</v>
      </c>
      <c r="U74" s="271">
        <v>135979.62</v>
      </c>
      <c r="V74" s="93">
        <f t="shared" si="39"/>
        <v>2.1313016718865412E-2</v>
      </c>
      <c r="W74" s="271">
        <v>2413759.3800000004</v>
      </c>
      <c r="X74" s="93">
        <f t="shared" si="40"/>
        <v>0.37832503151029706</v>
      </c>
      <c r="Y74" s="271">
        <v>1410208.9100000001</v>
      </c>
      <c r="Z74" s="93">
        <f t="shared" si="41"/>
        <v>0.22103169633745831</v>
      </c>
      <c r="AA74" s="271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customHeight="1" x14ac:dyDescent="0.25">
      <c r="A75" s="73"/>
      <c r="B75" s="90"/>
      <c r="C75" s="467"/>
      <c r="D75" s="220">
        <v>45938</v>
      </c>
      <c r="E75" s="80" t="str">
        <f t="shared" si="43"/>
        <v>三</v>
      </c>
      <c r="F75" s="269">
        <f t="shared" si="14"/>
        <v>5629987.7999999998</v>
      </c>
      <c r="G75" s="490"/>
      <c r="H75" s="491"/>
      <c r="I75" s="271">
        <v>369136.68999999983</v>
      </c>
      <c r="J75" s="93">
        <f t="shared" si="32"/>
        <v>6.5566161617614846E-2</v>
      </c>
      <c r="K75" s="271">
        <v>880088.55000000016</v>
      </c>
      <c r="L75" s="93">
        <f t="shared" si="33"/>
        <v>0.15632157320127765</v>
      </c>
      <c r="M75" s="271">
        <f t="shared" si="34"/>
        <v>1249225.24</v>
      </c>
      <c r="N75" s="93">
        <f t="shared" si="35"/>
        <v>0.22188773481889251</v>
      </c>
      <c r="O75" s="271"/>
      <c r="P75" s="93">
        <f t="shared" si="36"/>
        <v>0</v>
      </c>
      <c r="Q75" s="271"/>
      <c r="R75" s="93">
        <f t="shared" si="37"/>
        <v>0</v>
      </c>
      <c r="S75" s="271"/>
      <c r="T75" s="93">
        <f t="shared" si="38"/>
        <v>0</v>
      </c>
      <c r="U75" s="271">
        <v>137046.29999999999</v>
      </c>
      <c r="V75" s="93">
        <f t="shared" si="39"/>
        <v>2.4342201949354134E-2</v>
      </c>
      <c r="W75" s="271">
        <v>2177405.35</v>
      </c>
      <c r="X75" s="93">
        <f t="shared" si="40"/>
        <v>0.38675134429243346</v>
      </c>
      <c r="Y75" s="271">
        <v>1148140.78</v>
      </c>
      <c r="Z75" s="93">
        <f t="shared" si="41"/>
        <v>0.20393308489940246</v>
      </c>
      <c r="AA75" s="271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customHeight="1" x14ac:dyDescent="0.25">
      <c r="A76" s="73"/>
      <c r="B76" s="90"/>
      <c r="C76" s="467"/>
      <c r="D76" s="220">
        <v>45939</v>
      </c>
      <c r="E76" s="80" t="str">
        <f t="shared" si="43"/>
        <v>四</v>
      </c>
      <c r="F76" s="269">
        <f t="shared" si="14"/>
        <v>4565439.8</v>
      </c>
      <c r="G76" s="490"/>
      <c r="H76" s="491"/>
      <c r="I76" s="271">
        <v>304925.35000000009</v>
      </c>
      <c r="J76" s="93">
        <f t="shared" si="32"/>
        <v>6.678991802717453E-2</v>
      </c>
      <c r="K76" s="271">
        <v>779459.27</v>
      </c>
      <c r="L76" s="93">
        <f t="shared" si="33"/>
        <v>0.17073037957920287</v>
      </c>
      <c r="M76" s="271">
        <f t="shared" si="34"/>
        <v>1084384.6200000001</v>
      </c>
      <c r="N76" s="93">
        <f t="shared" si="35"/>
        <v>0.23752029760637741</v>
      </c>
      <c r="O76" s="271"/>
      <c r="P76" s="93">
        <f t="shared" si="36"/>
        <v>0</v>
      </c>
      <c r="Q76" s="271"/>
      <c r="R76" s="93">
        <f t="shared" si="37"/>
        <v>0</v>
      </c>
      <c r="S76" s="271"/>
      <c r="T76" s="93">
        <f t="shared" si="38"/>
        <v>0</v>
      </c>
      <c r="U76" s="271">
        <v>124659.14</v>
      </c>
      <c r="V76" s="93">
        <f t="shared" si="39"/>
        <v>2.7304957564000736E-2</v>
      </c>
      <c r="W76" s="271">
        <v>1628830.8199999996</v>
      </c>
      <c r="X76" s="93">
        <f t="shared" si="40"/>
        <v>0.35677413159625926</v>
      </c>
      <c r="Y76" s="271">
        <v>1008550.13</v>
      </c>
      <c r="Z76" s="93">
        <f t="shared" si="41"/>
        <v>0.22090974236479913</v>
      </c>
      <c r="AA76" s="271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customHeight="1" x14ac:dyDescent="0.25">
      <c r="A77" s="73"/>
      <c r="B77" s="90"/>
      <c r="C77" s="467"/>
      <c r="D77" s="220">
        <v>45940</v>
      </c>
      <c r="E77" s="80" t="str">
        <f t="shared" si="43"/>
        <v>五</v>
      </c>
      <c r="F77" s="269">
        <f t="shared" si="14"/>
        <v>4347157.37</v>
      </c>
      <c r="G77" s="490"/>
      <c r="H77" s="491"/>
      <c r="I77" s="271">
        <v>261659.06999999995</v>
      </c>
      <c r="J77" s="93">
        <f t="shared" si="32"/>
        <v>6.0190843746703367E-2</v>
      </c>
      <c r="K77" s="271">
        <v>847265.94000000006</v>
      </c>
      <c r="L77" s="93">
        <f t="shared" si="33"/>
        <v>0.19490114295080144</v>
      </c>
      <c r="M77" s="271">
        <f t="shared" si="34"/>
        <v>1108925.01</v>
      </c>
      <c r="N77" s="93">
        <f t="shared" si="35"/>
        <v>0.25509198669750482</v>
      </c>
      <c r="O77" s="271"/>
      <c r="P77" s="93">
        <f t="shared" si="36"/>
        <v>0</v>
      </c>
      <c r="Q77" s="271"/>
      <c r="R77" s="93">
        <f t="shared" si="37"/>
        <v>0</v>
      </c>
      <c r="S77" s="271"/>
      <c r="T77" s="93">
        <f t="shared" si="38"/>
        <v>0</v>
      </c>
      <c r="U77" s="271">
        <v>124118.6</v>
      </c>
      <c r="V77" s="93">
        <f t="shared" si="39"/>
        <v>2.8551669386654849E-2</v>
      </c>
      <c r="W77" s="271">
        <v>1487425.1700000002</v>
      </c>
      <c r="X77" s="93">
        <f t="shared" si="40"/>
        <v>0.34216041504842049</v>
      </c>
      <c r="Y77" s="271">
        <v>928086.55</v>
      </c>
      <c r="Z77" s="93">
        <f t="shared" si="41"/>
        <v>0.21349274272994631</v>
      </c>
      <c r="AA77" s="271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customHeight="1" x14ac:dyDescent="0.25">
      <c r="A78" s="73"/>
      <c r="B78" s="90"/>
      <c r="C78" s="467"/>
      <c r="D78" s="220">
        <v>45941</v>
      </c>
      <c r="E78" s="80" t="str">
        <f t="shared" si="43"/>
        <v>六</v>
      </c>
      <c r="F78" s="269">
        <f t="shared" si="14"/>
        <v>4738977.2799999993</v>
      </c>
      <c r="G78" s="490"/>
      <c r="H78" s="491"/>
      <c r="I78" s="271">
        <v>294026.12999999977</v>
      </c>
      <c r="J78" s="93">
        <f t="shared" si="32"/>
        <v>6.2044216004344253E-2</v>
      </c>
      <c r="K78" s="271">
        <v>982471.4</v>
      </c>
      <c r="L78" s="93">
        <f t="shared" si="33"/>
        <v>0.20731717878166322</v>
      </c>
      <c r="M78" s="271">
        <f t="shared" si="34"/>
        <v>1276497.5299999998</v>
      </c>
      <c r="N78" s="93">
        <f t="shared" si="35"/>
        <v>0.26936139478600751</v>
      </c>
      <c r="O78" s="271"/>
      <c r="P78" s="93">
        <f t="shared" si="36"/>
        <v>0</v>
      </c>
      <c r="Q78" s="271"/>
      <c r="R78" s="93">
        <f t="shared" si="37"/>
        <v>0</v>
      </c>
      <c r="S78" s="271"/>
      <c r="T78" s="93">
        <f t="shared" si="38"/>
        <v>0</v>
      </c>
      <c r="U78" s="271">
        <v>130427.64</v>
      </c>
      <c r="V78" s="93">
        <f t="shared" si="39"/>
        <v>2.752231806437359E-2</v>
      </c>
      <c r="W78" s="271">
        <v>1545309.3099999998</v>
      </c>
      <c r="X78" s="93">
        <f t="shared" si="40"/>
        <v>0.32608497966886224</v>
      </c>
      <c r="Y78" s="271">
        <v>1045555.19</v>
      </c>
      <c r="Z78" s="93">
        <f t="shared" si="41"/>
        <v>0.22062886741672669</v>
      </c>
      <c r="AA78" s="271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customHeight="1" x14ac:dyDescent="0.25">
      <c r="A79" s="73"/>
      <c r="B79" s="90"/>
      <c r="C79" s="467"/>
      <c r="D79" s="220">
        <v>45942</v>
      </c>
      <c r="E79" s="80" t="str">
        <f t="shared" si="43"/>
        <v>日</v>
      </c>
      <c r="F79" s="269">
        <f t="shared" si="14"/>
        <v>6231751.370000001</v>
      </c>
      <c r="G79" s="490"/>
      <c r="H79" s="491"/>
      <c r="I79" s="271">
        <v>379489.58000000007</v>
      </c>
      <c r="J79" s="93">
        <f t="shared" si="32"/>
        <v>6.0896136169180964E-2</v>
      </c>
      <c r="K79" s="271">
        <v>1087246.45</v>
      </c>
      <c r="L79" s="93">
        <f t="shared" si="33"/>
        <v>0.17446884277733946</v>
      </c>
      <c r="M79" s="271">
        <f t="shared" si="34"/>
        <v>1466736.03</v>
      </c>
      <c r="N79" s="93">
        <f t="shared" si="35"/>
        <v>0.23536497894652042</v>
      </c>
      <c r="O79" s="271"/>
      <c r="P79" s="93">
        <f t="shared" si="36"/>
        <v>0</v>
      </c>
      <c r="Q79" s="271"/>
      <c r="R79" s="93">
        <f t="shared" si="37"/>
        <v>0</v>
      </c>
      <c r="S79" s="271"/>
      <c r="T79" s="93">
        <f t="shared" si="38"/>
        <v>0</v>
      </c>
      <c r="U79" s="271">
        <v>146701</v>
      </c>
      <c r="V79" s="93">
        <f t="shared" si="39"/>
        <v>2.3540894251049039E-2</v>
      </c>
      <c r="W79" s="271">
        <v>2306022.41</v>
      </c>
      <c r="X79" s="93">
        <f t="shared" si="40"/>
        <v>0.37004403306289158</v>
      </c>
      <c r="Y79" s="271">
        <v>1282935.4300000002</v>
      </c>
      <c r="Z79" s="93">
        <f t="shared" si="41"/>
        <v>0.20587076631075543</v>
      </c>
      <c r="AA79" s="271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customHeight="1" x14ac:dyDescent="0.25">
      <c r="A80" s="73"/>
      <c r="B80" s="90"/>
      <c r="C80" s="467"/>
      <c r="D80" s="220">
        <v>45943</v>
      </c>
      <c r="E80" s="80" t="str">
        <f t="shared" si="43"/>
        <v>一</v>
      </c>
      <c r="F80" s="269">
        <f t="shared" si="14"/>
        <v>6146320.6100000003</v>
      </c>
      <c r="G80" s="490"/>
      <c r="H80" s="491"/>
      <c r="I80" s="271">
        <v>368306.15000000014</v>
      </c>
      <c r="J80" s="93">
        <f t="shared" si="32"/>
        <v>5.9923029299963598E-2</v>
      </c>
      <c r="K80" s="271">
        <v>1102027.92</v>
      </c>
      <c r="L80" s="93">
        <f t="shared" si="33"/>
        <v>0.17929880166143819</v>
      </c>
      <c r="M80" s="271">
        <f t="shared" si="34"/>
        <v>1470334.07</v>
      </c>
      <c r="N80" s="93">
        <f t="shared" si="35"/>
        <v>0.23922183096140179</v>
      </c>
      <c r="O80" s="271"/>
      <c r="P80" s="93">
        <f t="shared" si="36"/>
        <v>0</v>
      </c>
      <c r="Q80" s="271"/>
      <c r="R80" s="93">
        <f t="shared" si="37"/>
        <v>0</v>
      </c>
      <c r="S80" s="271"/>
      <c r="T80" s="93">
        <f t="shared" si="38"/>
        <v>0</v>
      </c>
      <c r="U80" s="271">
        <v>147691.85999999999</v>
      </c>
      <c r="V80" s="93">
        <f t="shared" si="39"/>
        <v>2.4029312717547935E-2</v>
      </c>
      <c r="W80" s="271">
        <v>2340187.4000000004</v>
      </c>
      <c r="X80" s="93">
        <f t="shared" si="40"/>
        <v>0.38074606719873016</v>
      </c>
      <c r="Y80" s="271">
        <v>1156722.8500000001</v>
      </c>
      <c r="Z80" s="93">
        <f t="shared" si="41"/>
        <v>0.18819761014712183</v>
      </c>
      <c r="AA80" s="271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customHeight="1" x14ac:dyDescent="0.25">
      <c r="A81" s="73"/>
      <c r="B81" s="90"/>
      <c r="C81" s="467"/>
      <c r="D81" s="220">
        <v>45944</v>
      </c>
      <c r="E81" s="80" t="str">
        <f t="shared" si="43"/>
        <v>二</v>
      </c>
      <c r="F81" s="269">
        <f t="shared" si="14"/>
        <v>6391262.9299999997</v>
      </c>
      <c r="G81" s="490">
        <f t="shared" si="44"/>
        <v>41377364</v>
      </c>
      <c r="H81" s="491"/>
      <c r="I81" s="271">
        <v>360793.41000000015</v>
      </c>
      <c r="J81" s="93">
        <f t="shared" si="32"/>
        <v>5.6451035413747276E-2</v>
      </c>
      <c r="K81" s="271">
        <v>1108887.3400000001</v>
      </c>
      <c r="L81" s="93">
        <f t="shared" si="33"/>
        <v>0.17350050407017134</v>
      </c>
      <c r="M81" s="271">
        <f t="shared" si="34"/>
        <v>1469680.7500000002</v>
      </c>
      <c r="N81" s="93">
        <f t="shared" si="35"/>
        <v>0.22995153948391861</v>
      </c>
      <c r="O81" s="271"/>
      <c r="P81" s="93">
        <f t="shared" si="36"/>
        <v>0</v>
      </c>
      <c r="Q81" s="271">
        <v>236905.7</v>
      </c>
      <c r="R81" s="93">
        <f t="shared" si="37"/>
        <v>3.7067118438827866E-2</v>
      </c>
      <c r="S81" s="271"/>
      <c r="T81" s="93">
        <f t="shared" si="38"/>
        <v>0</v>
      </c>
      <c r="U81" s="271">
        <v>152338.38</v>
      </c>
      <c r="V81" s="93">
        <f t="shared" si="39"/>
        <v>2.3835411196265713E-2</v>
      </c>
      <c r="W81" s="271">
        <v>2378358.75</v>
      </c>
      <c r="X81" s="93">
        <f t="shared" si="40"/>
        <v>0.37212656967001045</v>
      </c>
      <c r="Y81" s="271">
        <v>1136870.79</v>
      </c>
      <c r="Z81" s="93">
        <f t="shared" si="41"/>
        <v>0.17787889536880624</v>
      </c>
      <c r="AA81" s="271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customHeight="1" x14ac:dyDescent="0.25">
      <c r="A82" s="73"/>
      <c r="B82" s="90"/>
      <c r="C82" s="467"/>
      <c r="D82" s="220">
        <v>45945</v>
      </c>
      <c r="E82" s="80" t="str">
        <f t="shared" si="43"/>
        <v>三</v>
      </c>
      <c r="F82" s="269">
        <f t="shared" si="14"/>
        <v>6403368.7299999995</v>
      </c>
      <c r="G82" s="490"/>
      <c r="H82" s="491"/>
      <c r="I82" s="271">
        <v>350556.40999999992</v>
      </c>
      <c r="J82" s="93">
        <f t="shared" si="32"/>
        <v>5.4745622934008351E-2</v>
      </c>
      <c r="K82" s="271">
        <v>1036754.6799999999</v>
      </c>
      <c r="L82" s="93">
        <f t="shared" si="33"/>
        <v>0.1619076963571954</v>
      </c>
      <c r="M82" s="271">
        <f t="shared" si="34"/>
        <v>1387311.0899999999</v>
      </c>
      <c r="N82" s="93">
        <f t="shared" si="35"/>
        <v>0.21665331929120377</v>
      </c>
      <c r="O82" s="271"/>
      <c r="P82" s="93">
        <f t="shared" si="36"/>
        <v>0</v>
      </c>
      <c r="Q82" s="271">
        <v>224817</v>
      </c>
      <c r="R82" s="93">
        <f t="shared" si="37"/>
        <v>3.5109176041467786E-2</v>
      </c>
      <c r="S82" s="271"/>
      <c r="T82" s="93">
        <f t="shared" si="38"/>
        <v>0</v>
      </c>
      <c r="U82" s="271">
        <v>155540.66</v>
      </c>
      <c r="V82" s="93">
        <f t="shared" si="39"/>
        <v>2.4290442509001042E-2</v>
      </c>
      <c r="W82" s="271">
        <v>2430756.0500000003</v>
      </c>
      <c r="X82" s="93">
        <f t="shared" si="40"/>
        <v>0.37960582194990988</v>
      </c>
      <c r="Y82" s="271">
        <v>1186652.54</v>
      </c>
      <c r="Z82" s="93">
        <f t="shared" si="41"/>
        <v>0.18531691521065977</v>
      </c>
      <c r="AA82" s="271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customHeight="1" x14ac:dyDescent="0.25">
      <c r="A83" s="73"/>
      <c r="B83" s="90"/>
      <c r="C83" s="467"/>
      <c r="D83" s="220">
        <v>45946</v>
      </c>
      <c r="E83" s="80" t="str">
        <f t="shared" si="43"/>
        <v>四</v>
      </c>
      <c r="F83" s="269">
        <f t="shared" si="14"/>
        <v>5877497.3300000001</v>
      </c>
      <c r="G83" s="490"/>
      <c r="H83" s="491"/>
      <c r="I83" s="271">
        <v>318959.20000000007</v>
      </c>
      <c r="J83" s="93">
        <f t="shared" si="32"/>
        <v>5.4267859616364995E-2</v>
      </c>
      <c r="K83" s="271">
        <v>865837.17</v>
      </c>
      <c r="L83" s="93">
        <f t="shared" si="33"/>
        <v>0.14731391974958158</v>
      </c>
      <c r="M83" s="271">
        <f t="shared" si="34"/>
        <v>1184796.3700000001</v>
      </c>
      <c r="N83" s="93">
        <f t="shared" si="35"/>
        <v>0.20158177936594657</v>
      </c>
      <c r="O83" s="271"/>
      <c r="P83" s="93">
        <f t="shared" si="36"/>
        <v>0</v>
      </c>
      <c r="Q83" s="271">
        <v>216393.2</v>
      </c>
      <c r="R83" s="93">
        <f t="shared" si="37"/>
        <v>3.6817234930160321E-2</v>
      </c>
      <c r="S83" s="271"/>
      <c r="T83" s="93">
        <f t="shared" si="38"/>
        <v>0</v>
      </c>
      <c r="U83" s="271">
        <v>144595.02000000002</v>
      </c>
      <c r="V83" s="93">
        <f t="shared" si="39"/>
        <v>2.4601460771739733E-2</v>
      </c>
      <c r="W83" s="271">
        <v>2249286.7000000002</v>
      </c>
      <c r="X83" s="93">
        <f t="shared" si="40"/>
        <v>0.38269463577961338</v>
      </c>
      <c r="Y83" s="271">
        <v>1135145.96</v>
      </c>
      <c r="Z83" s="93">
        <f t="shared" si="41"/>
        <v>0.19313423660883228</v>
      </c>
      <c r="AA83" s="271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customHeight="1" x14ac:dyDescent="0.25">
      <c r="A84" s="73"/>
      <c r="B84" s="90"/>
      <c r="C84" s="467"/>
      <c r="D84" s="220">
        <v>45947</v>
      </c>
      <c r="E84" s="80" t="str">
        <f t="shared" si="43"/>
        <v>五</v>
      </c>
      <c r="F84" s="269">
        <f t="shared" si="14"/>
        <v>4739156.8</v>
      </c>
      <c r="G84" s="490"/>
      <c r="H84" s="491"/>
      <c r="I84" s="271">
        <v>265161.77</v>
      </c>
      <c r="J84" s="93">
        <f t="shared" si="32"/>
        <v>5.5951254873018767E-2</v>
      </c>
      <c r="K84" s="271">
        <v>824603.42999999993</v>
      </c>
      <c r="L84" s="93">
        <f t="shared" si="33"/>
        <v>0.17399792089597035</v>
      </c>
      <c r="M84" s="271">
        <f t="shared" si="34"/>
        <v>1089765.2</v>
      </c>
      <c r="N84" s="93">
        <f t="shared" si="35"/>
        <v>0.22994917576898913</v>
      </c>
      <c r="O84" s="271"/>
      <c r="P84" s="93">
        <f t="shared" si="36"/>
        <v>0</v>
      </c>
      <c r="Q84" s="271">
        <v>103713</v>
      </c>
      <c r="R84" s="93">
        <f t="shared" si="37"/>
        <v>2.1884272746578042E-2</v>
      </c>
      <c r="S84" s="271"/>
      <c r="T84" s="93">
        <f t="shared" si="38"/>
        <v>0</v>
      </c>
      <c r="U84" s="271">
        <v>122555.64</v>
      </c>
      <c r="V84" s="93">
        <f t="shared" si="39"/>
        <v>2.5860220535433645E-2</v>
      </c>
      <c r="W84" s="271">
        <v>1703572.0899999999</v>
      </c>
      <c r="X84" s="93">
        <f t="shared" si="40"/>
        <v>0.35946734026609967</v>
      </c>
      <c r="Y84" s="271">
        <v>938632.97</v>
      </c>
      <c r="Z84" s="93">
        <f t="shared" si="41"/>
        <v>0.19805906611910373</v>
      </c>
      <c r="AA84" s="271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customHeight="1" x14ac:dyDescent="0.25">
      <c r="A85" s="73"/>
      <c r="B85" s="90"/>
      <c r="C85" s="467"/>
      <c r="D85" s="220">
        <v>45948</v>
      </c>
      <c r="E85" s="80" t="str">
        <f t="shared" si="43"/>
        <v>六</v>
      </c>
      <c r="F85" s="269">
        <f t="shared" si="14"/>
        <v>4884234.959999999</v>
      </c>
      <c r="G85" s="490"/>
      <c r="H85" s="491"/>
      <c r="I85" s="271">
        <v>253555.34999999998</v>
      </c>
      <c r="J85" s="93">
        <f t="shared" si="32"/>
        <v>5.1913012391197499E-2</v>
      </c>
      <c r="K85" s="271">
        <v>995670.80999999994</v>
      </c>
      <c r="L85" s="93">
        <f t="shared" si="33"/>
        <v>0.20385399518126379</v>
      </c>
      <c r="M85" s="271">
        <f t="shared" si="34"/>
        <v>1249226.1599999999</v>
      </c>
      <c r="N85" s="93">
        <f t="shared" si="35"/>
        <v>0.25576700757246129</v>
      </c>
      <c r="O85" s="271"/>
      <c r="P85" s="93">
        <f t="shared" si="36"/>
        <v>0</v>
      </c>
      <c r="Q85" s="271">
        <v>90763.199999999997</v>
      </c>
      <c r="R85" s="93">
        <f t="shared" si="37"/>
        <v>1.8582889796112514E-2</v>
      </c>
      <c r="S85" s="271"/>
      <c r="T85" s="93">
        <f t="shared" si="38"/>
        <v>0</v>
      </c>
      <c r="U85" s="271">
        <v>122511.48000000001</v>
      </c>
      <c r="V85" s="93">
        <f t="shared" si="39"/>
        <v>2.5083043916462208E-2</v>
      </c>
      <c r="W85" s="271">
        <v>1688771.2299999997</v>
      </c>
      <c r="X85" s="93">
        <f t="shared" si="40"/>
        <v>0.34575962127751531</v>
      </c>
      <c r="Y85" s="271">
        <v>918509.06</v>
      </c>
      <c r="Z85" s="93">
        <f t="shared" si="41"/>
        <v>0.18805587108774149</v>
      </c>
      <c r="AA85" s="271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customHeight="1" x14ac:dyDescent="0.25">
      <c r="A86" s="73"/>
      <c r="B86" s="90"/>
      <c r="C86" s="467"/>
      <c r="D86" s="220">
        <v>45949</v>
      </c>
      <c r="E86" s="80" t="str">
        <f t="shared" si="43"/>
        <v>日</v>
      </c>
      <c r="F86" s="269">
        <f t="shared" si="14"/>
        <v>6561088.4399999995</v>
      </c>
      <c r="G86" s="490"/>
      <c r="H86" s="491"/>
      <c r="I86" s="271">
        <v>363917.23000000021</v>
      </c>
      <c r="J86" s="93">
        <f t="shared" si="32"/>
        <v>5.5465984543259753E-2</v>
      </c>
      <c r="K86" s="271">
        <v>1130705.95</v>
      </c>
      <c r="L86" s="93">
        <f t="shared" si="33"/>
        <v>0.17233511792137954</v>
      </c>
      <c r="M86" s="271">
        <f t="shared" si="34"/>
        <v>1494623.1800000002</v>
      </c>
      <c r="N86" s="93">
        <f t="shared" si="35"/>
        <v>0.22780110246463928</v>
      </c>
      <c r="O86" s="271"/>
      <c r="P86" s="93">
        <f t="shared" si="36"/>
        <v>0</v>
      </c>
      <c r="Q86" s="271">
        <v>151042.79999999999</v>
      </c>
      <c r="R86" s="93">
        <f t="shared" si="37"/>
        <v>2.3020997412435427E-2</v>
      </c>
      <c r="S86" s="271"/>
      <c r="T86" s="93">
        <f t="shared" si="38"/>
        <v>0</v>
      </c>
      <c r="U86" s="271">
        <v>154380.16</v>
      </c>
      <c r="V86" s="93">
        <f t="shared" si="39"/>
        <v>2.3529656917717148E-2</v>
      </c>
      <c r="W86" s="271">
        <v>2502344.69</v>
      </c>
      <c r="X86" s="93">
        <f t="shared" si="40"/>
        <v>0.38139170244137116</v>
      </c>
      <c r="Y86" s="271">
        <v>1181556.6700000002</v>
      </c>
      <c r="Z86" s="93">
        <f t="shared" si="41"/>
        <v>0.1800854661242762</v>
      </c>
      <c r="AA86" s="271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customHeight="1" x14ac:dyDescent="0.25">
      <c r="A87" s="73"/>
      <c r="B87" s="90"/>
      <c r="C87" s="467"/>
      <c r="D87" s="220">
        <v>45950</v>
      </c>
      <c r="E87" s="80" t="str">
        <f t="shared" si="43"/>
        <v>一</v>
      </c>
      <c r="F87" s="269">
        <f t="shared" si="14"/>
        <v>6520754.8099999996</v>
      </c>
      <c r="G87" s="490"/>
      <c r="H87" s="491"/>
      <c r="I87" s="271">
        <v>373760.05000000028</v>
      </c>
      <c r="J87" s="93">
        <f t="shared" si="32"/>
        <v>5.7318525368691219E-2</v>
      </c>
      <c r="K87" s="271">
        <v>1153603.6199999999</v>
      </c>
      <c r="L87" s="93">
        <f t="shared" si="33"/>
        <v>0.17691258966383372</v>
      </c>
      <c r="M87" s="271">
        <f t="shared" si="34"/>
        <v>1527363.6700000002</v>
      </c>
      <c r="N87" s="93">
        <f t="shared" si="35"/>
        <v>0.23423111503252494</v>
      </c>
      <c r="O87" s="271"/>
      <c r="P87" s="93">
        <f t="shared" si="36"/>
        <v>0</v>
      </c>
      <c r="Q87" s="271">
        <v>126919.5</v>
      </c>
      <c r="R87" s="93">
        <f t="shared" si="37"/>
        <v>1.946392767373506E-2</v>
      </c>
      <c r="S87" s="271"/>
      <c r="T87" s="93">
        <f t="shared" si="38"/>
        <v>0</v>
      </c>
      <c r="U87" s="271">
        <v>160416.06</v>
      </c>
      <c r="V87" s="93">
        <f t="shared" si="39"/>
        <v>2.4600842183790071E-2</v>
      </c>
      <c r="W87" s="271">
        <v>2497164.73</v>
      </c>
      <c r="X87" s="93">
        <f t="shared" si="40"/>
        <v>0.3829563912095631</v>
      </c>
      <c r="Y87" s="271">
        <v>1184758.8900000001</v>
      </c>
      <c r="Z87" s="93">
        <f t="shared" si="41"/>
        <v>0.18169045218248286</v>
      </c>
      <c r="AA87" s="271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customHeight="1" x14ac:dyDescent="0.25">
      <c r="A88" s="73"/>
      <c r="B88" s="90"/>
      <c r="C88" s="467"/>
      <c r="D88" s="220">
        <v>45951</v>
      </c>
      <c r="E88" s="80" t="str">
        <f t="shared" si="43"/>
        <v>二</v>
      </c>
      <c r="F88" s="269">
        <f t="shared" si="14"/>
        <v>6356878.6899999995</v>
      </c>
      <c r="G88" s="490">
        <f t="shared" si="44"/>
        <v>38847023.370000005</v>
      </c>
      <c r="H88" s="491"/>
      <c r="I88" s="271">
        <v>366267.84000000032</v>
      </c>
      <c r="J88" s="93">
        <f t="shared" si="32"/>
        <v>5.7617560104800479E-2</v>
      </c>
      <c r="K88" s="271">
        <v>1171527.3500000001</v>
      </c>
      <c r="L88" s="93">
        <f t="shared" si="33"/>
        <v>0.18429285929947489</v>
      </c>
      <c r="M88" s="271">
        <f t="shared" si="34"/>
        <v>1537795.1900000004</v>
      </c>
      <c r="N88" s="93">
        <f t="shared" si="35"/>
        <v>0.24191041940427535</v>
      </c>
      <c r="O88" s="271"/>
      <c r="P88" s="93">
        <f t="shared" si="36"/>
        <v>0</v>
      </c>
      <c r="Q88" s="271">
        <v>157116.6</v>
      </c>
      <c r="R88" s="93">
        <f t="shared" si="37"/>
        <v>2.4715997844533356E-2</v>
      </c>
      <c r="S88" s="271"/>
      <c r="T88" s="93">
        <f t="shared" si="38"/>
        <v>0</v>
      </c>
      <c r="U88" s="271">
        <v>167521.56</v>
      </c>
      <c r="V88" s="93">
        <f t="shared" si="39"/>
        <v>2.6352801141781741E-2</v>
      </c>
      <c r="W88" s="271">
        <v>2405808.5099999998</v>
      </c>
      <c r="X88" s="93">
        <f t="shared" si="40"/>
        <v>0.37845751465803101</v>
      </c>
      <c r="Y88" s="271">
        <v>1135347.1400000001</v>
      </c>
      <c r="Z88" s="93">
        <f t="shared" si="41"/>
        <v>0.17860135380371719</v>
      </c>
      <c r="AA88" s="271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customHeight="1" x14ac:dyDescent="0.25">
      <c r="A89" s="73"/>
      <c r="B89" s="90"/>
      <c r="C89" s="467"/>
      <c r="D89" s="220">
        <v>45952</v>
      </c>
      <c r="E89" s="80" t="str">
        <f t="shared" si="43"/>
        <v>三</v>
      </c>
      <c r="F89" s="269">
        <f t="shared" si="14"/>
        <v>5949026</v>
      </c>
      <c r="G89" s="490"/>
      <c r="H89" s="491"/>
      <c r="I89" s="271">
        <v>342810.1100000001</v>
      </c>
      <c r="J89" s="93">
        <f t="shared" si="32"/>
        <v>5.7624577535885721E-2</v>
      </c>
      <c r="K89" s="271">
        <v>1047829.06</v>
      </c>
      <c r="L89" s="93">
        <f t="shared" si="33"/>
        <v>0.17613455715271711</v>
      </c>
      <c r="M89" s="271">
        <f t="shared" si="34"/>
        <v>1390639.1700000002</v>
      </c>
      <c r="N89" s="93">
        <f t="shared" si="35"/>
        <v>0.23375913468860282</v>
      </c>
      <c r="O89" s="271"/>
      <c r="P89" s="93">
        <f t="shared" si="36"/>
        <v>0</v>
      </c>
      <c r="Q89" s="271">
        <v>144281.4</v>
      </c>
      <c r="R89" s="93">
        <f t="shared" si="37"/>
        <v>2.4252944935860089E-2</v>
      </c>
      <c r="S89" s="271"/>
      <c r="T89" s="93">
        <f t="shared" si="38"/>
        <v>0</v>
      </c>
      <c r="U89" s="271">
        <v>172788.82</v>
      </c>
      <c r="V89" s="93">
        <f t="shared" si="39"/>
        <v>2.9044892390788005E-2</v>
      </c>
      <c r="W89" s="271">
        <v>2239522.63</v>
      </c>
      <c r="X89" s="93">
        <f t="shared" si="40"/>
        <v>0.37645198222364468</v>
      </c>
      <c r="Y89" s="271">
        <v>1097456.5</v>
      </c>
      <c r="Z89" s="93">
        <f t="shared" si="41"/>
        <v>0.18447666895387582</v>
      </c>
      <c r="AA89" s="271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customHeight="1" x14ac:dyDescent="0.25">
      <c r="A90" s="73"/>
      <c r="B90" s="90"/>
      <c r="C90" s="467"/>
      <c r="D90" s="220">
        <v>45953</v>
      </c>
      <c r="E90" s="80" t="str">
        <f t="shared" si="43"/>
        <v>四</v>
      </c>
      <c r="F90" s="269">
        <f t="shared" ref="F90:F98" si="45">SUM(M90,Q90,S90,U90,W90,Y90,AA90,O90)</f>
        <v>4669261.7600000007</v>
      </c>
      <c r="G90" s="490"/>
      <c r="H90" s="491"/>
      <c r="I90" s="271">
        <v>282484.04000000015</v>
      </c>
      <c r="J90" s="93">
        <f t="shared" si="32"/>
        <v>6.0498651504172711E-2</v>
      </c>
      <c r="K90" s="271">
        <v>919560.95000000007</v>
      </c>
      <c r="L90" s="93">
        <f t="shared" si="33"/>
        <v>0.19693925876625087</v>
      </c>
      <c r="M90" s="271">
        <f t="shared" si="34"/>
        <v>1202044.9900000002</v>
      </c>
      <c r="N90" s="93">
        <f t="shared" si="35"/>
        <v>0.25743791027042356</v>
      </c>
      <c r="O90" s="271"/>
      <c r="P90" s="93">
        <f t="shared" si="36"/>
        <v>0</v>
      </c>
      <c r="Q90" s="271">
        <v>79704.3</v>
      </c>
      <c r="R90" s="93">
        <f t="shared" si="37"/>
        <v>1.7070000376247913E-2</v>
      </c>
      <c r="S90" s="271"/>
      <c r="T90" s="93">
        <f t="shared" si="38"/>
        <v>0</v>
      </c>
      <c r="U90" s="271">
        <v>146541.76000000001</v>
      </c>
      <c r="V90" s="93">
        <f t="shared" si="39"/>
        <v>3.1384353144510789E-2</v>
      </c>
      <c r="W90" s="271">
        <v>1649495.68</v>
      </c>
      <c r="X90" s="93">
        <f t="shared" si="40"/>
        <v>0.35326691129862886</v>
      </c>
      <c r="Y90" s="271">
        <v>917742.58</v>
      </c>
      <c r="Z90" s="93">
        <f t="shared" si="41"/>
        <v>0.19654982461295975</v>
      </c>
      <c r="AA90" s="271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customHeight="1" x14ac:dyDescent="0.25">
      <c r="A91" s="73"/>
      <c r="B91" s="90"/>
      <c r="C91" s="467"/>
      <c r="D91" s="220">
        <v>45954</v>
      </c>
      <c r="E91" s="80" t="str">
        <f t="shared" si="43"/>
        <v>五</v>
      </c>
      <c r="F91" s="269">
        <f t="shared" si="45"/>
        <v>4362067.58</v>
      </c>
      <c r="G91" s="490"/>
      <c r="H91" s="491"/>
      <c r="I91" s="271">
        <v>246394.55999999994</v>
      </c>
      <c r="J91" s="93">
        <f t="shared" si="32"/>
        <v>5.6485727348589115E-2</v>
      </c>
      <c r="K91" s="271">
        <v>878155.46000000008</v>
      </c>
      <c r="L91" s="93">
        <f t="shared" si="33"/>
        <v>0.20131633540624788</v>
      </c>
      <c r="M91" s="271">
        <f t="shared" si="34"/>
        <v>1124550.02</v>
      </c>
      <c r="N91" s="93">
        <f t="shared" si="35"/>
        <v>0.25780206275483702</v>
      </c>
      <c r="O91" s="271"/>
      <c r="P91" s="93">
        <f t="shared" si="36"/>
        <v>0</v>
      </c>
      <c r="Q91" s="271">
        <v>112078.79999999999</v>
      </c>
      <c r="R91" s="93">
        <f t="shared" si="37"/>
        <v>2.5693962311331267E-2</v>
      </c>
      <c r="S91" s="271"/>
      <c r="T91" s="93">
        <f t="shared" si="38"/>
        <v>0</v>
      </c>
      <c r="U91" s="271">
        <v>141797.14000000001</v>
      </c>
      <c r="V91" s="93">
        <f t="shared" si="39"/>
        <v>3.2506864554354295E-2</v>
      </c>
      <c r="W91" s="271">
        <v>1459149.2399999998</v>
      </c>
      <c r="X91" s="93">
        <f t="shared" si="40"/>
        <v>0.3345086276723846</v>
      </c>
      <c r="Y91" s="271">
        <v>872967.05</v>
      </c>
      <c r="Z91" s="93">
        <f t="shared" si="41"/>
        <v>0.2001268971628358</v>
      </c>
      <c r="AA91" s="271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customHeight="1" x14ac:dyDescent="0.25">
      <c r="A92" s="73"/>
      <c r="B92" s="90"/>
      <c r="C92" s="467"/>
      <c r="D92" s="220">
        <v>45955</v>
      </c>
      <c r="E92" s="80" t="str">
        <f t="shared" si="43"/>
        <v>六</v>
      </c>
      <c r="F92" s="269">
        <f t="shared" si="45"/>
        <v>4736628.1399999997</v>
      </c>
      <c r="G92" s="490"/>
      <c r="H92" s="491"/>
      <c r="I92" s="271">
        <v>255721.77000000002</v>
      </c>
      <c r="J92" s="93">
        <f t="shared" si="32"/>
        <v>5.398814566853459E-2</v>
      </c>
      <c r="K92" s="271">
        <v>1058482.8999999999</v>
      </c>
      <c r="L92" s="93">
        <f t="shared" si="33"/>
        <v>0.22346759524170712</v>
      </c>
      <c r="M92" s="271">
        <f t="shared" si="34"/>
        <v>1314204.67</v>
      </c>
      <c r="N92" s="93">
        <f t="shared" si="35"/>
        <v>0.27745574091024167</v>
      </c>
      <c r="O92" s="271"/>
      <c r="P92" s="93">
        <f t="shared" si="36"/>
        <v>0</v>
      </c>
      <c r="Q92" s="271">
        <v>121476</v>
      </c>
      <c r="R92" s="93">
        <f t="shared" si="37"/>
        <v>2.5646091778697241E-2</v>
      </c>
      <c r="S92" s="271"/>
      <c r="T92" s="93">
        <f t="shared" si="38"/>
        <v>0</v>
      </c>
      <c r="U92" s="271">
        <v>145904</v>
      </c>
      <c r="V92" s="93">
        <f t="shared" si="39"/>
        <v>3.0803346956427956E-2</v>
      </c>
      <c r="W92" s="271">
        <v>1549482.02</v>
      </c>
      <c r="X92" s="93">
        <f t="shared" si="40"/>
        <v>0.32712764739011158</v>
      </c>
      <c r="Y92" s="271">
        <v>911900.85</v>
      </c>
      <c r="Z92" s="93">
        <f t="shared" si="41"/>
        <v>0.19252109793022512</v>
      </c>
      <c r="AA92" s="271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customHeight="1" x14ac:dyDescent="0.25">
      <c r="A93" s="73"/>
      <c r="B93" s="90"/>
      <c r="C93" s="467"/>
      <c r="D93" s="220">
        <v>45956</v>
      </c>
      <c r="E93" s="80" t="str">
        <f t="shared" si="43"/>
        <v>日</v>
      </c>
      <c r="F93" s="269">
        <f t="shared" si="45"/>
        <v>6278768.5399999991</v>
      </c>
      <c r="G93" s="490"/>
      <c r="H93" s="491"/>
      <c r="I93" s="271">
        <v>347233.65000000014</v>
      </c>
      <c r="J93" s="93">
        <f t="shared" si="32"/>
        <v>5.530282694574376E-2</v>
      </c>
      <c r="K93" s="271">
        <v>1138194.21</v>
      </c>
      <c r="L93" s="93">
        <f t="shared" si="33"/>
        <v>0.18127666321013963</v>
      </c>
      <c r="M93" s="271">
        <f t="shared" si="34"/>
        <v>1485427.86</v>
      </c>
      <c r="N93" s="93">
        <f t="shared" si="35"/>
        <v>0.23657949015588339</v>
      </c>
      <c r="O93" s="271"/>
      <c r="P93" s="93">
        <f t="shared" si="36"/>
        <v>0</v>
      </c>
      <c r="Q93" s="271">
        <v>132248.4</v>
      </c>
      <c r="R93" s="93">
        <f t="shared" si="37"/>
        <v>2.1062792673035853E-2</v>
      </c>
      <c r="S93" s="271"/>
      <c r="T93" s="93">
        <f t="shared" si="38"/>
        <v>0</v>
      </c>
      <c r="U93" s="271">
        <v>175396.47999999998</v>
      </c>
      <c r="V93" s="93">
        <f t="shared" si="39"/>
        <v>2.7934853607455963E-2</v>
      </c>
      <c r="W93" s="271">
        <v>2363258.8099999996</v>
      </c>
      <c r="X93" s="93">
        <f t="shared" si="40"/>
        <v>0.37638890412099824</v>
      </c>
      <c r="Y93" s="271">
        <v>1153180.93</v>
      </c>
      <c r="Z93" s="93">
        <f t="shared" si="41"/>
        <v>0.18366355164288317</v>
      </c>
      <c r="AA93" s="271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customHeight="1" x14ac:dyDescent="0.25">
      <c r="A94" s="73"/>
      <c r="B94" s="90"/>
      <c r="C94" s="467"/>
      <c r="D94" s="220">
        <v>45957</v>
      </c>
      <c r="E94" s="80" t="str">
        <f t="shared" si="43"/>
        <v>一</v>
      </c>
      <c r="F94" s="269">
        <f t="shared" si="45"/>
        <v>6494392.6600000001</v>
      </c>
      <c r="G94" s="490"/>
      <c r="H94" s="491"/>
      <c r="I94" s="271">
        <v>332498.14999999991</v>
      </c>
      <c r="J94" s="93">
        <f t="shared" si="32"/>
        <v>5.1197728164468562E-2</v>
      </c>
      <c r="K94" s="271">
        <v>1462853.8900000001</v>
      </c>
      <c r="L94" s="93">
        <f t="shared" si="33"/>
        <v>0.22524875944288839</v>
      </c>
      <c r="M94" s="271">
        <f t="shared" si="34"/>
        <v>1795352.04</v>
      </c>
      <c r="N94" s="93">
        <f t="shared" si="35"/>
        <v>0.27644648760735696</v>
      </c>
      <c r="O94" s="271"/>
      <c r="P94" s="93">
        <f t="shared" si="36"/>
        <v>0</v>
      </c>
      <c r="Q94" s="271">
        <v>130013.7</v>
      </c>
      <c r="R94" s="93">
        <f t="shared" si="37"/>
        <v>2.0019377762723695E-2</v>
      </c>
      <c r="S94" s="271"/>
      <c r="T94" s="93">
        <f t="shared" si="38"/>
        <v>0</v>
      </c>
      <c r="U94" s="271">
        <v>171687.56</v>
      </c>
      <c r="V94" s="93">
        <f t="shared" si="39"/>
        <v>2.6436276490864351E-2</v>
      </c>
      <c r="W94" s="271">
        <v>2274405.06</v>
      </c>
      <c r="X94" s="93">
        <f t="shared" si="40"/>
        <v>0.35021058612738698</v>
      </c>
      <c r="Y94" s="271">
        <v>1150571.1099999999</v>
      </c>
      <c r="Z94" s="93">
        <f t="shared" si="41"/>
        <v>0.17716377346361437</v>
      </c>
      <c r="AA94" s="271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customHeight="1" x14ac:dyDescent="0.25">
      <c r="A95" s="73"/>
      <c r="B95" s="90"/>
      <c r="C95" s="467"/>
      <c r="D95" s="220">
        <v>45958</v>
      </c>
      <c r="E95" s="80" t="str">
        <f t="shared" si="43"/>
        <v>二</v>
      </c>
      <c r="F95" s="269">
        <f t="shared" si="45"/>
        <v>0</v>
      </c>
      <c r="G95" s="490">
        <f t="shared" si="44"/>
        <v>0</v>
      </c>
      <c r="H95" s="491"/>
      <c r="I95" s="271"/>
      <c r="J95" s="93" t="e">
        <f t="shared" si="32"/>
        <v>#DIV/0!</v>
      </c>
      <c r="K95" s="271"/>
      <c r="L95" s="93" t="e">
        <f t="shared" si="33"/>
        <v>#DIV/0!</v>
      </c>
      <c r="M95" s="271">
        <f t="shared" si="34"/>
        <v>0</v>
      </c>
      <c r="N95" s="93" t="e">
        <f t="shared" si="35"/>
        <v>#DIV/0!</v>
      </c>
      <c r="O95" s="271"/>
      <c r="P95" s="93" t="e">
        <f t="shared" si="36"/>
        <v>#DIV/0!</v>
      </c>
      <c r="Q95" s="271"/>
      <c r="R95" s="93" t="e">
        <f t="shared" si="37"/>
        <v>#DIV/0!</v>
      </c>
      <c r="S95" s="271"/>
      <c r="T95" s="93" t="e">
        <f t="shared" si="38"/>
        <v>#DIV/0!</v>
      </c>
      <c r="U95" s="271"/>
      <c r="V95" s="93" t="e">
        <f t="shared" si="39"/>
        <v>#DIV/0!</v>
      </c>
      <c r="W95" s="271"/>
      <c r="X95" s="93" t="e">
        <f t="shared" si="40"/>
        <v>#DIV/0!</v>
      </c>
      <c r="Y95" s="271"/>
      <c r="Z95" s="93" t="e">
        <f t="shared" si="41"/>
        <v>#DIV/0!</v>
      </c>
      <c r="AA95" s="271"/>
      <c r="AB95" s="93" t="e">
        <f t="shared" si="42"/>
        <v>#DIV/0!</v>
      </c>
      <c r="AC95" s="73"/>
      <c r="AD95" s="73"/>
      <c r="AE95" s="73"/>
      <c r="AF95" s="73"/>
    </row>
    <row r="96" spans="1:32" s="80" customFormat="1" ht="12" customHeight="1" x14ac:dyDescent="0.25">
      <c r="A96" s="73"/>
      <c r="B96" s="90"/>
      <c r="C96" s="467"/>
      <c r="D96" s="220">
        <v>45959</v>
      </c>
      <c r="E96" s="80" t="str">
        <f t="shared" si="43"/>
        <v>三</v>
      </c>
      <c r="F96" s="269">
        <f t="shared" si="45"/>
        <v>0</v>
      </c>
      <c r="G96" s="490"/>
      <c r="H96" s="491"/>
      <c r="I96" s="271"/>
      <c r="J96" s="93" t="e">
        <f t="shared" si="32"/>
        <v>#DIV/0!</v>
      </c>
      <c r="K96" s="271"/>
      <c r="L96" s="93" t="e">
        <f t="shared" si="33"/>
        <v>#DIV/0!</v>
      </c>
      <c r="M96" s="271">
        <f t="shared" si="34"/>
        <v>0</v>
      </c>
      <c r="N96" s="93" t="e">
        <f t="shared" si="35"/>
        <v>#DIV/0!</v>
      </c>
      <c r="O96" s="271"/>
      <c r="P96" s="93" t="e">
        <f t="shared" si="36"/>
        <v>#DIV/0!</v>
      </c>
      <c r="Q96" s="271"/>
      <c r="R96" s="93" t="e">
        <f t="shared" si="37"/>
        <v>#DIV/0!</v>
      </c>
      <c r="S96" s="271"/>
      <c r="T96" s="93" t="e">
        <f t="shared" si="38"/>
        <v>#DIV/0!</v>
      </c>
      <c r="U96" s="271"/>
      <c r="V96" s="93" t="e">
        <f t="shared" si="39"/>
        <v>#DIV/0!</v>
      </c>
      <c r="W96" s="271"/>
      <c r="X96" s="93" t="e">
        <f t="shared" si="40"/>
        <v>#DIV/0!</v>
      </c>
      <c r="Y96" s="271"/>
      <c r="Z96" s="93" t="e">
        <f t="shared" si="41"/>
        <v>#DIV/0!</v>
      </c>
      <c r="AA96" s="271"/>
      <c r="AB96" s="93" t="e">
        <f t="shared" si="42"/>
        <v>#DIV/0!</v>
      </c>
      <c r="AC96" s="73"/>
      <c r="AD96" s="73"/>
      <c r="AE96" s="73"/>
      <c r="AF96" s="73"/>
    </row>
    <row r="97" spans="1:32" s="80" customFormat="1" ht="12" customHeight="1" x14ac:dyDescent="0.25">
      <c r="A97" s="73"/>
      <c r="B97" s="90"/>
      <c r="C97" s="467"/>
      <c r="D97" s="220">
        <v>45960</v>
      </c>
      <c r="E97" s="80" t="str">
        <f t="shared" si="43"/>
        <v>四</v>
      </c>
      <c r="F97" s="269">
        <f t="shared" si="45"/>
        <v>0</v>
      </c>
      <c r="G97" s="490"/>
      <c r="H97" s="491"/>
      <c r="I97" s="271"/>
      <c r="J97" s="93" t="e">
        <f t="shared" si="32"/>
        <v>#DIV/0!</v>
      </c>
      <c r="K97" s="271"/>
      <c r="L97" s="93" t="e">
        <f t="shared" si="33"/>
        <v>#DIV/0!</v>
      </c>
      <c r="M97" s="271">
        <f t="shared" si="34"/>
        <v>0</v>
      </c>
      <c r="N97" s="93" t="e">
        <f t="shared" si="35"/>
        <v>#DIV/0!</v>
      </c>
      <c r="O97" s="271"/>
      <c r="P97" s="93" t="e">
        <f t="shared" si="36"/>
        <v>#DIV/0!</v>
      </c>
      <c r="Q97" s="271"/>
      <c r="R97" s="93" t="e">
        <f t="shared" si="37"/>
        <v>#DIV/0!</v>
      </c>
      <c r="S97" s="271"/>
      <c r="T97" s="93" t="e">
        <f t="shared" si="38"/>
        <v>#DIV/0!</v>
      </c>
      <c r="U97" s="271"/>
      <c r="V97" s="93" t="e">
        <f t="shared" si="39"/>
        <v>#DIV/0!</v>
      </c>
      <c r="W97" s="271"/>
      <c r="X97" s="93" t="e">
        <f t="shared" si="40"/>
        <v>#DIV/0!</v>
      </c>
      <c r="Y97" s="271"/>
      <c r="Z97" s="93" t="e">
        <f t="shared" si="41"/>
        <v>#DIV/0!</v>
      </c>
      <c r="AA97" s="271"/>
      <c r="AB97" s="93" t="e">
        <f t="shared" si="42"/>
        <v>#DIV/0!</v>
      </c>
      <c r="AC97" s="73"/>
      <c r="AD97" s="73"/>
      <c r="AE97" s="73"/>
      <c r="AF97" s="73"/>
    </row>
    <row r="98" spans="1:32" s="80" customFormat="1" ht="14.25" x14ac:dyDescent="0.25">
      <c r="A98" s="73"/>
      <c r="B98" s="90"/>
      <c r="C98" s="467"/>
      <c r="D98" s="220">
        <v>45961</v>
      </c>
      <c r="E98" s="80" t="str">
        <f t="shared" si="43"/>
        <v>五</v>
      </c>
      <c r="F98" s="269">
        <f t="shared" si="45"/>
        <v>0</v>
      </c>
      <c r="G98" s="490"/>
      <c r="H98" s="491"/>
      <c r="I98" s="271"/>
      <c r="J98" s="93" t="e">
        <f t="shared" si="32"/>
        <v>#DIV/0!</v>
      </c>
      <c r="K98" s="271"/>
      <c r="L98" s="93" t="e">
        <f t="shared" si="33"/>
        <v>#DIV/0!</v>
      </c>
      <c r="M98" s="271">
        <f t="shared" si="34"/>
        <v>0</v>
      </c>
      <c r="N98" s="93" t="e">
        <f t="shared" si="35"/>
        <v>#DIV/0!</v>
      </c>
      <c r="O98" s="271"/>
      <c r="P98" s="93" t="e">
        <f t="shared" si="36"/>
        <v>#DIV/0!</v>
      </c>
      <c r="Q98" s="271"/>
      <c r="R98" s="93" t="e">
        <f t="shared" si="37"/>
        <v>#DIV/0!</v>
      </c>
      <c r="S98" s="271"/>
      <c r="T98" s="93" t="e">
        <f t="shared" si="38"/>
        <v>#DIV/0!</v>
      </c>
      <c r="U98" s="271"/>
      <c r="V98" s="93" t="e">
        <f t="shared" si="39"/>
        <v>#DIV/0!</v>
      </c>
      <c r="W98" s="271"/>
      <c r="X98" s="93" t="e">
        <f t="shared" si="40"/>
        <v>#DIV/0!</v>
      </c>
      <c r="Y98" s="271"/>
      <c r="Z98" s="93" t="e">
        <f t="shared" si="41"/>
        <v>#DIV/0!</v>
      </c>
      <c r="AA98" s="271"/>
      <c r="AB98" s="93" t="e">
        <f t="shared" si="42"/>
        <v>#DIV/0!</v>
      </c>
      <c r="AC98" s="73"/>
      <c r="AD98" s="73"/>
      <c r="AE98" s="73"/>
      <c r="AF98" s="73"/>
    </row>
    <row r="99" spans="1:32" s="80" customFormat="1" ht="14.25" x14ac:dyDescent="0.25">
      <c r="A99" s="73"/>
      <c r="B99" s="90"/>
      <c r="C99" s="79"/>
      <c r="F99" s="94"/>
      <c r="G99" s="490"/>
      <c r="H99" s="94"/>
      <c r="I99" s="89"/>
      <c r="J99" s="86"/>
      <c r="K99" s="89"/>
      <c r="L99" s="86"/>
      <c r="M99" s="89"/>
      <c r="N99" s="86"/>
      <c r="O99" s="89"/>
      <c r="P99" s="86"/>
      <c r="Q99" s="89"/>
      <c r="R99" s="86"/>
      <c r="S99" s="89"/>
      <c r="T99" s="86"/>
      <c r="U99" s="89"/>
      <c r="V99" s="86"/>
      <c r="W99" s="89"/>
      <c r="X99" s="86"/>
      <c r="Y99" s="89"/>
      <c r="Z99" s="86"/>
      <c r="AA99" s="89"/>
      <c r="AB99" s="86"/>
      <c r="AC99" s="73"/>
      <c r="AD99" s="73"/>
      <c r="AE99" s="73"/>
      <c r="AF99" s="73"/>
    </row>
    <row r="100" spans="1:32" s="80" customFormat="1" ht="14.25" x14ac:dyDescent="0.25">
      <c r="A100" s="73"/>
      <c r="B100" s="90"/>
      <c r="C100" s="79"/>
      <c r="F100" s="94"/>
      <c r="G100" s="490"/>
      <c r="H100" s="94"/>
      <c r="I100" s="89"/>
      <c r="J100" s="86"/>
      <c r="K100" s="89"/>
      <c r="L100" s="86"/>
      <c r="M100" s="89"/>
      <c r="N100" s="86"/>
      <c r="O100" s="89"/>
      <c r="P100" s="86"/>
      <c r="Q100" s="89"/>
      <c r="R100" s="86"/>
      <c r="S100" s="89"/>
      <c r="T100" s="86"/>
      <c r="U100" s="89"/>
      <c r="V100" s="86"/>
      <c r="W100" s="89"/>
      <c r="X100" s="86"/>
      <c r="Y100" s="89"/>
      <c r="Z100" s="86"/>
      <c r="AA100" s="89"/>
      <c r="AB100" s="86"/>
      <c r="AC100" s="73"/>
      <c r="AD100" s="73"/>
      <c r="AE100" s="73"/>
      <c r="AF100" s="73"/>
    </row>
    <row r="101" spans="1:32" s="80" customFormat="1" ht="14.25" x14ac:dyDescent="0.25">
      <c r="A101" s="73"/>
      <c r="B101" s="90"/>
      <c r="C101" s="79"/>
      <c r="F101" s="94"/>
      <c r="G101" s="490"/>
      <c r="H101" s="94"/>
      <c r="I101" s="89"/>
      <c r="J101" s="86"/>
      <c r="K101" s="89"/>
      <c r="L101" s="86"/>
      <c r="M101" s="89"/>
      <c r="N101" s="86"/>
      <c r="O101" s="89"/>
      <c r="P101" s="86"/>
      <c r="Q101" s="89"/>
      <c r="R101" s="86"/>
      <c r="S101" s="89"/>
      <c r="T101" s="86"/>
      <c r="U101" s="89"/>
      <c r="V101" s="86"/>
      <c r="W101" s="89"/>
      <c r="X101" s="86"/>
      <c r="Y101" s="89"/>
      <c r="Z101" s="86"/>
      <c r="AA101" s="89"/>
      <c r="AB101" s="86"/>
      <c r="AC101" s="73"/>
      <c r="AD101" s="73"/>
      <c r="AE101" s="73"/>
      <c r="AF101" s="73"/>
    </row>
    <row r="102" spans="1:32" s="80" customFormat="1" ht="14.25" x14ac:dyDescent="0.25">
      <c r="A102" s="73"/>
      <c r="B102" s="90"/>
      <c r="C102" s="79"/>
      <c r="F102" s="94"/>
      <c r="G102" s="94"/>
      <c r="H102" s="94"/>
      <c r="I102" s="89"/>
      <c r="J102" s="86"/>
      <c r="K102" s="89"/>
      <c r="L102" s="86"/>
      <c r="M102" s="89"/>
      <c r="N102" s="86"/>
      <c r="O102" s="89"/>
      <c r="P102" s="86"/>
      <c r="Q102" s="89"/>
      <c r="R102" s="86"/>
      <c r="S102" s="89"/>
      <c r="T102" s="86"/>
      <c r="U102" s="89"/>
      <c r="V102" s="86"/>
      <c r="W102" s="89"/>
      <c r="X102" s="86"/>
      <c r="Y102" s="89"/>
      <c r="Z102" s="86"/>
      <c r="AA102" s="89"/>
      <c r="AB102" s="86"/>
      <c r="AC102" s="73"/>
      <c r="AD102" s="73"/>
      <c r="AE102" s="73"/>
      <c r="AF102" s="73"/>
    </row>
  </sheetData>
  <mergeCells count="52">
    <mergeCell ref="H68:H98"/>
    <mergeCell ref="G74:G80"/>
    <mergeCell ref="G81:G87"/>
    <mergeCell ref="G88:G94"/>
    <mergeCell ref="G95:G101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02"/>
  <sheetViews>
    <sheetView topLeftCell="B1" zoomScaleNormal="100" workbookViewId="0">
      <pane xSplit="4" ySplit="6" topLeftCell="F89" activePane="bottomRight" state="frozen"/>
      <selection activeCell="B1" sqref="B1"/>
      <selection pane="topRight" activeCell="F1" sqref="F1"/>
      <selection pane="bottomLeft" activeCell="B7" sqref="B7"/>
      <selection pane="bottomRight" activeCell="B94" sqref="A94:XFD94"/>
    </sheetView>
  </sheetViews>
  <sheetFormatPr defaultColWidth="8.85546875" defaultRowHeight="16.5" x14ac:dyDescent="0.25"/>
  <cols>
    <col min="1" max="1" width="0" style="217" hidden="1" customWidth="1"/>
    <col min="2" max="2" width="11.7109375" style="217" bestFit="1" customWidth="1"/>
    <col min="3" max="3" width="6.28515625" style="188" bestFit="1" customWidth="1"/>
    <col min="4" max="4" width="8.42578125" style="188" bestFit="1" customWidth="1"/>
    <col min="5" max="5" width="3.85546875" style="226" bestFit="1" customWidth="1"/>
    <col min="6" max="6" width="11.5703125" style="228" bestFit="1" customWidth="1"/>
    <col min="7" max="8" width="13.42578125" style="228" bestFit="1" customWidth="1"/>
    <col min="9" max="9" width="9" style="221" bestFit="1" customWidth="1"/>
    <col min="10" max="10" width="8.7109375" style="227" bestFit="1" customWidth="1"/>
    <col min="11" max="11" width="10" style="221" bestFit="1" customWidth="1"/>
    <col min="12" max="12" width="8.85546875" style="227" bestFit="1" customWidth="1"/>
    <col min="13" max="13" width="10" style="221" bestFit="1" customWidth="1"/>
    <col min="14" max="14" width="8.85546875" style="227" bestFit="1" customWidth="1"/>
    <col min="15" max="15" width="8.5703125" style="221" hidden="1" customWidth="1"/>
    <col min="16" max="16" width="8.5703125" style="227" hidden="1" customWidth="1"/>
    <col min="17" max="17" width="8.5703125" style="221" customWidth="1"/>
    <col min="18" max="18" width="8.5703125" style="227" customWidth="1"/>
    <col min="19" max="19" width="8.5703125" style="221" hidden="1" customWidth="1"/>
    <col min="20" max="20" width="8.5703125" style="227" hidden="1" customWidth="1"/>
    <col min="21" max="21" width="8.7109375" style="221" bestFit="1" customWidth="1"/>
    <col min="22" max="22" width="8.7109375" style="227" bestFit="1" customWidth="1"/>
    <col min="23" max="23" width="10" style="221" bestFit="1" customWidth="1"/>
    <col min="24" max="24" width="8.85546875" style="227" bestFit="1" customWidth="1"/>
    <col min="25" max="25" width="10" style="221" bestFit="1" customWidth="1"/>
    <col min="26" max="26" width="8.85546875" style="227" bestFit="1" customWidth="1"/>
    <col min="27" max="27" width="10" style="221" bestFit="1" customWidth="1"/>
    <col min="28" max="28" width="8.85546875" style="227" bestFit="1" customWidth="1"/>
    <col min="29" max="16384" width="8.85546875" style="217"/>
  </cols>
  <sheetData>
    <row r="2" spans="1:28" ht="30" x14ac:dyDescent="0.25">
      <c r="A2" s="216"/>
      <c r="B2" s="502" t="s">
        <v>277</v>
      </c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217"/>
      <c r="X2" s="217"/>
      <c r="Y2" s="217"/>
      <c r="Z2" s="217"/>
      <c r="AA2" s="217"/>
      <c r="AB2" s="217"/>
    </row>
    <row r="3" spans="1:28" ht="25.15" customHeight="1" x14ac:dyDescent="0.25">
      <c r="B3" s="503" t="s">
        <v>582</v>
      </c>
      <c r="C3" s="504" t="s">
        <v>583</v>
      </c>
      <c r="D3" s="505" t="s">
        <v>249</v>
      </c>
      <c r="E3" s="505"/>
      <c r="F3" s="506" t="s">
        <v>250</v>
      </c>
      <c r="G3" s="506"/>
      <c r="H3" s="506"/>
      <c r="I3" s="499" t="s">
        <v>278</v>
      </c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</row>
    <row r="4" spans="1:28" ht="25.15" customHeight="1" x14ac:dyDescent="0.25">
      <c r="B4" s="503"/>
      <c r="C4" s="504"/>
      <c r="D4" s="505"/>
      <c r="E4" s="505"/>
      <c r="F4" s="506"/>
      <c r="G4" s="506"/>
      <c r="H4" s="506"/>
      <c r="I4" s="498" t="s">
        <v>251</v>
      </c>
      <c r="J4" s="498"/>
      <c r="K4" s="498"/>
      <c r="L4" s="498"/>
      <c r="M4" s="498"/>
      <c r="N4" s="498"/>
      <c r="O4" s="500" t="s">
        <v>652</v>
      </c>
      <c r="P4" s="498"/>
      <c r="Q4" s="498" t="s">
        <v>584</v>
      </c>
      <c r="R4" s="498"/>
      <c r="S4" s="498" t="s">
        <v>585</v>
      </c>
      <c r="T4" s="498"/>
      <c r="U4" s="498" t="s">
        <v>252</v>
      </c>
      <c r="V4" s="498"/>
      <c r="W4" s="483" t="s">
        <v>246</v>
      </c>
      <c r="X4" s="483"/>
      <c r="Y4" s="483" t="s">
        <v>586</v>
      </c>
      <c r="Z4" s="483"/>
      <c r="AA4" s="483" t="s">
        <v>239</v>
      </c>
      <c r="AB4" s="483"/>
    </row>
    <row r="5" spans="1:28" ht="25.15" customHeight="1" x14ac:dyDescent="0.25">
      <c r="B5" s="503"/>
      <c r="C5" s="504"/>
      <c r="D5" s="505"/>
      <c r="E5" s="505"/>
      <c r="F5" s="507" t="s">
        <v>253</v>
      </c>
      <c r="G5" s="507" t="s">
        <v>254</v>
      </c>
      <c r="H5" s="507" t="s">
        <v>255</v>
      </c>
      <c r="I5" s="498" t="s">
        <v>256</v>
      </c>
      <c r="J5" s="498"/>
      <c r="K5" s="498" t="s">
        <v>257</v>
      </c>
      <c r="L5" s="498"/>
      <c r="M5" s="498" t="s">
        <v>258</v>
      </c>
      <c r="N5" s="498"/>
      <c r="O5" s="498" t="s">
        <v>134</v>
      </c>
      <c r="P5" s="498"/>
      <c r="Q5" s="498" t="s">
        <v>256</v>
      </c>
      <c r="R5" s="498"/>
      <c r="S5" s="498" t="s">
        <v>256</v>
      </c>
      <c r="T5" s="498"/>
      <c r="U5" s="498" t="s">
        <v>256</v>
      </c>
      <c r="V5" s="498"/>
      <c r="W5" s="498" t="s">
        <v>256</v>
      </c>
      <c r="X5" s="498"/>
      <c r="Y5" s="498" t="s">
        <v>256</v>
      </c>
      <c r="Z5" s="498"/>
      <c r="AA5" s="498" t="s">
        <v>256</v>
      </c>
      <c r="AB5" s="498"/>
    </row>
    <row r="6" spans="1:28" s="218" customFormat="1" ht="23.45" customHeight="1" x14ac:dyDescent="0.25">
      <c r="B6" s="503"/>
      <c r="C6" s="504"/>
      <c r="D6" s="505"/>
      <c r="E6" s="505"/>
      <c r="F6" s="507"/>
      <c r="G6" s="507"/>
      <c r="H6" s="507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4.25" hidden="1" x14ac:dyDescent="0.25">
      <c r="B7" s="481">
        <f>D19</f>
        <v>45882</v>
      </c>
      <c r="C7" s="482" t="s">
        <v>261</v>
      </c>
      <c r="D7" s="220">
        <v>45870</v>
      </c>
      <c r="E7" s="220" t="s">
        <v>262</v>
      </c>
      <c r="F7" s="311">
        <f>SUM(M7,Q7,S7,U7,W7,Y7,AA7)</f>
        <v>126626</v>
      </c>
      <c r="G7" s="501">
        <f>SUM(F7:F10)</f>
        <v>603449</v>
      </c>
      <c r="H7" s="501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4.25" hidden="1" x14ac:dyDescent="0.25">
      <c r="B8" s="482"/>
      <c r="C8" s="482"/>
      <c r="D8" s="220">
        <v>45871</v>
      </c>
      <c r="E8" s="220" t="s">
        <v>263</v>
      </c>
      <c r="F8" s="311">
        <f t="shared" ref="F8:F24" si="1">SUM(M8,Q8,S8,U8,W8,Y8,AA8)</f>
        <v>132231</v>
      </c>
      <c r="G8" s="501"/>
      <c r="H8" s="501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4.25" hidden="1" x14ac:dyDescent="0.25">
      <c r="B9" s="482"/>
      <c r="C9" s="482"/>
      <c r="D9" s="220">
        <v>45872</v>
      </c>
      <c r="E9" s="220" t="s">
        <v>253</v>
      </c>
      <c r="F9" s="311">
        <f t="shared" si="1"/>
        <v>172946</v>
      </c>
      <c r="G9" s="501"/>
      <c r="H9" s="501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4.25" hidden="1" x14ac:dyDescent="0.25">
      <c r="B10" s="482"/>
      <c r="C10" s="482"/>
      <c r="D10" s="220">
        <v>45873</v>
      </c>
      <c r="E10" s="220" t="s">
        <v>264</v>
      </c>
      <c r="F10" s="311">
        <f t="shared" si="1"/>
        <v>171646</v>
      </c>
      <c r="G10" s="501"/>
      <c r="H10" s="501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4.25" hidden="1" x14ac:dyDescent="0.25">
      <c r="B11" s="482"/>
      <c r="C11" s="482"/>
      <c r="D11" s="220">
        <v>45874</v>
      </c>
      <c r="E11" s="220" t="s">
        <v>265</v>
      </c>
      <c r="F11" s="311">
        <f>SUM(M11,Q11,S11,U11,W11,Y11,AA11)</f>
        <v>185947</v>
      </c>
      <c r="G11" s="501">
        <f>SUM(F11:F17)</f>
        <v>1159872</v>
      </c>
      <c r="H11" s="501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4.25" hidden="1" x14ac:dyDescent="0.25">
      <c r="B12" s="482"/>
      <c r="C12" s="482"/>
      <c r="D12" s="220">
        <v>45875</v>
      </c>
      <c r="E12" s="220" t="s">
        <v>266</v>
      </c>
      <c r="F12" s="311">
        <f t="shared" si="1"/>
        <v>179806</v>
      </c>
      <c r="G12" s="501"/>
      <c r="H12" s="501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4.25" hidden="1" x14ac:dyDescent="0.25">
      <c r="B13" s="482"/>
      <c r="C13" s="482"/>
      <c r="D13" s="220">
        <v>45876</v>
      </c>
      <c r="E13" s="220" t="s">
        <v>267</v>
      </c>
      <c r="F13" s="311">
        <f t="shared" si="1"/>
        <v>167846</v>
      </c>
      <c r="G13" s="501"/>
      <c r="H13" s="501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4.25" hidden="1" x14ac:dyDescent="0.25">
      <c r="B14" s="482"/>
      <c r="C14" s="482"/>
      <c r="D14" s="220">
        <v>45877</v>
      </c>
      <c r="E14" s="220" t="s">
        <v>231</v>
      </c>
      <c r="F14" s="311">
        <f t="shared" si="1"/>
        <v>133441</v>
      </c>
      <c r="G14" s="501"/>
      <c r="H14" s="501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4.25" hidden="1" x14ac:dyDescent="0.25">
      <c r="B15" s="482"/>
      <c r="C15" s="482"/>
      <c r="D15" s="220">
        <v>45878</v>
      </c>
      <c r="E15" s="220" t="s">
        <v>263</v>
      </c>
      <c r="F15" s="311">
        <f t="shared" si="1"/>
        <v>136383</v>
      </c>
      <c r="G15" s="501"/>
      <c r="H15" s="501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4.25" hidden="1" x14ac:dyDescent="0.25">
      <c r="B16" s="482"/>
      <c r="C16" s="482"/>
      <c r="D16" s="220">
        <v>45879</v>
      </c>
      <c r="E16" s="220" t="s">
        <v>268</v>
      </c>
      <c r="F16" s="311">
        <f t="shared" si="1"/>
        <v>179198</v>
      </c>
      <c r="G16" s="501"/>
      <c r="H16" s="501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4.25" hidden="1" x14ac:dyDescent="0.25">
      <c r="B17" s="482"/>
      <c r="C17" s="482"/>
      <c r="D17" s="220">
        <v>45880</v>
      </c>
      <c r="E17" s="220" t="s">
        <v>264</v>
      </c>
      <c r="F17" s="311">
        <f t="shared" si="1"/>
        <v>177251</v>
      </c>
      <c r="G17" s="501"/>
      <c r="H17" s="501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4.25" hidden="1" x14ac:dyDescent="0.25">
      <c r="B18" s="481">
        <f>D26</f>
        <v>45889</v>
      </c>
      <c r="C18" s="482"/>
      <c r="D18" s="220">
        <v>45881</v>
      </c>
      <c r="E18" s="220" t="s">
        <v>269</v>
      </c>
      <c r="F18" s="311">
        <f t="shared" si="1"/>
        <v>163807</v>
      </c>
      <c r="G18" s="501">
        <f t="shared" ref="G18" si="13">SUM(F18:F24)</f>
        <v>1082673</v>
      </c>
      <c r="H18" s="501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4.25" hidden="1" x14ac:dyDescent="0.25">
      <c r="B19" s="482"/>
      <c r="C19" s="482"/>
      <c r="D19" s="220">
        <v>45882</v>
      </c>
      <c r="E19" s="220" t="s">
        <v>270</v>
      </c>
      <c r="F19" s="311">
        <f t="shared" si="1"/>
        <v>165300</v>
      </c>
      <c r="G19" s="501"/>
      <c r="H19" s="501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4.25" hidden="1" x14ac:dyDescent="0.25">
      <c r="B20" s="482"/>
      <c r="C20" s="482"/>
      <c r="D20" s="220">
        <v>45883</v>
      </c>
      <c r="E20" s="220" t="s">
        <v>271</v>
      </c>
      <c r="F20" s="311">
        <f t="shared" si="1"/>
        <v>154459</v>
      </c>
      <c r="G20" s="501"/>
      <c r="H20" s="501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4.25" hidden="1" x14ac:dyDescent="0.25">
      <c r="B21" s="482"/>
      <c r="C21" s="482"/>
      <c r="D21" s="220">
        <v>45884</v>
      </c>
      <c r="E21" s="220" t="s">
        <v>262</v>
      </c>
      <c r="F21" s="311">
        <f t="shared" si="1"/>
        <v>129575</v>
      </c>
      <c r="G21" s="501"/>
      <c r="H21" s="501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4.25" hidden="1" x14ac:dyDescent="0.25">
      <c r="B22" s="482"/>
      <c r="C22" s="482"/>
      <c r="D22" s="220">
        <v>45885</v>
      </c>
      <c r="E22" s="220" t="s">
        <v>263</v>
      </c>
      <c r="F22" s="311">
        <f t="shared" si="1"/>
        <v>129760</v>
      </c>
      <c r="G22" s="501"/>
      <c r="H22" s="501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4.25" hidden="1" x14ac:dyDescent="0.25">
      <c r="B23" s="482"/>
      <c r="C23" s="482"/>
      <c r="D23" s="220">
        <v>45886</v>
      </c>
      <c r="E23" s="220" t="s">
        <v>253</v>
      </c>
      <c r="F23" s="311">
        <f t="shared" si="1"/>
        <v>169934</v>
      </c>
      <c r="G23" s="501"/>
      <c r="H23" s="501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4.25" hidden="1" x14ac:dyDescent="0.25">
      <c r="B24" s="482"/>
      <c r="C24" s="482"/>
      <c r="D24" s="220">
        <v>45887</v>
      </c>
      <c r="E24" s="220" t="s">
        <v>264</v>
      </c>
      <c r="F24" s="311">
        <f t="shared" si="1"/>
        <v>169838</v>
      </c>
      <c r="G24" s="501"/>
      <c r="H24" s="501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4.25" hidden="1" x14ac:dyDescent="0.25">
      <c r="B25" s="481">
        <f>D33</f>
        <v>45896</v>
      </c>
      <c r="C25" s="482"/>
      <c r="D25" s="220">
        <v>45888</v>
      </c>
      <c r="E25" s="220" t="s">
        <v>265</v>
      </c>
      <c r="F25" s="311">
        <f>SUM(M25,Q25,S25,U25,W25,Y25,AA25,O25)</f>
        <v>193634</v>
      </c>
      <c r="G25" s="501">
        <f t="shared" ref="G25" si="14">SUM(F25:F31)</f>
        <v>1179305</v>
      </c>
      <c r="H25" s="501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4.25" hidden="1" x14ac:dyDescent="0.25">
      <c r="B26" s="482"/>
      <c r="C26" s="482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501"/>
      <c r="H26" s="501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4.25" hidden="1" x14ac:dyDescent="0.25">
      <c r="B27" s="482"/>
      <c r="C27" s="482"/>
      <c r="D27" s="220">
        <v>45890</v>
      </c>
      <c r="E27" s="220" t="s">
        <v>267</v>
      </c>
      <c r="F27" s="311">
        <f t="shared" si="15"/>
        <v>170601</v>
      </c>
      <c r="G27" s="501"/>
      <c r="H27" s="501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4.25" hidden="1" x14ac:dyDescent="0.25">
      <c r="B28" s="482"/>
      <c r="C28" s="482"/>
      <c r="D28" s="220">
        <v>45891</v>
      </c>
      <c r="E28" s="220" t="s">
        <v>273</v>
      </c>
      <c r="F28" s="311">
        <f t="shared" si="15"/>
        <v>134952</v>
      </c>
      <c r="G28" s="501"/>
      <c r="H28" s="501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4.25" hidden="1" x14ac:dyDescent="0.25">
      <c r="B29" s="482"/>
      <c r="C29" s="482"/>
      <c r="D29" s="220">
        <v>45892</v>
      </c>
      <c r="E29" s="220" t="s">
        <v>274</v>
      </c>
      <c r="F29" s="311">
        <f t="shared" si="15"/>
        <v>140531</v>
      </c>
      <c r="G29" s="501"/>
      <c r="H29" s="501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4.25" hidden="1" x14ac:dyDescent="0.25">
      <c r="B30" s="482"/>
      <c r="C30" s="482"/>
      <c r="D30" s="220">
        <v>45893</v>
      </c>
      <c r="E30" s="220" t="s">
        <v>253</v>
      </c>
      <c r="F30" s="311">
        <f t="shared" si="15"/>
        <v>182419</v>
      </c>
      <c r="G30" s="501"/>
      <c r="H30" s="501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4.25" hidden="1" x14ac:dyDescent="0.25">
      <c r="B31" s="482"/>
      <c r="C31" s="482"/>
      <c r="D31" s="220">
        <v>45894</v>
      </c>
      <c r="E31" s="220" t="s">
        <v>275</v>
      </c>
      <c r="F31" s="311">
        <f t="shared" si="15"/>
        <v>176281</v>
      </c>
      <c r="G31" s="501"/>
      <c r="H31" s="501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4.25" hidden="1" x14ac:dyDescent="0.25">
      <c r="B32" s="481">
        <f>D40</f>
        <v>45903</v>
      </c>
      <c r="C32" s="482"/>
      <c r="D32" s="220">
        <v>45895</v>
      </c>
      <c r="E32" s="220" t="s">
        <v>269</v>
      </c>
      <c r="F32" s="311">
        <f t="shared" si="15"/>
        <v>166644</v>
      </c>
      <c r="G32" s="501">
        <f t="shared" ref="G32" si="16">SUM(F32:F38)</f>
        <v>1105998</v>
      </c>
      <c r="H32" s="501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4.25" hidden="1" x14ac:dyDescent="0.25">
      <c r="B33" s="482"/>
      <c r="C33" s="482"/>
      <c r="D33" s="220">
        <v>45896</v>
      </c>
      <c r="E33" s="220" t="s">
        <v>266</v>
      </c>
      <c r="F33" s="311">
        <f t="shared" si="15"/>
        <v>164419</v>
      </c>
      <c r="G33" s="501"/>
      <c r="H33" s="501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4.25" hidden="1" x14ac:dyDescent="0.25">
      <c r="B34" s="482"/>
      <c r="C34" s="482"/>
      <c r="D34" s="220">
        <v>45897</v>
      </c>
      <c r="E34" s="220" t="s">
        <v>271</v>
      </c>
      <c r="F34" s="311">
        <f t="shared" si="15"/>
        <v>155645</v>
      </c>
      <c r="G34" s="501"/>
      <c r="H34" s="501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4.25" hidden="1" x14ac:dyDescent="0.25">
      <c r="B35" s="482"/>
      <c r="C35" s="482"/>
      <c r="D35" s="220">
        <v>45898</v>
      </c>
      <c r="E35" s="220" t="s">
        <v>273</v>
      </c>
      <c r="F35" s="311">
        <f t="shared" si="15"/>
        <v>129900</v>
      </c>
      <c r="G35" s="501"/>
      <c r="H35" s="501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4.25" hidden="1" x14ac:dyDescent="0.25">
      <c r="B36" s="482"/>
      <c r="C36" s="482"/>
      <c r="D36" s="220">
        <v>45899</v>
      </c>
      <c r="E36" s="220" t="s">
        <v>276</v>
      </c>
      <c r="F36" s="311">
        <f t="shared" si="15"/>
        <v>136235</v>
      </c>
      <c r="G36" s="501"/>
      <c r="H36" s="501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4.25" hidden="1" x14ac:dyDescent="0.25">
      <c r="B37" s="482"/>
      <c r="C37" s="482"/>
      <c r="D37" s="220">
        <v>45900</v>
      </c>
      <c r="E37" s="220" t="s">
        <v>268</v>
      </c>
      <c r="F37" s="311">
        <f t="shared" si="15"/>
        <v>177923</v>
      </c>
      <c r="G37" s="501"/>
      <c r="H37" s="501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4.25" hidden="1" x14ac:dyDescent="0.25">
      <c r="B38" s="482"/>
      <c r="C38" s="467" t="s">
        <v>671</v>
      </c>
      <c r="D38" s="82">
        <v>45901</v>
      </c>
      <c r="E38" s="82" t="s">
        <v>119</v>
      </c>
      <c r="F38" s="311">
        <f t="shared" si="15"/>
        <v>175232</v>
      </c>
      <c r="G38" s="501"/>
      <c r="H38" s="501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4.25" hidden="1" x14ac:dyDescent="0.25">
      <c r="B39" s="482"/>
      <c r="C39" s="467"/>
      <c r="D39" s="82">
        <v>45902</v>
      </c>
      <c r="E39" s="82" t="s">
        <v>120</v>
      </c>
      <c r="F39" s="311">
        <f t="shared" si="15"/>
        <v>193593</v>
      </c>
      <c r="G39" s="501">
        <f t="shared" ref="G39" si="17">SUM(F39:F45)</f>
        <v>1186458</v>
      </c>
      <c r="H39" s="501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4.25" hidden="1" x14ac:dyDescent="0.25">
      <c r="B40" s="482"/>
      <c r="C40" s="467"/>
      <c r="D40" s="82">
        <v>45903</v>
      </c>
      <c r="E40" s="82" t="s">
        <v>114</v>
      </c>
      <c r="F40" s="311">
        <f t="shared" si="15"/>
        <v>182804</v>
      </c>
      <c r="G40" s="501"/>
      <c r="H40" s="501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4.25" hidden="1" x14ac:dyDescent="0.25">
      <c r="B41" s="482"/>
      <c r="C41" s="467"/>
      <c r="D41" s="82">
        <v>45904</v>
      </c>
      <c r="E41" s="82" t="s">
        <v>115</v>
      </c>
      <c r="F41" s="311">
        <f t="shared" si="15"/>
        <v>168001</v>
      </c>
      <c r="G41" s="501"/>
      <c r="H41" s="501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4.25" hidden="1" x14ac:dyDescent="0.25">
      <c r="B42" s="482"/>
      <c r="C42" s="467"/>
      <c r="D42" s="82">
        <v>45905</v>
      </c>
      <c r="E42" s="82" t="s">
        <v>116</v>
      </c>
      <c r="F42" s="311">
        <f t="shared" si="15"/>
        <v>132042</v>
      </c>
      <c r="G42" s="501"/>
      <c r="H42" s="501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4.25" hidden="1" x14ac:dyDescent="0.25">
      <c r="B43" s="482"/>
      <c r="C43" s="467"/>
      <c r="D43" s="82">
        <v>45906</v>
      </c>
      <c r="E43" s="82" t="s">
        <v>117</v>
      </c>
      <c r="F43" s="311">
        <f t="shared" si="15"/>
        <v>139507</v>
      </c>
      <c r="G43" s="501"/>
      <c r="H43" s="501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4.25" hidden="1" x14ac:dyDescent="0.25">
      <c r="B44" s="482"/>
      <c r="C44" s="467"/>
      <c r="D44" s="82">
        <v>45907</v>
      </c>
      <c r="E44" s="82" t="s">
        <v>118</v>
      </c>
      <c r="F44" s="311">
        <f t="shared" si="15"/>
        <v>186596</v>
      </c>
      <c r="G44" s="501"/>
      <c r="H44" s="501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4.25" hidden="1" x14ac:dyDescent="0.25">
      <c r="B45" s="482"/>
      <c r="C45" s="467"/>
      <c r="D45" s="82">
        <v>45908</v>
      </c>
      <c r="E45" s="82" t="s">
        <v>119</v>
      </c>
      <c r="F45" s="311">
        <f t="shared" si="15"/>
        <v>183915</v>
      </c>
      <c r="G45" s="501"/>
      <c r="H45" s="501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4.25" hidden="1" x14ac:dyDescent="0.25">
      <c r="B46" s="225"/>
      <c r="C46" s="467"/>
      <c r="D46" s="220">
        <v>45909</v>
      </c>
      <c r="E46" s="220" t="s">
        <v>120</v>
      </c>
      <c r="F46" s="311">
        <f t="shared" ref="F46:F98" si="19">SUM(M46,Q46,S46,U46,W46,Y46,AA46,O46)</f>
        <v>177865</v>
      </c>
      <c r="G46" s="501">
        <f t="shared" ref="G46" si="20">SUM(F46:F52)</f>
        <v>1166143</v>
      </c>
      <c r="H46" s="501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4.25" hidden="1" x14ac:dyDescent="0.25">
      <c r="B47" s="225"/>
      <c r="C47" s="467"/>
      <c r="D47" s="220">
        <v>45910</v>
      </c>
      <c r="E47" s="220" t="s">
        <v>114</v>
      </c>
      <c r="F47" s="311">
        <f t="shared" si="19"/>
        <v>175592</v>
      </c>
      <c r="G47" s="501"/>
      <c r="H47" s="501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4.25" hidden="1" x14ac:dyDescent="0.25">
      <c r="B48" s="225"/>
      <c r="C48" s="467"/>
      <c r="D48" s="220">
        <v>45911</v>
      </c>
      <c r="E48" s="220" t="s">
        <v>115</v>
      </c>
      <c r="F48" s="311">
        <f t="shared" si="19"/>
        <v>164410</v>
      </c>
      <c r="G48" s="501"/>
      <c r="H48" s="501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4.25" hidden="1" x14ac:dyDescent="0.25">
      <c r="B49" s="225"/>
      <c r="C49" s="467"/>
      <c r="D49" s="220">
        <v>45912</v>
      </c>
      <c r="E49" s="220" t="s">
        <v>116</v>
      </c>
      <c r="F49" s="311">
        <f t="shared" si="19"/>
        <v>134348</v>
      </c>
      <c r="G49" s="501"/>
      <c r="H49" s="501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4.25" hidden="1" x14ac:dyDescent="0.25">
      <c r="B50" s="225"/>
      <c r="C50" s="467"/>
      <c r="D50" s="220">
        <v>45913</v>
      </c>
      <c r="E50" s="220" t="s">
        <v>117</v>
      </c>
      <c r="F50" s="311">
        <f t="shared" si="19"/>
        <v>140458</v>
      </c>
      <c r="G50" s="501"/>
      <c r="H50" s="501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4.25" hidden="1" x14ac:dyDescent="0.25">
      <c r="B51" s="225"/>
      <c r="C51" s="467"/>
      <c r="D51" s="220">
        <v>45914</v>
      </c>
      <c r="E51" s="220" t="s">
        <v>118</v>
      </c>
      <c r="F51" s="311">
        <f t="shared" si="19"/>
        <v>186761</v>
      </c>
      <c r="G51" s="501"/>
      <c r="H51" s="501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4.25" hidden="1" x14ac:dyDescent="0.25">
      <c r="B52" s="225"/>
      <c r="C52" s="467"/>
      <c r="D52" s="220">
        <v>45915</v>
      </c>
      <c r="E52" s="220" t="s">
        <v>119</v>
      </c>
      <c r="F52" s="311">
        <f t="shared" si="19"/>
        <v>186709</v>
      </c>
      <c r="G52" s="501"/>
      <c r="H52" s="501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4.25" hidden="1" x14ac:dyDescent="0.25">
      <c r="B53" s="225"/>
      <c r="C53" s="467"/>
      <c r="D53" s="220">
        <v>45916</v>
      </c>
      <c r="E53" s="220" t="s">
        <v>120</v>
      </c>
      <c r="F53" s="311">
        <f t="shared" si="19"/>
        <v>194375</v>
      </c>
      <c r="G53" s="501">
        <f t="shared" ref="G53" si="32">SUM(F53:F59)</f>
        <v>1236089</v>
      </c>
      <c r="H53" s="501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4.25" hidden="1" x14ac:dyDescent="0.25">
      <c r="B54" s="225"/>
      <c r="C54" s="467"/>
      <c r="D54" s="220">
        <v>45917</v>
      </c>
      <c r="E54" s="220" t="s">
        <v>114</v>
      </c>
      <c r="F54" s="311">
        <f t="shared" si="19"/>
        <v>188216</v>
      </c>
      <c r="G54" s="501"/>
      <c r="H54" s="501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4.25" hidden="1" x14ac:dyDescent="0.25">
      <c r="B55" s="225"/>
      <c r="C55" s="467"/>
      <c r="D55" s="220">
        <v>45918</v>
      </c>
      <c r="E55" s="220" t="s">
        <v>115</v>
      </c>
      <c r="F55" s="311">
        <f t="shared" si="19"/>
        <v>177826</v>
      </c>
      <c r="G55" s="501"/>
      <c r="H55" s="501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4.25" hidden="1" x14ac:dyDescent="0.25">
      <c r="B56" s="225"/>
      <c r="C56" s="467"/>
      <c r="D56" s="220">
        <v>45919</v>
      </c>
      <c r="E56" s="220" t="s">
        <v>116</v>
      </c>
      <c r="F56" s="311">
        <f t="shared" si="19"/>
        <v>142595</v>
      </c>
      <c r="G56" s="501"/>
      <c r="H56" s="501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4.25" hidden="1" x14ac:dyDescent="0.25">
      <c r="B57" s="225"/>
      <c r="C57" s="467"/>
      <c r="D57" s="220">
        <v>45920</v>
      </c>
      <c r="E57" s="220" t="s">
        <v>117</v>
      </c>
      <c r="F57" s="311">
        <f t="shared" si="19"/>
        <v>148182</v>
      </c>
      <c r="G57" s="501"/>
      <c r="H57" s="501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4.25" hidden="1" x14ac:dyDescent="0.25">
      <c r="B58" s="225"/>
      <c r="C58" s="467"/>
      <c r="D58" s="220">
        <v>45921</v>
      </c>
      <c r="E58" s="220" t="s">
        <v>118</v>
      </c>
      <c r="F58" s="311">
        <f t="shared" si="19"/>
        <v>194633</v>
      </c>
      <c r="G58" s="501"/>
      <c r="H58" s="501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4.25" hidden="1" x14ac:dyDescent="0.25">
      <c r="B59" s="225"/>
      <c r="C59" s="467"/>
      <c r="D59" s="220">
        <v>45922</v>
      </c>
      <c r="E59" s="220" t="s">
        <v>119</v>
      </c>
      <c r="F59" s="311">
        <f t="shared" si="19"/>
        <v>190262</v>
      </c>
      <c r="G59" s="501"/>
      <c r="H59" s="501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4.25" hidden="1" x14ac:dyDescent="0.25">
      <c r="B60" s="225"/>
      <c r="C60" s="467"/>
      <c r="D60" s="220">
        <v>45923</v>
      </c>
      <c r="E60" s="220" t="s">
        <v>120</v>
      </c>
      <c r="F60" s="311">
        <f t="shared" si="19"/>
        <v>193580</v>
      </c>
      <c r="G60" s="501">
        <f t="shared" ref="G60" si="33">SUM(F60:F66)</f>
        <v>1166557</v>
      </c>
      <c r="H60" s="501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4.25" hidden="1" x14ac:dyDescent="0.25">
      <c r="B61" s="225"/>
      <c r="C61" s="467"/>
      <c r="D61" s="220">
        <v>45924</v>
      </c>
      <c r="E61" s="220" t="s">
        <v>114</v>
      </c>
      <c r="F61" s="311">
        <f t="shared" si="19"/>
        <v>188192</v>
      </c>
      <c r="G61" s="501"/>
      <c r="H61" s="501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4.25" hidden="1" x14ac:dyDescent="0.25">
      <c r="B62" s="225"/>
      <c r="C62" s="467"/>
      <c r="D62" s="220">
        <v>45925</v>
      </c>
      <c r="E62" s="220" t="s">
        <v>115</v>
      </c>
      <c r="F62" s="311">
        <f t="shared" si="19"/>
        <v>172278</v>
      </c>
      <c r="G62" s="501"/>
      <c r="H62" s="501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4.25" hidden="1" x14ac:dyDescent="0.25">
      <c r="B63" s="225"/>
      <c r="C63" s="467"/>
      <c r="D63" s="220">
        <v>45926</v>
      </c>
      <c r="E63" s="220" t="s">
        <v>116</v>
      </c>
      <c r="F63" s="311">
        <f t="shared" si="19"/>
        <v>133617</v>
      </c>
      <c r="G63" s="501"/>
      <c r="H63" s="501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4.25" hidden="1" x14ac:dyDescent="0.25">
      <c r="B64" s="225"/>
      <c r="C64" s="467"/>
      <c r="D64" s="220">
        <v>45927</v>
      </c>
      <c r="E64" s="220" t="s">
        <v>117</v>
      </c>
      <c r="F64" s="311">
        <f t="shared" si="19"/>
        <v>133344</v>
      </c>
      <c r="G64" s="501"/>
      <c r="H64" s="501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4.25" hidden="1" x14ac:dyDescent="0.25">
      <c r="B65" s="225"/>
      <c r="C65" s="467"/>
      <c r="D65" s="220">
        <v>45928</v>
      </c>
      <c r="E65" s="220" t="s">
        <v>118</v>
      </c>
      <c r="F65" s="311">
        <f t="shared" si="19"/>
        <v>145605</v>
      </c>
      <c r="G65" s="501"/>
      <c r="H65" s="501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4.25" hidden="1" x14ac:dyDescent="0.25">
      <c r="B66" s="225"/>
      <c r="C66" s="467"/>
      <c r="D66" s="220">
        <v>45929</v>
      </c>
      <c r="E66" s="220" t="s">
        <v>119</v>
      </c>
      <c r="F66" s="311">
        <f t="shared" si="19"/>
        <v>199941</v>
      </c>
      <c r="G66" s="501"/>
      <c r="H66" s="501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4.25" x14ac:dyDescent="0.25">
      <c r="B67" s="225"/>
      <c r="C67" s="467"/>
      <c r="D67" s="220">
        <v>45930</v>
      </c>
      <c r="E67" s="220" t="s">
        <v>120</v>
      </c>
      <c r="F67" s="311">
        <f t="shared" si="19"/>
        <v>193383</v>
      </c>
      <c r="G67" s="501">
        <f t="shared" ref="G67" si="34">SUM(F67:F73)</f>
        <v>1146243</v>
      </c>
      <c r="H67" s="501"/>
      <c r="I67" s="22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22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4.25" x14ac:dyDescent="0.25">
      <c r="B68" s="225"/>
      <c r="C68" s="467" t="s">
        <v>790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501"/>
      <c r="H68" s="501">
        <f>SUM(F68:F97)</f>
        <v>4558014</v>
      </c>
      <c r="I68" s="22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22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4.25" x14ac:dyDescent="0.25">
      <c r="B69" s="225"/>
      <c r="C69" s="467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501"/>
      <c r="H69" s="501"/>
      <c r="I69" s="22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22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4.25" x14ac:dyDescent="0.25">
      <c r="B70" s="225"/>
      <c r="C70" s="467"/>
      <c r="D70" s="220">
        <v>45933</v>
      </c>
      <c r="E70" s="80" t="str">
        <f t="shared" si="46"/>
        <v>五</v>
      </c>
      <c r="F70" s="311">
        <f t="shared" si="19"/>
        <v>131535</v>
      </c>
      <c r="G70" s="501"/>
      <c r="H70" s="501"/>
      <c r="I70" s="22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22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4.25" x14ac:dyDescent="0.25">
      <c r="B71" s="225"/>
      <c r="C71" s="467"/>
      <c r="D71" s="220">
        <v>45934</v>
      </c>
      <c r="E71" s="80" t="str">
        <f t="shared" si="46"/>
        <v>六</v>
      </c>
      <c r="F71" s="311">
        <f t="shared" si="19"/>
        <v>127425</v>
      </c>
      <c r="G71" s="501"/>
      <c r="H71" s="501"/>
      <c r="I71" s="22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22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4.25" x14ac:dyDescent="0.25">
      <c r="B72" s="225"/>
      <c r="C72" s="467"/>
      <c r="D72" s="220">
        <v>45935</v>
      </c>
      <c r="E72" s="80" t="str">
        <f t="shared" si="46"/>
        <v>日</v>
      </c>
      <c r="F72" s="311">
        <f t="shared" si="19"/>
        <v>143171</v>
      </c>
      <c r="G72" s="501"/>
      <c r="H72" s="501"/>
      <c r="I72" s="22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22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4.25" x14ac:dyDescent="0.25">
      <c r="B73" s="225"/>
      <c r="C73" s="467"/>
      <c r="D73" s="220">
        <v>45936</v>
      </c>
      <c r="E73" s="80" t="str">
        <f t="shared" si="46"/>
        <v>一</v>
      </c>
      <c r="F73" s="311">
        <f t="shared" si="19"/>
        <v>192024</v>
      </c>
      <c r="G73" s="501"/>
      <c r="H73" s="501"/>
      <c r="I73" s="22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22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4.25" x14ac:dyDescent="0.25">
      <c r="B74" s="225"/>
      <c r="C74" s="467"/>
      <c r="D74" s="220">
        <v>45937</v>
      </c>
      <c r="E74" s="80" t="str">
        <f t="shared" si="46"/>
        <v>二</v>
      </c>
      <c r="F74" s="311">
        <f t="shared" si="19"/>
        <v>198029</v>
      </c>
      <c r="G74" s="501">
        <f t="shared" ref="G74:G95" si="47">SUM(F74:F80)</f>
        <v>1166245</v>
      </c>
      <c r="H74" s="501"/>
      <c r="I74" s="222">
        <v>7462</v>
      </c>
      <c r="J74" s="223">
        <f t="shared" si="35"/>
        <v>5.8929445769431238E-2</v>
      </c>
      <c r="K74" s="312">
        <v>19210</v>
      </c>
      <c r="L74" s="223">
        <f t="shared" si="36"/>
        <v>0.15170660054017343</v>
      </c>
      <c r="M74" s="312">
        <f t="shared" si="37"/>
        <v>26672</v>
      </c>
      <c r="N74" s="223">
        <f t="shared" si="38"/>
        <v>0.21063604630960467</v>
      </c>
      <c r="O74" s="22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>
        <v>3247</v>
      </c>
      <c r="V74" s="223">
        <f t="shared" si="42"/>
        <v>2.5642443100153206E-2</v>
      </c>
      <c r="W74" s="312">
        <v>98245</v>
      </c>
      <c r="X74" s="223">
        <f t="shared" si="43"/>
        <v>0.7758675153601946</v>
      </c>
      <c r="Y74" s="312">
        <v>44585</v>
      </c>
      <c r="Z74" s="223">
        <f t="shared" si="44"/>
        <v>0.35209988469982467</v>
      </c>
      <c r="AA74" s="312">
        <v>25280</v>
      </c>
      <c r="AB74" s="223">
        <f t="shared" si="45"/>
        <v>0.19964304329284666</v>
      </c>
    </row>
    <row r="75" spans="2:28" ht="14.25" x14ac:dyDescent="0.25">
      <c r="B75" s="225"/>
      <c r="C75" s="467"/>
      <c r="D75" s="220">
        <v>45938</v>
      </c>
      <c r="E75" s="80" t="str">
        <f t="shared" si="46"/>
        <v>三</v>
      </c>
      <c r="F75" s="311">
        <f t="shared" si="19"/>
        <v>175504</v>
      </c>
      <c r="G75" s="501"/>
      <c r="H75" s="501"/>
      <c r="I75" s="222">
        <v>6689</v>
      </c>
      <c r="J75" s="223">
        <f t="shared" si="35"/>
        <v>5.2824854295326393E-2</v>
      </c>
      <c r="K75" s="312">
        <v>16762</v>
      </c>
      <c r="L75" s="223">
        <f t="shared" si="36"/>
        <v>0.13237407799346107</v>
      </c>
      <c r="M75" s="312">
        <f t="shared" si="37"/>
        <v>23451</v>
      </c>
      <c r="N75" s="223">
        <f t="shared" si="38"/>
        <v>0.18519893228878745</v>
      </c>
      <c r="O75" s="22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>
        <v>3275</v>
      </c>
      <c r="V75" s="223">
        <f t="shared" si="42"/>
        <v>2.5863566724053513E-2</v>
      </c>
      <c r="W75" s="312">
        <v>88731</v>
      </c>
      <c r="X75" s="223">
        <f t="shared" si="43"/>
        <v>0.70073286686778391</v>
      </c>
      <c r="Y75" s="312">
        <v>36804</v>
      </c>
      <c r="Z75" s="223">
        <f t="shared" si="44"/>
        <v>0.2906512090723864</v>
      </c>
      <c r="AA75" s="312">
        <v>23243</v>
      </c>
      <c r="AB75" s="223">
        <f t="shared" si="45"/>
        <v>0.18355629965409948</v>
      </c>
    </row>
    <row r="76" spans="2:28" ht="14.25" x14ac:dyDescent="0.25">
      <c r="B76" s="225"/>
      <c r="C76" s="467"/>
      <c r="D76" s="220">
        <v>45939</v>
      </c>
      <c r="E76" s="80" t="str">
        <f t="shared" si="46"/>
        <v>四</v>
      </c>
      <c r="F76" s="311">
        <f t="shared" si="19"/>
        <v>139920</v>
      </c>
      <c r="G76" s="501"/>
      <c r="H76" s="501"/>
      <c r="I76" s="222">
        <v>5514</v>
      </c>
      <c r="J76" s="223">
        <f t="shared" si="35"/>
        <v>4.3545559363795748E-2</v>
      </c>
      <c r="K76" s="312">
        <v>14833</v>
      </c>
      <c r="L76" s="223">
        <f t="shared" si="36"/>
        <v>0.11714023976118648</v>
      </c>
      <c r="M76" s="312">
        <f t="shared" si="37"/>
        <v>20347</v>
      </c>
      <c r="N76" s="223">
        <f t="shared" si="38"/>
        <v>0.16068579912498224</v>
      </c>
      <c r="O76" s="22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>
        <v>2983</v>
      </c>
      <c r="V76" s="223">
        <f t="shared" si="42"/>
        <v>2.3557563217664619E-2</v>
      </c>
      <c r="W76" s="312">
        <v>66041</v>
      </c>
      <c r="X76" s="223">
        <f t="shared" si="43"/>
        <v>0.52154375878571546</v>
      </c>
      <c r="Y76" s="312">
        <v>32276</v>
      </c>
      <c r="Z76" s="223">
        <f t="shared" si="44"/>
        <v>0.25489236017879424</v>
      </c>
      <c r="AA76" s="312">
        <v>18273</v>
      </c>
      <c r="AB76" s="223">
        <f t="shared" si="45"/>
        <v>0.14430685641179536</v>
      </c>
    </row>
    <row r="77" spans="2:28" ht="14.25" x14ac:dyDescent="0.25">
      <c r="B77" s="225"/>
      <c r="C77" s="467"/>
      <c r="D77" s="220">
        <v>45940</v>
      </c>
      <c r="E77" s="80" t="str">
        <f t="shared" si="46"/>
        <v>五</v>
      </c>
      <c r="F77" s="311">
        <f t="shared" si="19"/>
        <v>131230</v>
      </c>
      <c r="G77" s="501"/>
      <c r="H77" s="501"/>
      <c r="I77" s="222">
        <v>4684</v>
      </c>
      <c r="J77" s="223">
        <f t="shared" si="35"/>
        <v>3.6990823369608135E-2</v>
      </c>
      <c r="K77" s="312">
        <v>16101</v>
      </c>
      <c r="L77" s="223">
        <f t="shared" si="36"/>
        <v>0.12715398101495742</v>
      </c>
      <c r="M77" s="312">
        <f t="shared" si="37"/>
        <v>20785</v>
      </c>
      <c r="N77" s="223">
        <f t="shared" si="38"/>
        <v>0.16414480438456558</v>
      </c>
      <c r="O77" s="22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>
        <v>2973</v>
      </c>
      <c r="V77" s="223">
        <f t="shared" si="42"/>
        <v>2.347859049484308E-2</v>
      </c>
      <c r="W77" s="312">
        <v>60537</v>
      </c>
      <c r="X77" s="223">
        <f t="shared" si="43"/>
        <v>0.47807717214474121</v>
      </c>
      <c r="Y77" s="312">
        <v>29149</v>
      </c>
      <c r="Z77" s="223">
        <f t="shared" si="44"/>
        <v>0.23019758975249949</v>
      </c>
      <c r="AA77" s="312">
        <v>17786</v>
      </c>
      <c r="AB77" s="223">
        <f t="shared" si="45"/>
        <v>0.14046088481038649</v>
      </c>
    </row>
    <row r="78" spans="2:28" ht="14.25" x14ac:dyDescent="0.25">
      <c r="B78" s="225"/>
      <c r="C78" s="467"/>
      <c r="D78" s="220">
        <v>45941</v>
      </c>
      <c r="E78" s="80" t="str">
        <f t="shared" si="46"/>
        <v>六</v>
      </c>
      <c r="F78" s="311">
        <f t="shared" si="19"/>
        <v>141185</v>
      </c>
      <c r="G78" s="501"/>
      <c r="H78" s="501"/>
      <c r="I78" s="222">
        <v>5276</v>
      </c>
      <c r="J78" s="223">
        <f t="shared" si="35"/>
        <v>4.1666008560643154E-2</v>
      </c>
      <c r="K78" s="312">
        <v>18698</v>
      </c>
      <c r="L78" s="223">
        <f t="shared" si="36"/>
        <v>0.14766319713171069</v>
      </c>
      <c r="M78" s="312">
        <f t="shared" si="37"/>
        <v>23974</v>
      </c>
      <c r="N78" s="223">
        <f t="shared" si="38"/>
        <v>0.18932920569235387</v>
      </c>
      <c r="O78" s="22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>
        <v>3125</v>
      </c>
      <c r="V78" s="223">
        <f t="shared" si="42"/>
        <v>2.4678975881730451E-2</v>
      </c>
      <c r="W78" s="312">
        <v>62771</v>
      </c>
      <c r="X78" s="223">
        <f t="shared" si="43"/>
        <v>0.49571967842307268</v>
      </c>
      <c r="Y78" s="312">
        <v>32519</v>
      </c>
      <c r="Z78" s="223">
        <f t="shared" si="44"/>
        <v>0.25681139734335762</v>
      </c>
      <c r="AA78" s="312">
        <v>18796</v>
      </c>
      <c r="AB78" s="223">
        <f t="shared" si="45"/>
        <v>0.14843712981536178</v>
      </c>
    </row>
    <row r="79" spans="2:28" ht="14.25" x14ac:dyDescent="0.25">
      <c r="B79" s="225"/>
      <c r="C79" s="467"/>
      <c r="D79" s="220">
        <v>45942</v>
      </c>
      <c r="E79" s="80" t="str">
        <f t="shared" si="46"/>
        <v>日</v>
      </c>
      <c r="F79" s="311">
        <f t="shared" si="19"/>
        <v>191217</v>
      </c>
      <c r="G79" s="501"/>
      <c r="H79" s="501"/>
      <c r="I79" s="222">
        <v>6805</v>
      </c>
      <c r="J79" s="223">
        <f t="shared" si="35"/>
        <v>5.3740937880056232E-2</v>
      </c>
      <c r="K79" s="312">
        <v>20695</v>
      </c>
      <c r="L79" s="223">
        <f t="shared" si="36"/>
        <v>0.16343404987917173</v>
      </c>
      <c r="M79" s="312">
        <f t="shared" si="37"/>
        <v>27500</v>
      </c>
      <c r="N79" s="223">
        <f t="shared" si="38"/>
        <v>0.21717498775922797</v>
      </c>
      <c r="O79" s="22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>
        <v>3505</v>
      </c>
      <c r="V79" s="223">
        <f t="shared" si="42"/>
        <v>2.7679939348948874E-2</v>
      </c>
      <c r="W79" s="312">
        <v>93779</v>
      </c>
      <c r="X79" s="223">
        <f t="shared" si="43"/>
        <v>0.74059829734809601</v>
      </c>
      <c r="Y79" s="312">
        <v>40413</v>
      </c>
      <c r="Z79" s="223">
        <f t="shared" si="44"/>
        <v>0.31915246473867925</v>
      </c>
      <c r="AA79" s="312">
        <v>26020</v>
      </c>
      <c r="AB79" s="223">
        <f t="shared" si="45"/>
        <v>0.20548702478164041</v>
      </c>
    </row>
    <row r="80" spans="2:28" ht="14.25" x14ac:dyDescent="0.25">
      <c r="B80" s="225"/>
      <c r="C80" s="467"/>
      <c r="D80" s="220">
        <v>45943</v>
      </c>
      <c r="E80" s="80" t="str">
        <f t="shared" si="46"/>
        <v>一</v>
      </c>
      <c r="F80" s="311">
        <f t="shared" si="19"/>
        <v>189160</v>
      </c>
      <c r="G80" s="501"/>
      <c r="H80" s="501"/>
      <c r="I80" s="222">
        <v>6607</v>
      </c>
      <c r="J80" s="223">
        <f t="shared" si="35"/>
        <v>5.2177277968189786E-2</v>
      </c>
      <c r="K80" s="312">
        <v>20966</v>
      </c>
      <c r="L80" s="223">
        <f t="shared" si="36"/>
        <v>0.16557421066763539</v>
      </c>
      <c r="M80" s="312">
        <f t="shared" si="37"/>
        <v>27573</v>
      </c>
      <c r="N80" s="223">
        <f t="shared" si="38"/>
        <v>0.21775148863582519</v>
      </c>
      <c r="O80" s="22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>
        <v>3524</v>
      </c>
      <c r="V80" s="223">
        <f t="shared" si="42"/>
        <v>2.7829987522309793E-2</v>
      </c>
      <c r="W80" s="312">
        <v>95078</v>
      </c>
      <c r="X80" s="223">
        <f t="shared" si="43"/>
        <v>0.75085685404261371</v>
      </c>
      <c r="Y80" s="312">
        <v>36893</v>
      </c>
      <c r="Z80" s="223">
        <f t="shared" si="44"/>
        <v>0.29135406630549809</v>
      </c>
      <c r="AA80" s="312">
        <v>26092</v>
      </c>
      <c r="AB80" s="223">
        <f t="shared" si="45"/>
        <v>0.20605562838595548</v>
      </c>
    </row>
    <row r="81" spans="2:28" ht="14.25" x14ac:dyDescent="0.25">
      <c r="B81" s="225"/>
      <c r="C81" s="467"/>
      <c r="D81" s="220">
        <v>45944</v>
      </c>
      <c r="E81" s="80" t="str">
        <f t="shared" si="46"/>
        <v>二</v>
      </c>
      <c r="F81" s="311">
        <f t="shared" si="19"/>
        <v>194481</v>
      </c>
      <c r="G81" s="501">
        <f t="shared" si="47"/>
        <v>1264241</v>
      </c>
      <c r="H81" s="501"/>
      <c r="I81" s="222">
        <v>6461</v>
      </c>
      <c r="J81" s="223">
        <f t="shared" si="35"/>
        <v>5.1024276214995341E-2</v>
      </c>
      <c r="K81" s="312">
        <v>21103</v>
      </c>
      <c r="L81" s="223">
        <f t="shared" si="36"/>
        <v>0.16665613697029047</v>
      </c>
      <c r="M81" s="312">
        <f t="shared" si="37"/>
        <v>27564</v>
      </c>
      <c r="N81" s="223">
        <f t="shared" si="38"/>
        <v>0.2176804131852858</v>
      </c>
      <c r="O81" s="222"/>
      <c r="P81" s="223">
        <f t="shared" si="39"/>
        <v>0</v>
      </c>
      <c r="Q81" s="222">
        <v>4331</v>
      </c>
      <c r="R81" s="223">
        <f t="shared" si="40"/>
        <v>3.4203086254007864E-2</v>
      </c>
      <c r="S81" s="222"/>
      <c r="T81" s="223">
        <f t="shared" si="41"/>
        <v>0</v>
      </c>
      <c r="U81" s="312">
        <v>3639</v>
      </c>
      <c r="V81" s="223">
        <f t="shared" si="42"/>
        <v>2.8738173834757474E-2</v>
      </c>
      <c r="W81" s="312">
        <v>96682</v>
      </c>
      <c r="X81" s="223">
        <f t="shared" si="43"/>
        <v>0.76352407878318829</v>
      </c>
      <c r="Y81" s="312">
        <v>36540</v>
      </c>
      <c r="Z81" s="223">
        <f t="shared" si="44"/>
        <v>0.28856632918989783</v>
      </c>
      <c r="AA81" s="312">
        <v>25725</v>
      </c>
      <c r="AB81" s="223">
        <f t="shared" si="45"/>
        <v>0.20315732945840506</v>
      </c>
    </row>
    <row r="82" spans="2:28" ht="14.25" x14ac:dyDescent="0.25">
      <c r="B82" s="225"/>
      <c r="C82" s="467"/>
      <c r="D82" s="220">
        <v>45945</v>
      </c>
      <c r="E82" s="80" t="str">
        <f t="shared" si="46"/>
        <v>三</v>
      </c>
      <c r="F82" s="311">
        <f t="shared" si="19"/>
        <v>196362</v>
      </c>
      <c r="G82" s="501"/>
      <c r="H82" s="501"/>
      <c r="I82" s="222">
        <v>6276</v>
      </c>
      <c r="J82" s="223">
        <f t="shared" si="35"/>
        <v>4.9563280842796896E-2</v>
      </c>
      <c r="K82" s="312">
        <v>19727</v>
      </c>
      <c r="L82" s="223">
        <f t="shared" si="36"/>
        <v>0.15578949031004691</v>
      </c>
      <c r="M82" s="312">
        <f t="shared" si="37"/>
        <v>26003</v>
      </c>
      <c r="N82" s="223">
        <f t="shared" si="38"/>
        <v>0.20535277115284381</v>
      </c>
      <c r="O82" s="222"/>
      <c r="P82" s="223">
        <f t="shared" si="39"/>
        <v>0</v>
      </c>
      <c r="Q82" s="222">
        <v>4110</v>
      </c>
      <c r="R82" s="223">
        <f t="shared" si="40"/>
        <v>3.245778907965189E-2</v>
      </c>
      <c r="S82" s="222"/>
      <c r="T82" s="223">
        <f t="shared" si="41"/>
        <v>0</v>
      </c>
      <c r="U82" s="312">
        <v>3717</v>
      </c>
      <c r="V82" s="223">
        <f t="shared" si="42"/>
        <v>2.9354161072765467E-2</v>
      </c>
      <c r="W82" s="312">
        <v>98747</v>
      </c>
      <c r="X82" s="223">
        <f t="shared" si="43"/>
        <v>0.77983194604583572</v>
      </c>
      <c r="Y82" s="312">
        <v>38034</v>
      </c>
      <c r="Z82" s="223">
        <f t="shared" si="44"/>
        <v>0.30036485397943552</v>
      </c>
      <c r="AA82" s="312">
        <v>25751</v>
      </c>
      <c r="AB82" s="223">
        <f t="shared" si="45"/>
        <v>0.20336265853774108</v>
      </c>
    </row>
    <row r="83" spans="2:28" ht="14.25" x14ac:dyDescent="0.25">
      <c r="B83" s="225"/>
      <c r="C83" s="467"/>
      <c r="D83" s="220">
        <v>45946</v>
      </c>
      <c r="E83" s="80" t="str">
        <f t="shared" si="46"/>
        <v>四</v>
      </c>
      <c r="F83" s="311">
        <f t="shared" si="19"/>
        <v>181153</v>
      </c>
      <c r="G83" s="501"/>
      <c r="H83" s="501"/>
      <c r="I83" s="222">
        <v>5708</v>
      </c>
      <c r="J83" s="223">
        <f t="shared" si="35"/>
        <v>4.5077630186533574E-2</v>
      </c>
      <c r="K83" s="312">
        <v>16468</v>
      </c>
      <c r="L83" s="223">
        <f t="shared" si="36"/>
        <v>0.13005227994250787</v>
      </c>
      <c r="M83" s="312">
        <f t="shared" si="37"/>
        <v>22176</v>
      </c>
      <c r="N83" s="223">
        <f t="shared" si="38"/>
        <v>0.17512991012904142</v>
      </c>
      <c r="O83" s="222"/>
      <c r="P83" s="223">
        <f t="shared" si="39"/>
        <v>0</v>
      </c>
      <c r="Q83" s="222">
        <v>3956</v>
      </c>
      <c r="R83" s="223">
        <f t="shared" si="40"/>
        <v>3.1241609148200213E-2</v>
      </c>
      <c r="S83" s="222"/>
      <c r="T83" s="223">
        <f t="shared" si="41"/>
        <v>0</v>
      </c>
      <c r="U83" s="312">
        <v>3454</v>
      </c>
      <c r="V83" s="223">
        <f t="shared" si="42"/>
        <v>2.7277178462559032E-2</v>
      </c>
      <c r="W83" s="312">
        <v>91341</v>
      </c>
      <c r="X83" s="223">
        <f t="shared" si="43"/>
        <v>0.72134474752420519</v>
      </c>
      <c r="Y83" s="312">
        <v>36271</v>
      </c>
      <c r="Z83" s="223">
        <f t="shared" si="44"/>
        <v>0.28644196294599844</v>
      </c>
      <c r="AA83" s="312">
        <v>23955</v>
      </c>
      <c r="AB83" s="223">
        <f t="shared" si="45"/>
        <v>0.18917915751899295</v>
      </c>
    </row>
    <row r="84" spans="2:28" ht="14.25" x14ac:dyDescent="0.25">
      <c r="B84" s="225"/>
      <c r="C84" s="467"/>
      <c r="D84" s="220">
        <v>45947</v>
      </c>
      <c r="E84" s="80" t="str">
        <f t="shared" si="46"/>
        <v>五</v>
      </c>
      <c r="F84" s="311">
        <f t="shared" si="19"/>
        <v>144032</v>
      </c>
      <c r="G84" s="501"/>
      <c r="H84" s="501"/>
      <c r="I84" s="222">
        <v>4757</v>
      </c>
      <c r="J84" s="223">
        <f t="shared" si="35"/>
        <v>3.7567324246205361E-2</v>
      </c>
      <c r="K84" s="312">
        <v>15667</v>
      </c>
      <c r="L84" s="223">
        <f t="shared" si="36"/>
        <v>0.12372656484450271</v>
      </c>
      <c r="M84" s="312">
        <f t="shared" si="37"/>
        <v>20424</v>
      </c>
      <c r="N84" s="223">
        <f t="shared" si="38"/>
        <v>0.16129388909070808</v>
      </c>
      <c r="O84" s="222"/>
      <c r="P84" s="223">
        <f t="shared" si="39"/>
        <v>0</v>
      </c>
      <c r="Q84" s="222">
        <v>1810</v>
      </c>
      <c r="R84" s="223">
        <f t="shared" si="40"/>
        <v>1.4294062830698277E-2</v>
      </c>
      <c r="S84" s="222"/>
      <c r="T84" s="223">
        <f t="shared" si="41"/>
        <v>0</v>
      </c>
      <c r="U84" s="312">
        <v>2933</v>
      </c>
      <c r="V84" s="223">
        <f t="shared" si="42"/>
        <v>2.3162699603556932E-2</v>
      </c>
      <c r="W84" s="312">
        <v>69235</v>
      </c>
      <c r="X84" s="223">
        <f t="shared" si="43"/>
        <v>0.54676764645491449</v>
      </c>
      <c r="Y84" s="312">
        <v>29839</v>
      </c>
      <c r="Z84" s="223">
        <f t="shared" si="44"/>
        <v>0.23564670762718556</v>
      </c>
      <c r="AA84" s="312">
        <v>19791</v>
      </c>
      <c r="AB84" s="223">
        <f t="shared" si="45"/>
        <v>0.15629491573610474</v>
      </c>
    </row>
    <row r="85" spans="2:28" ht="14.25" x14ac:dyDescent="0.25">
      <c r="B85" s="225"/>
      <c r="C85" s="467"/>
      <c r="D85" s="220">
        <v>45948</v>
      </c>
      <c r="E85" s="80" t="str">
        <f t="shared" si="46"/>
        <v>六</v>
      </c>
      <c r="F85" s="311">
        <f t="shared" si="19"/>
        <v>146730</v>
      </c>
      <c r="G85" s="501"/>
      <c r="H85" s="501"/>
      <c r="I85" s="222">
        <v>4565</v>
      </c>
      <c r="J85" s="223">
        <f t="shared" si="35"/>
        <v>3.6051047968031845E-2</v>
      </c>
      <c r="K85" s="312">
        <v>18940</v>
      </c>
      <c r="L85" s="223">
        <f t="shared" si="36"/>
        <v>0.14957433702399192</v>
      </c>
      <c r="M85" s="312">
        <f t="shared" si="37"/>
        <v>23505</v>
      </c>
      <c r="N85" s="223">
        <f t="shared" si="38"/>
        <v>0.18562538499202375</v>
      </c>
      <c r="O85" s="222"/>
      <c r="P85" s="223">
        <f t="shared" si="39"/>
        <v>0</v>
      </c>
      <c r="Q85" s="222">
        <v>1584</v>
      </c>
      <c r="R85" s="223">
        <f t="shared" si="40"/>
        <v>1.250927929493153E-2</v>
      </c>
      <c r="S85" s="222"/>
      <c r="T85" s="223">
        <f t="shared" si="41"/>
        <v>0</v>
      </c>
      <c r="U85" s="312">
        <v>2929</v>
      </c>
      <c r="V85" s="223">
        <f t="shared" si="42"/>
        <v>2.3131110514428316E-2</v>
      </c>
      <c r="W85" s="312">
        <v>68660</v>
      </c>
      <c r="X85" s="223">
        <f t="shared" si="43"/>
        <v>0.54222671489267604</v>
      </c>
      <c r="Y85" s="312">
        <v>29411</v>
      </c>
      <c r="Z85" s="223">
        <f t="shared" si="44"/>
        <v>0.23226667509042376</v>
      </c>
      <c r="AA85" s="312">
        <v>20641</v>
      </c>
      <c r="AB85" s="223">
        <f t="shared" si="45"/>
        <v>0.16300759717593544</v>
      </c>
    </row>
    <row r="86" spans="2:28" ht="14.25" x14ac:dyDescent="0.25">
      <c r="B86" s="225"/>
      <c r="C86" s="467"/>
      <c r="D86" s="220">
        <v>45949</v>
      </c>
      <c r="E86" s="80" t="str">
        <f t="shared" si="46"/>
        <v>日</v>
      </c>
      <c r="F86" s="311">
        <f t="shared" si="19"/>
        <v>201305</v>
      </c>
      <c r="G86" s="501"/>
      <c r="H86" s="501"/>
      <c r="I86" s="222">
        <v>6526</v>
      </c>
      <c r="J86" s="223">
        <f t="shared" si="35"/>
        <v>5.1537598913335335E-2</v>
      </c>
      <c r="K86" s="312">
        <v>21508</v>
      </c>
      <c r="L86" s="223">
        <f t="shared" si="36"/>
        <v>0.16985453224456273</v>
      </c>
      <c r="M86" s="312">
        <f t="shared" si="37"/>
        <v>28034</v>
      </c>
      <c r="N86" s="223">
        <f t="shared" si="38"/>
        <v>0.22139213115789808</v>
      </c>
      <c r="O86" s="222"/>
      <c r="P86" s="223">
        <f t="shared" si="39"/>
        <v>0</v>
      </c>
      <c r="Q86" s="222">
        <v>2636</v>
      </c>
      <c r="R86" s="223">
        <f t="shared" si="40"/>
        <v>2.0817209735757271E-2</v>
      </c>
      <c r="S86" s="222"/>
      <c r="T86" s="223">
        <f t="shared" si="41"/>
        <v>0</v>
      </c>
      <c r="U86" s="312">
        <v>3690</v>
      </c>
      <c r="V86" s="223">
        <f t="shared" si="42"/>
        <v>2.9140934721147316E-2</v>
      </c>
      <c r="W86" s="312">
        <v>101715</v>
      </c>
      <c r="X86" s="223">
        <f t="shared" si="43"/>
        <v>0.80327105017926803</v>
      </c>
      <c r="Y86" s="312">
        <v>38017</v>
      </c>
      <c r="Z86" s="223">
        <f t="shared" si="44"/>
        <v>0.30023060035063887</v>
      </c>
      <c r="AA86" s="312">
        <v>27213</v>
      </c>
      <c r="AB86" s="223">
        <f t="shared" si="45"/>
        <v>0.21490847061424984</v>
      </c>
    </row>
    <row r="87" spans="2:28" ht="14.25" x14ac:dyDescent="0.25">
      <c r="B87" s="225"/>
      <c r="C87" s="467"/>
      <c r="D87" s="220">
        <v>45950</v>
      </c>
      <c r="E87" s="80" t="str">
        <f t="shared" si="46"/>
        <v>一</v>
      </c>
      <c r="F87" s="311">
        <f t="shared" si="19"/>
        <v>200178</v>
      </c>
      <c r="G87" s="501"/>
      <c r="H87" s="501"/>
      <c r="I87" s="222">
        <v>6700</v>
      </c>
      <c r="J87" s="223">
        <f t="shared" si="35"/>
        <v>5.2911724290430083E-2</v>
      </c>
      <c r="K87" s="312">
        <v>21942</v>
      </c>
      <c r="L87" s="223">
        <f t="shared" si="36"/>
        <v>0.17328194841501746</v>
      </c>
      <c r="M87" s="312">
        <f t="shared" si="37"/>
        <v>28642</v>
      </c>
      <c r="N87" s="223">
        <f t="shared" si="38"/>
        <v>0.22619367270544755</v>
      </c>
      <c r="O87" s="222"/>
      <c r="P87" s="223">
        <f t="shared" si="39"/>
        <v>0</v>
      </c>
      <c r="Q87" s="222">
        <v>2215</v>
      </c>
      <c r="R87" s="223">
        <f t="shared" si="40"/>
        <v>1.7492458104970542E-2</v>
      </c>
      <c r="S87" s="222"/>
      <c r="T87" s="223">
        <f t="shared" si="41"/>
        <v>0</v>
      </c>
      <c r="U87" s="312">
        <v>3838</v>
      </c>
      <c r="V87" s="223">
        <f t="shared" si="42"/>
        <v>3.0309731018906071E-2</v>
      </c>
      <c r="W87" s="312">
        <v>101394</v>
      </c>
      <c r="X87" s="223">
        <f t="shared" si="43"/>
        <v>0.80073602577669678</v>
      </c>
      <c r="Y87" s="312">
        <v>38191</v>
      </c>
      <c r="Z87" s="223">
        <f t="shared" si="44"/>
        <v>0.30160472572773361</v>
      </c>
      <c r="AA87" s="312">
        <v>25898</v>
      </c>
      <c r="AB87" s="223">
        <f t="shared" si="45"/>
        <v>0.20452355756321766</v>
      </c>
    </row>
    <row r="88" spans="2:28" ht="14.25" x14ac:dyDescent="0.25">
      <c r="B88" s="225"/>
      <c r="C88" s="467"/>
      <c r="D88" s="220">
        <v>45951</v>
      </c>
      <c r="E88" s="80" t="str">
        <f t="shared" si="46"/>
        <v>二</v>
      </c>
      <c r="F88" s="311">
        <f t="shared" si="19"/>
        <v>193955</v>
      </c>
      <c r="G88" s="501">
        <f t="shared" si="47"/>
        <v>1174668</v>
      </c>
      <c r="H88" s="501"/>
      <c r="I88" s="222">
        <v>6562</v>
      </c>
      <c r="J88" s="223">
        <f t="shared" si="35"/>
        <v>5.182190071549287E-2</v>
      </c>
      <c r="K88" s="312">
        <v>22312</v>
      </c>
      <c r="L88" s="223">
        <f t="shared" si="36"/>
        <v>0.17620393915941435</v>
      </c>
      <c r="M88" s="312">
        <f t="shared" si="37"/>
        <v>28874</v>
      </c>
      <c r="N88" s="223">
        <f t="shared" si="38"/>
        <v>0.22802583987490721</v>
      </c>
      <c r="O88" s="222"/>
      <c r="P88" s="223">
        <f t="shared" si="39"/>
        <v>0</v>
      </c>
      <c r="Q88" s="222">
        <v>2742</v>
      </c>
      <c r="R88" s="223">
        <f t="shared" si="40"/>
        <v>2.1654320597665568E-2</v>
      </c>
      <c r="S88" s="222"/>
      <c r="T88" s="223">
        <f t="shared" si="41"/>
        <v>0</v>
      </c>
      <c r="U88" s="312">
        <v>4010</v>
      </c>
      <c r="V88" s="223">
        <f t="shared" si="42"/>
        <v>3.1668061851436516E-2</v>
      </c>
      <c r="W88" s="312">
        <v>97664</v>
      </c>
      <c r="X88" s="223">
        <f t="shared" si="43"/>
        <v>0.77127920016426321</v>
      </c>
      <c r="Y88" s="312">
        <v>36503</v>
      </c>
      <c r="Z88" s="223">
        <f t="shared" si="44"/>
        <v>0.2882741301154581</v>
      </c>
      <c r="AA88" s="312">
        <v>24162</v>
      </c>
      <c r="AB88" s="223">
        <f t="shared" si="45"/>
        <v>0.19081389288139877</v>
      </c>
    </row>
    <row r="89" spans="2:28" ht="14.25" x14ac:dyDescent="0.25">
      <c r="B89" s="225"/>
      <c r="C89" s="467"/>
      <c r="D89" s="220">
        <v>45952</v>
      </c>
      <c r="E89" s="80" t="str">
        <f t="shared" si="46"/>
        <v>三</v>
      </c>
      <c r="F89" s="311">
        <f t="shared" si="19"/>
        <v>181924</v>
      </c>
      <c r="G89" s="501"/>
      <c r="H89" s="501"/>
      <c r="I89" s="222">
        <v>6131</v>
      </c>
      <c r="J89" s="223">
        <f t="shared" si="35"/>
        <v>4.8418176361884606E-2</v>
      </c>
      <c r="K89" s="312">
        <v>19970</v>
      </c>
      <c r="L89" s="223">
        <f t="shared" si="36"/>
        <v>0.15770852747461028</v>
      </c>
      <c r="M89" s="312">
        <f t="shared" si="37"/>
        <v>26101</v>
      </c>
      <c r="N89" s="223">
        <f t="shared" si="38"/>
        <v>0.20612670383649487</v>
      </c>
      <c r="O89" s="222"/>
      <c r="P89" s="223">
        <f t="shared" si="39"/>
        <v>0</v>
      </c>
      <c r="Q89" s="222">
        <v>2518</v>
      </c>
      <c r="R89" s="223">
        <f t="shared" si="40"/>
        <v>1.9885331606463129E-2</v>
      </c>
      <c r="S89" s="222"/>
      <c r="T89" s="223">
        <f t="shared" si="41"/>
        <v>0</v>
      </c>
      <c r="U89" s="312">
        <v>4138</v>
      </c>
      <c r="V89" s="223">
        <f t="shared" si="42"/>
        <v>3.2678912703552193E-2</v>
      </c>
      <c r="W89" s="312">
        <v>90922</v>
      </c>
      <c r="X89" s="223">
        <f t="shared" si="43"/>
        <v>0.71803579043798271</v>
      </c>
      <c r="Y89" s="312">
        <v>35315</v>
      </c>
      <c r="Z89" s="223">
        <f t="shared" si="44"/>
        <v>0.27889217064425947</v>
      </c>
      <c r="AA89" s="312">
        <v>22930</v>
      </c>
      <c r="AB89" s="223">
        <f t="shared" si="45"/>
        <v>0.18108445342978535</v>
      </c>
    </row>
    <row r="90" spans="2:28" ht="14.25" x14ac:dyDescent="0.25">
      <c r="B90" s="225"/>
      <c r="C90" s="467"/>
      <c r="D90" s="220">
        <v>45953</v>
      </c>
      <c r="E90" s="80" t="str">
        <f t="shared" si="46"/>
        <v>四</v>
      </c>
      <c r="F90" s="311">
        <f t="shared" si="19"/>
        <v>141364</v>
      </c>
      <c r="G90" s="501"/>
      <c r="H90" s="501"/>
      <c r="I90" s="222">
        <v>5045</v>
      </c>
      <c r="J90" s="223">
        <f t="shared" si="35"/>
        <v>3.9841738663465638E-2</v>
      </c>
      <c r="K90" s="312">
        <v>17596</v>
      </c>
      <c r="L90" s="223">
        <f t="shared" si="36"/>
        <v>0.13896040307677729</v>
      </c>
      <c r="M90" s="312">
        <f t="shared" si="37"/>
        <v>22641</v>
      </c>
      <c r="N90" s="223">
        <f t="shared" si="38"/>
        <v>0.17880214174024292</v>
      </c>
      <c r="O90" s="222"/>
      <c r="P90" s="223">
        <f t="shared" si="39"/>
        <v>0</v>
      </c>
      <c r="Q90" s="222">
        <v>1391</v>
      </c>
      <c r="R90" s="223">
        <f t="shared" si="40"/>
        <v>1.0985105744475858E-2</v>
      </c>
      <c r="S90" s="222"/>
      <c r="T90" s="223">
        <f t="shared" si="41"/>
        <v>0</v>
      </c>
      <c r="U90" s="312">
        <v>3515</v>
      </c>
      <c r="V90" s="223">
        <f t="shared" si="42"/>
        <v>2.7758912071770409E-2</v>
      </c>
      <c r="W90" s="312">
        <v>67150</v>
      </c>
      <c r="X90" s="223">
        <f t="shared" si="43"/>
        <v>0.53030183374662387</v>
      </c>
      <c r="Y90" s="312">
        <v>29525</v>
      </c>
      <c r="Z90" s="223">
        <f t="shared" si="44"/>
        <v>0.23316696413058929</v>
      </c>
      <c r="AA90" s="312">
        <v>17142</v>
      </c>
      <c r="AB90" s="223">
        <f t="shared" si="45"/>
        <v>0.13537504146067947</v>
      </c>
    </row>
    <row r="91" spans="2:28" ht="14.25" x14ac:dyDescent="0.25">
      <c r="B91" s="225"/>
      <c r="C91" s="467"/>
      <c r="D91" s="220">
        <v>45954</v>
      </c>
      <c r="E91" s="80" t="str">
        <f t="shared" si="46"/>
        <v>五</v>
      </c>
      <c r="F91" s="311">
        <f t="shared" si="19"/>
        <v>130486</v>
      </c>
      <c r="G91" s="501"/>
      <c r="H91" s="501"/>
      <c r="I91" s="222">
        <v>4377</v>
      </c>
      <c r="J91" s="223">
        <f t="shared" si="35"/>
        <v>3.4566360778986935E-2</v>
      </c>
      <c r="K91" s="312">
        <v>16853</v>
      </c>
      <c r="L91" s="223">
        <f t="shared" si="36"/>
        <v>0.13309272977113704</v>
      </c>
      <c r="M91" s="312">
        <f t="shared" si="37"/>
        <v>21230</v>
      </c>
      <c r="N91" s="223">
        <f t="shared" si="38"/>
        <v>0.16765909055012398</v>
      </c>
      <c r="O91" s="222"/>
      <c r="P91" s="223">
        <f t="shared" si="39"/>
        <v>0</v>
      </c>
      <c r="Q91" s="222">
        <v>1956</v>
      </c>
      <c r="R91" s="223">
        <f t="shared" si="40"/>
        <v>1.5447064583892724E-2</v>
      </c>
      <c r="S91" s="222"/>
      <c r="T91" s="223">
        <f t="shared" si="41"/>
        <v>0</v>
      </c>
      <c r="U91" s="312">
        <v>3401</v>
      </c>
      <c r="V91" s="223">
        <f t="shared" si="42"/>
        <v>2.6858623031604884E-2</v>
      </c>
      <c r="W91" s="312">
        <v>59329</v>
      </c>
      <c r="X91" s="223">
        <f t="shared" si="43"/>
        <v>0.46853726722789946</v>
      </c>
      <c r="Y91" s="312">
        <v>28018</v>
      </c>
      <c r="Z91" s="223">
        <f t="shared" si="44"/>
        <v>0.2212657748013836</v>
      </c>
      <c r="AA91" s="312">
        <v>16552</v>
      </c>
      <c r="AB91" s="223">
        <f t="shared" si="45"/>
        <v>0.13071565081420877</v>
      </c>
    </row>
    <row r="92" spans="2:28" ht="14.25" x14ac:dyDescent="0.25">
      <c r="B92" s="225"/>
      <c r="C92" s="467"/>
      <c r="D92" s="220">
        <v>45955</v>
      </c>
      <c r="E92" s="80" t="str">
        <f t="shared" si="46"/>
        <v>六</v>
      </c>
      <c r="F92" s="311">
        <f t="shared" si="19"/>
        <v>140291</v>
      </c>
      <c r="G92" s="501"/>
      <c r="H92" s="501"/>
      <c r="I92" s="222">
        <v>4554</v>
      </c>
      <c r="J92" s="223">
        <f t="shared" si="35"/>
        <v>3.5964177972928148E-2</v>
      </c>
      <c r="K92" s="312">
        <v>20319</v>
      </c>
      <c r="L92" s="223">
        <f t="shared" si="36"/>
        <v>0.16046467550108193</v>
      </c>
      <c r="M92" s="312">
        <f t="shared" si="37"/>
        <v>24873</v>
      </c>
      <c r="N92" s="223">
        <f t="shared" si="38"/>
        <v>0.19642885347401007</v>
      </c>
      <c r="O92" s="222"/>
      <c r="P92" s="223">
        <f t="shared" si="39"/>
        <v>0</v>
      </c>
      <c r="Q92" s="222">
        <v>2120</v>
      </c>
      <c r="R92" s="223">
        <f t="shared" si="40"/>
        <v>1.6742217238165939E-2</v>
      </c>
      <c r="S92" s="222"/>
      <c r="T92" s="223">
        <f t="shared" si="41"/>
        <v>0</v>
      </c>
      <c r="U92" s="312">
        <v>3496</v>
      </c>
      <c r="V92" s="223">
        <f t="shared" si="42"/>
        <v>2.760886389840949E-2</v>
      </c>
      <c r="W92" s="312">
        <v>62957</v>
      </c>
      <c r="X92" s="223">
        <f t="shared" si="43"/>
        <v>0.49718857106755326</v>
      </c>
      <c r="Y92" s="312">
        <v>29205</v>
      </c>
      <c r="Z92" s="223">
        <f t="shared" si="44"/>
        <v>0.23063983700030011</v>
      </c>
      <c r="AA92" s="312">
        <v>17640</v>
      </c>
      <c r="AB92" s="223">
        <f t="shared" si="45"/>
        <v>0.13930788305719205</v>
      </c>
    </row>
    <row r="93" spans="2:28" ht="14.25" x14ac:dyDescent="0.25">
      <c r="B93" s="225"/>
      <c r="C93" s="467"/>
      <c r="D93" s="220">
        <v>45956</v>
      </c>
      <c r="E93" s="80" t="str">
        <f t="shared" si="46"/>
        <v>日</v>
      </c>
      <c r="F93" s="311">
        <f t="shared" si="19"/>
        <v>192313</v>
      </c>
      <c r="G93" s="501"/>
      <c r="H93" s="501"/>
      <c r="I93" s="222">
        <v>6180</v>
      </c>
      <c r="J93" s="223">
        <f t="shared" si="35"/>
        <v>4.8805142703710142E-2</v>
      </c>
      <c r="K93" s="312">
        <v>21846</v>
      </c>
      <c r="L93" s="223">
        <f t="shared" si="36"/>
        <v>0.17252381027593069</v>
      </c>
      <c r="M93" s="312">
        <f t="shared" si="37"/>
        <v>28026</v>
      </c>
      <c r="N93" s="223">
        <f t="shared" si="38"/>
        <v>0.22132895297964084</v>
      </c>
      <c r="O93" s="222"/>
      <c r="P93" s="223">
        <f t="shared" si="39"/>
        <v>0</v>
      </c>
      <c r="Q93" s="222">
        <v>2308</v>
      </c>
      <c r="R93" s="223">
        <f t="shared" si="40"/>
        <v>1.8226904427210842E-2</v>
      </c>
      <c r="S93" s="222"/>
      <c r="T93" s="223">
        <f t="shared" si="41"/>
        <v>0</v>
      </c>
      <c r="U93" s="312">
        <v>4198</v>
      </c>
      <c r="V93" s="223">
        <f t="shared" si="42"/>
        <v>3.3152749040481419E-2</v>
      </c>
      <c r="W93" s="312">
        <v>96082</v>
      </c>
      <c r="X93" s="223">
        <f t="shared" si="43"/>
        <v>0.75878571541389606</v>
      </c>
      <c r="Y93" s="312">
        <v>37176</v>
      </c>
      <c r="Z93" s="223">
        <f t="shared" si="44"/>
        <v>0.29358899436134761</v>
      </c>
      <c r="AA93" s="312">
        <v>24523</v>
      </c>
      <c r="AB93" s="223">
        <f t="shared" si="45"/>
        <v>0.19366480817525628</v>
      </c>
    </row>
    <row r="94" spans="2:28" ht="14.25" x14ac:dyDescent="0.25">
      <c r="B94" s="225"/>
      <c r="C94" s="467"/>
      <c r="D94" s="220">
        <v>45957</v>
      </c>
      <c r="E94" s="80" t="str">
        <f t="shared" si="46"/>
        <v>一</v>
      </c>
      <c r="F94" s="311">
        <f t="shared" si="19"/>
        <v>194335</v>
      </c>
      <c r="G94" s="501"/>
      <c r="H94" s="501"/>
      <c r="I94" s="222">
        <v>5915</v>
      </c>
      <c r="J94" s="223">
        <f t="shared" si="35"/>
        <v>4.67123655489394E-2</v>
      </c>
      <c r="K94" s="312">
        <v>27933</v>
      </c>
      <c r="L94" s="223">
        <f t="shared" si="36"/>
        <v>0.22059450665740055</v>
      </c>
      <c r="M94" s="312">
        <f t="shared" si="37"/>
        <v>33848</v>
      </c>
      <c r="N94" s="223">
        <f t="shared" si="38"/>
        <v>0.26730687220633992</v>
      </c>
      <c r="O94" s="222"/>
      <c r="P94" s="223">
        <f t="shared" si="39"/>
        <v>0</v>
      </c>
      <c r="Q94" s="222">
        <v>2269</v>
      </c>
      <c r="R94" s="223">
        <f t="shared" si="40"/>
        <v>1.7918910808206845E-2</v>
      </c>
      <c r="S94" s="222"/>
      <c r="T94" s="223">
        <f t="shared" si="41"/>
        <v>0</v>
      </c>
      <c r="U94" s="312">
        <v>4109</v>
      </c>
      <c r="V94" s="223">
        <f t="shared" si="42"/>
        <v>3.2449891807369735E-2</v>
      </c>
      <c r="W94" s="312">
        <v>92391</v>
      </c>
      <c r="X94" s="223">
        <f t="shared" si="43"/>
        <v>0.72963688342046662</v>
      </c>
      <c r="Y94" s="312">
        <v>37102</v>
      </c>
      <c r="Z94" s="223">
        <f t="shared" si="44"/>
        <v>0.29300459621246822</v>
      </c>
      <c r="AA94" s="312">
        <v>24616</v>
      </c>
      <c r="AB94" s="223">
        <f t="shared" si="45"/>
        <v>0.19439925449749657</v>
      </c>
    </row>
    <row r="95" spans="2:28" ht="14.25" x14ac:dyDescent="0.25">
      <c r="B95" s="225"/>
      <c r="C95" s="467"/>
      <c r="D95" s="220">
        <v>45958</v>
      </c>
      <c r="E95" s="80" t="str">
        <f t="shared" si="46"/>
        <v>二</v>
      </c>
      <c r="F95" s="311">
        <f t="shared" si="19"/>
        <v>0</v>
      </c>
      <c r="G95" s="501">
        <f t="shared" si="47"/>
        <v>0</v>
      </c>
      <c r="H95" s="501"/>
      <c r="I95" s="222"/>
      <c r="J95" s="223">
        <f t="shared" si="35"/>
        <v>0</v>
      </c>
      <c r="K95" s="312"/>
      <c r="L95" s="223">
        <f t="shared" si="36"/>
        <v>0</v>
      </c>
      <c r="M95" s="312">
        <f t="shared" si="37"/>
        <v>0</v>
      </c>
      <c r="N95" s="223">
        <f t="shared" si="38"/>
        <v>0</v>
      </c>
      <c r="O95" s="222"/>
      <c r="P95" s="223">
        <f t="shared" si="39"/>
        <v>0</v>
      </c>
      <c r="Q95" s="222"/>
      <c r="R95" s="223">
        <f t="shared" si="40"/>
        <v>0</v>
      </c>
      <c r="S95" s="222"/>
      <c r="T95" s="223">
        <f t="shared" si="41"/>
        <v>0</v>
      </c>
      <c r="U95" s="312"/>
      <c r="V95" s="223">
        <f t="shared" si="42"/>
        <v>0</v>
      </c>
      <c r="W95" s="312"/>
      <c r="X95" s="223">
        <f t="shared" si="43"/>
        <v>0</v>
      </c>
      <c r="Y95" s="312"/>
      <c r="Z95" s="223">
        <f t="shared" si="44"/>
        <v>0</v>
      </c>
      <c r="AA95" s="312"/>
      <c r="AB95" s="223">
        <f t="shared" si="45"/>
        <v>0</v>
      </c>
    </row>
    <row r="96" spans="2:28" ht="14.25" x14ac:dyDescent="0.25">
      <c r="B96" s="225"/>
      <c r="C96" s="467"/>
      <c r="D96" s="220">
        <v>45959</v>
      </c>
      <c r="E96" s="80" t="str">
        <f t="shared" si="46"/>
        <v>三</v>
      </c>
      <c r="F96" s="311">
        <f t="shared" si="19"/>
        <v>0</v>
      </c>
      <c r="G96" s="501"/>
      <c r="H96" s="501"/>
      <c r="I96" s="222"/>
      <c r="J96" s="223">
        <f t="shared" si="35"/>
        <v>0</v>
      </c>
      <c r="K96" s="312"/>
      <c r="L96" s="223">
        <f t="shared" si="36"/>
        <v>0</v>
      </c>
      <c r="M96" s="312">
        <f t="shared" si="37"/>
        <v>0</v>
      </c>
      <c r="N96" s="223">
        <f t="shared" si="38"/>
        <v>0</v>
      </c>
      <c r="O96" s="222"/>
      <c r="P96" s="223">
        <f t="shared" si="39"/>
        <v>0</v>
      </c>
      <c r="Q96" s="222"/>
      <c r="R96" s="223">
        <f t="shared" si="40"/>
        <v>0</v>
      </c>
      <c r="S96" s="222"/>
      <c r="T96" s="223">
        <f t="shared" si="41"/>
        <v>0</v>
      </c>
      <c r="U96" s="312"/>
      <c r="V96" s="223">
        <f t="shared" si="42"/>
        <v>0</v>
      </c>
      <c r="W96" s="312"/>
      <c r="X96" s="223">
        <f t="shared" si="43"/>
        <v>0</v>
      </c>
      <c r="Y96" s="312"/>
      <c r="Z96" s="223">
        <f t="shared" si="44"/>
        <v>0</v>
      </c>
      <c r="AA96" s="312"/>
      <c r="AB96" s="223">
        <f t="shared" si="45"/>
        <v>0</v>
      </c>
    </row>
    <row r="97" spans="2:28" ht="14.25" x14ac:dyDescent="0.25">
      <c r="B97" s="225"/>
      <c r="C97" s="467"/>
      <c r="D97" s="220">
        <v>45960</v>
      </c>
      <c r="E97" s="80" t="str">
        <f t="shared" si="46"/>
        <v>四</v>
      </c>
      <c r="F97" s="311">
        <f t="shared" si="19"/>
        <v>0</v>
      </c>
      <c r="G97" s="501"/>
      <c r="H97" s="501"/>
      <c r="I97" s="222"/>
      <c r="J97" s="223">
        <f t="shared" si="35"/>
        <v>0</v>
      </c>
      <c r="K97" s="312"/>
      <c r="L97" s="223">
        <f t="shared" si="36"/>
        <v>0</v>
      </c>
      <c r="M97" s="312">
        <f t="shared" si="37"/>
        <v>0</v>
      </c>
      <c r="N97" s="223">
        <f t="shared" si="38"/>
        <v>0</v>
      </c>
      <c r="O97" s="222"/>
      <c r="P97" s="223">
        <f t="shared" si="39"/>
        <v>0</v>
      </c>
      <c r="Q97" s="222"/>
      <c r="R97" s="223">
        <f t="shared" si="40"/>
        <v>0</v>
      </c>
      <c r="S97" s="222"/>
      <c r="T97" s="223">
        <f t="shared" si="41"/>
        <v>0</v>
      </c>
      <c r="U97" s="312"/>
      <c r="V97" s="223">
        <f t="shared" si="42"/>
        <v>0</v>
      </c>
      <c r="W97" s="312"/>
      <c r="X97" s="223">
        <f t="shared" si="43"/>
        <v>0</v>
      </c>
      <c r="Y97" s="312"/>
      <c r="Z97" s="223">
        <f t="shared" si="44"/>
        <v>0</v>
      </c>
      <c r="AA97" s="312"/>
      <c r="AB97" s="223">
        <f t="shared" si="45"/>
        <v>0</v>
      </c>
    </row>
    <row r="98" spans="2:28" ht="14.25" x14ac:dyDescent="0.25">
      <c r="B98" s="225"/>
      <c r="C98" s="224"/>
      <c r="D98" s="220">
        <v>45961</v>
      </c>
      <c r="E98" s="80" t="str">
        <f t="shared" si="46"/>
        <v>五</v>
      </c>
      <c r="F98" s="311">
        <f t="shared" si="19"/>
        <v>0</v>
      </c>
      <c r="G98" s="501"/>
      <c r="H98" s="501"/>
      <c r="I98" s="222"/>
      <c r="J98" s="223">
        <f t="shared" si="35"/>
        <v>0</v>
      </c>
      <c r="K98" s="312"/>
      <c r="L98" s="223">
        <f t="shared" si="36"/>
        <v>0</v>
      </c>
      <c r="M98" s="312">
        <f t="shared" si="37"/>
        <v>0</v>
      </c>
      <c r="N98" s="223">
        <f t="shared" si="38"/>
        <v>0</v>
      </c>
      <c r="O98" s="222"/>
      <c r="P98" s="223">
        <f t="shared" si="39"/>
        <v>0</v>
      </c>
      <c r="Q98" s="222"/>
      <c r="R98" s="223">
        <f t="shared" si="40"/>
        <v>0</v>
      </c>
      <c r="S98" s="222"/>
      <c r="T98" s="223">
        <f t="shared" si="41"/>
        <v>0</v>
      </c>
      <c r="U98" s="312"/>
      <c r="V98" s="223">
        <f t="shared" si="42"/>
        <v>0</v>
      </c>
      <c r="W98" s="312"/>
      <c r="X98" s="223">
        <f t="shared" si="43"/>
        <v>0</v>
      </c>
      <c r="Y98" s="312"/>
      <c r="Z98" s="223">
        <f t="shared" si="44"/>
        <v>0</v>
      </c>
      <c r="AA98" s="312"/>
      <c r="AB98" s="223">
        <f t="shared" si="45"/>
        <v>0</v>
      </c>
    </row>
    <row r="99" spans="2:28" ht="14.25" x14ac:dyDescent="0.25">
      <c r="B99" s="225"/>
      <c r="C99" s="224"/>
      <c r="D99" s="226"/>
      <c r="G99" s="501"/>
    </row>
    <row r="100" spans="2:28" ht="14.25" x14ac:dyDescent="0.25">
      <c r="B100" s="225"/>
      <c r="C100" s="224"/>
      <c r="D100" s="226"/>
      <c r="G100" s="501"/>
    </row>
    <row r="101" spans="2:28" ht="14.25" x14ac:dyDescent="0.25">
      <c r="B101" s="225"/>
      <c r="C101" s="224"/>
      <c r="D101" s="226"/>
      <c r="G101" s="501"/>
    </row>
    <row r="102" spans="2:28" ht="14.25" x14ac:dyDescent="0.25">
      <c r="B102" s="225"/>
      <c r="C102" s="224"/>
      <c r="D102" s="226"/>
    </row>
  </sheetData>
  <mergeCells count="52">
    <mergeCell ref="H38:H67"/>
    <mergeCell ref="C38:C67"/>
    <mergeCell ref="G46:G52"/>
    <mergeCell ref="G53:G59"/>
    <mergeCell ref="G60:G66"/>
    <mergeCell ref="G67:G73"/>
    <mergeCell ref="C68:C97"/>
    <mergeCell ref="G74:G80"/>
    <mergeCell ref="G81:G87"/>
    <mergeCell ref="G88:G94"/>
    <mergeCell ref="G95:G101"/>
    <mergeCell ref="H68:H98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Y4:Z4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</mergeCells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AX281"/>
  <sheetViews>
    <sheetView topLeftCell="A224" zoomScaleNormal="100" workbookViewId="0">
      <selection activeCell="G232" sqref="G232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117.19579889317083</v>
      </c>
    </row>
    <row r="2" spans="1:50" ht="15.75" hidden="1" x14ac:dyDescent="0.2">
      <c r="A2" s="77"/>
      <c r="B2" s="521" t="s">
        <v>169</v>
      </c>
      <c r="C2" s="522"/>
      <c r="D2" s="522"/>
      <c r="E2" s="522"/>
      <c r="F2" s="522"/>
      <c r="G2" s="522"/>
      <c r="H2" s="523"/>
      <c r="I2" s="169"/>
      <c r="J2" s="169"/>
      <c r="K2" s="169"/>
      <c r="L2" s="169"/>
      <c r="M2" s="166"/>
      <c r="N2" s="525" t="s">
        <v>161</v>
      </c>
      <c r="O2" s="525" t="s">
        <v>159</v>
      </c>
      <c r="P2" s="527"/>
      <c r="Q2" s="517"/>
      <c r="R2" s="517"/>
      <c r="S2" s="517"/>
      <c r="T2" s="517"/>
      <c r="U2" s="527"/>
      <c r="V2" s="517"/>
      <c r="W2" s="517"/>
      <c r="X2" s="517"/>
      <c r="Y2" s="517"/>
      <c r="Z2" s="527"/>
      <c r="AA2" s="517"/>
      <c r="AB2" s="517"/>
      <c r="AC2" s="517"/>
      <c r="AD2" s="517"/>
      <c r="AE2" s="527">
        <v>45870</v>
      </c>
      <c r="AF2" s="517"/>
      <c r="AG2" s="517"/>
      <c r="AH2" s="517"/>
      <c r="AI2" s="517"/>
      <c r="AJ2" s="527">
        <v>45871</v>
      </c>
      <c r="AK2" s="517"/>
      <c r="AL2" s="517"/>
      <c r="AM2" s="517"/>
      <c r="AN2" s="517"/>
      <c r="AO2" s="527">
        <v>45872</v>
      </c>
      <c r="AP2" s="517"/>
      <c r="AQ2" s="517"/>
      <c r="AR2" s="517"/>
      <c r="AS2" s="517"/>
      <c r="AT2" s="527">
        <v>45873</v>
      </c>
      <c r="AU2" s="517"/>
      <c r="AV2" s="517"/>
      <c r="AW2" s="517"/>
      <c r="AX2" s="517"/>
    </row>
    <row r="3" spans="1:50" ht="15.75" hidden="1" x14ac:dyDescent="0.2">
      <c r="A3" s="77"/>
      <c r="B3" s="524"/>
      <c r="C3" s="524"/>
      <c r="D3" s="524"/>
      <c r="E3" s="524"/>
      <c r="F3" s="524"/>
      <c r="G3" s="524"/>
      <c r="H3" s="524"/>
      <c r="I3" s="167"/>
      <c r="J3" s="167"/>
      <c r="K3" s="167"/>
      <c r="L3" s="167"/>
      <c r="M3" s="168"/>
      <c r="N3" s="526"/>
      <c r="O3" s="526"/>
      <c r="P3" s="527" t="s">
        <v>163</v>
      </c>
      <c r="Q3" s="517"/>
      <c r="R3" s="517"/>
      <c r="S3" s="517"/>
      <c r="T3" s="517"/>
      <c r="U3" s="527" t="s">
        <v>164</v>
      </c>
      <c r="V3" s="517"/>
      <c r="W3" s="517"/>
      <c r="X3" s="517"/>
      <c r="Y3" s="517"/>
      <c r="Z3" s="527" t="s">
        <v>165</v>
      </c>
      <c r="AA3" s="517"/>
      <c r="AB3" s="517"/>
      <c r="AC3" s="517"/>
      <c r="AD3" s="517"/>
      <c r="AE3" s="527" t="s">
        <v>162</v>
      </c>
      <c r="AF3" s="517"/>
      <c r="AG3" s="517"/>
      <c r="AH3" s="517"/>
      <c r="AI3" s="517"/>
      <c r="AJ3" s="527" t="s">
        <v>166</v>
      </c>
      <c r="AK3" s="517"/>
      <c r="AL3" s="517"/>
      <c r="AM3" s="517"/>
      <c r="AN3" s="517"/>
      <c r="AO3" s="527" t="s">
        <v>167</v>
      </c>
      <c r="AP3" s="517"/>
      <c r="AQ3" s="517"/>
      <c r="AR3" s="517"/>
      <c r="AS3" s="517"/>
      <c r="AT3" s="527" t="s">
        <v>168</v>
      </c>
      <c r="AU3" s="517"/>
      <c r="AV3" s="517"/>
      <c r="AW3" s="517"/>
      <c r="AX3" s="517"/>
    </row>
    <row r="4" spans="1:50" ht="14.25" hidden="1" x14ac:dyDescent="0.2">
      <c r="A4" s="77"/>
      <c r="B4" s="512" t="s">
        <v>157</v>
      </c>
      <c r="C4" s="512" t="s">
        <v>149</v>
      </c>
      <c r="D4" s="512"/>
      <c r="E4" s="512" t="s">
        <v>151</v>
      </c>
      <c r="F4" s="512"/>
      <c r="G4" s="512"/>
      <c r="H4" s="513" t="s">
        <v>158</v>
      </c>
      <c r="I4" s="516" t="s">
        <v>227</v>
      </c>
      <c r="J4" s="516"/>
      <c r="K4" s="516"/>
      <c r="L4" s="528" t="s">
        <v>158</v>
      </c>
      <c r="M4" s="533" t="s">
        <v>170</v>
      </c>
      <c r="N4" s="512"/>
      <c r="O4" s="512" t="s">
        <v>160</v>
      </c>
      <c r="P4" s="508" t="s">
        <v>154</v>
      </c>
      <c r="Q4" s="509"/>
      <c r="R4" s="509"/>
      <c r="S4" s="510"/>
      <c r="T4" s="512" t="s">
        <v>158</v>
      </c>
      <c r="U4" s="508" t="s">
        <v>154</v>
      </c>
      <c r="V4" s="509"/>
      <c r="W4" s="509"/>
      <c r="X4" s="510"/>
      <c r="Y4" s="512" t="s">
        <v>158</v>
      </c>
      <c r="Z4" s="508" t="s">
        <v>154</v>
      </c>
      <c r="AA4" s="509"/>
      <c r="AB4" s="509"/>
      <c r="AC4" s="510"/>
      <c r="AD4" s="512" t="s">
        <v>158</v>
      </c>
      <c r="AE4" s="508" t="s">
        <v>154</v>
      </c>
      <c r="AF4" s="509"/>
      <c r="AG4" s="509"/>
      <c r="AH4" s="510"/>
      <c r="AI4" s="512" t="s">
        <v>158</v>
      </c>
      <c r="AJ4" s="508" t="s">
        <v>154</v>
      </c>
      <c r="AK4" s="509"/>
      <c r="AL4" s="509"/>
      <c r="AM4" s="510"/>
      <c r="AN4" s="512" t="s">
        <v>158</v>
      </c>
      <c r="AO4" s="508" t="s">
        <v>154</v>
      </c>
      <c r="AP4" s="509"/>
      <c r="AQ4" s="509"/>
      <c r="AR4" s="510"/>
      <c r="AS4" s="512" t="s">
        <v>158</v>
      </c>
      <c r="AT4" s="508" t="s">
        <v>154</v>
      </c>
      <c r="AU4" s="509"/>
      <c r="AV4" s="509"/>
      <c r="AW4" s="510"/>
      <c r="AX4" s="512" t="s">
        <v>158</v>
      </c>
    </row>
    <row r="5" spans="1:50" ht="14.25" hidden="1" x14ac:dyDescent="0.2">
      <c r="A5" s="77"/>
      <c r="B5" s="512"/>
      <c r="C5" s="512"/>
      <c r="D5" s="512"/>
      <c r="E5" s="512" t="s">
        <v>150</v>
      </c>
      <c r="F5" s="512"/>
      <c r="G5" s="512"/>
      <c r="H5" s="514"/>
      <c r="I5" s="516" t="s">
        <v>150</v>
      </c>
      <c r="J5" s="516"/>
      <c r="K5" s="516"/>
      <c r="L5" s="529"/>
      <c r="M5" s="534"/>
      <c r="N5" s="512"/>
      <c r="O5" s="512"/>
      <c r="P5" s="508" t="s">
        <v>155</v>
      </c>
      <c r="Q5" s="509"/>
      <c r="R5" s="509"/>
      <c r="S5" s="510"/>
      <c r="T5" s="512"/>
      <c r="U5" s="508" t="s">
        <v>155</v>
      </c>
      <c r="V5" s="509"/>
      <c r="W5" s="509"/>
      <c r="X5" s="510"/>
      <c r="Y5" s="512"/>
      <c r="Z5" s="508" t="s">
        <v>155</v>
      </c>
      <c r="AA5" s="509"/>
      <c r="AB5" s="509"/>
      <c r="AC5" s="510"/>
      <c r="AD5" s="512"/>
      <c r="AE5" s="508" t="s">
        <v>155</v>
      </c>
      <c r="AF5" s="509"/>
      <c r="AG5" s="509"/>
      <c r="AH5" s="510"/>
      <c r="AI5" s="512"/>
      <c r="AJ5" s="508" t="s">
        <v>155</v>
      </c>
      <c r="AK5" s="509"/>
      <c r="AL5" s="509"/>
      <c r="AM5" s="510"/>
      <c r="AN5" s="512"/>
      <c r="AO5" s="508" t="s">
        <v>155</v>
      </c>
      <c r="AP5" s="509"/>
      <c r="AQ5" s="509"/>
      <c r="AR5" s="510"/>
      <c r="AS5" s="512"/>
      <c r="AT5" s="508" t="s">
        <v>155</v>
      </c>
      <c r="AU5" s="509"/>
      <c r="AV5" s="509"/>
      <c r="AW5" s="510"/>
      <c r="AX5" s="512"/>
    </row>
    <row r="6" spans="1:50" ht="14.25" hidden="1" x14ac:dyDescent="0.2">
      <c r="A6" s="75"/>
      <c r="B6" s="512"/>
      <c r="C6" s="512"/>
      <c r="D6" s="512"/>
      <c r="E6" s="98" t="s">
        <v>152</v>
      </c>
      <c r="F6" s="98" t="s">
        <v>153</v>
      </c>
      <c r="G6" s="98" t="s">
        <v>156</v>
      </c>
      <c r="H6" s="515"/>
      <c r="I6" s="171" t="s">
        <v>152</v>
      </c>
      <c r="J6" s="171" t="s">
        <v>153</v>
      </c>
      <c r="K6" s="171" t="s">
        <v>156</v>
      </c>
      <c r="L6" s="530"/>
      <c r="M6" s="535"/>
      <c r="N6" s="512"/>
      <c r="O6" s="512"/>
      <c r="P6" s="98" t="s">
        <v>152</v>
      </c>
      <c r="Q6" s="98" t="s">
        <v>153</v>
      </c>
      <c r="R6" s="98" t="s">
        <v>156</v>
      </c>
      <c r="S6" s="98" t="s">
        <v>170</v>
      </c>
      <c r="T6" s="512"/>
      <c r="U6" s="98" t="s">
        <v>152</v>
      </c>
      <c r="V6" s="98" t="s">
        <v>153</v>
      </c>
      <c r="W6" s="98" t="s">
        <v>156</v>
      </c>
      <c r="X6" s="98" t="s">
        <v>170</v>
      </c>
      <c r="Y6" s="512"/>
      <c r="Z6" s="98" t="s">
        <v>152</v>
      </c>
      <c r="AA6" s="98" t="s">
        <v>153</v>
      </c>
      <c r="AB6" s="98" t="s">
        <v>156</v>
      </c>
      <c r="AC6" s="98" t="s">
        <v>170</v>
      </c>
      <c r="AD6" s="512"/>
      <c r="AE6" s="98" t="s">
        <v>152</v>
      </c>
      <c r="AF6" s="98" t="s">
        <v>153</v>
      </c>
      <c r="AG6" s="98" t="s">
        <v>156</v>
      </c>
      <c r="AH6" s="98" t="s">
        <v>170</v>
      </c>
      <c r="AI6" s="512"/>
      <c r="AJ6" s="98" t="s">
        <v>152</v>
      </c>
      <c r="AK6" s="98" t="s">
        <v>153</v>
      </c>
      <c r="AL6" s="98" t="s">
        <v>156</v>
      </c>
      <c r="AM6" s="98" t="s">
        <v>170</v>
      </c>
      <c r="AN6" s="512"/>
      <c r="AO6" s="98" t="s">
        <v>152</v>
      </c>
      <c r="AP6" s="98" t="s">
        <v>153</v>
      </c>
      <c r="AQ6" s="98" t="s">
        <v>156</v>
      </c>
      <c r="AR6" s="98" t="s">
        <v>170</v>
      </c>
      <c r="AS6" s="512"/>
      <c r="AT6" s="98" t="s">
        <v>152</v>
      </c>
      <c r="AU6" s="98" t="s">
        <v>153</v>
      </c>
      <c r="AV6" s="98" t="s">
        <v>156</v>
      </c>
      <c r="AW6" s="98" t="s">
        <v>170</v>
      </c>
      <c r="AX6" s="512"/>
    </row>
    <row r="7" spans="1:50" ht="14.25" hidden="1" x14ac:dyDescent="0.2">
      <c r="A7" s="77"/>
      <c r="B7" s="532" t="s">
        <v>137</v>
      </c>
      <c r="C7" s="201">
        <v>1</v>
      </c>
      <c r="D7" s="201" t="s">
        <v>413</v>
      </c>
      <c r="E7" s="170">
        <v>17</v>
      </c>
      <c r="F7" s="201">
        <v>1800</v>
      </c>
      <c r="G7" s="203">
        <f>F7/E7</f>
        <v>105.88235294117646</v>
      </c>
      <c r="H7" s="511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18">
        <f>IFERROR(AVERAGE(K7:K21),"-")</f>
        <v>106.09939120049317</v>
      </c>
      <c r="M7" s="172">
        <f>IFERROR(RANK(K7, K$7:K$21),"")</f>
        <v>8</v>
      </c>
      <c r="N7" s="512"/>
      <c r="O7" s="512"/>
      <c r="P7" s="170"/>
      <c r="Q7" s="170"/>
      <c r="R7" s="248" t="str">
        <f>IFERROR(Q7/P7,"")</f>
        <v/>
      </c>
      <c r="S7" s="247" t="str">
        <f>IFERROR(RANK(R7, R$7:R$21),"")</f>
        <v/>
      </c>
      <c r="T7" s="511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1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1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511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511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511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511">
        <f>AVERAGE(AV7:AV21)</f>
        <v>109.70846052874997</v>
      </c>
    </row>
    <row r="8" spans="1:50" ht="15" hidden="1" customHeight="1" x14ac:dyDescent="0.2">
      <c r="A8" s="77"/>
      <c r="B8" s="517"/>
      <c r="C8" s="201">
        <v>2</v>
      </c>
      <c r="D8" s="201" t="s">
        <v>414</v>
      </c>
      <c r="E8" s="170">
        <v>16</v>
      </c>
      <c r="F8" s="201">
        <v>1800</v>
      </c>
      <c r="G8" s="276">
        <f t="shared" ref="G8:G21" si="1">F8/E8</f>
        <v>112.5</v>
      </c>
      <c r="H8" s="511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19"/>
      <c r="M8" s="172">
        <f t="shared" ref="M8:M21" si="2">IFERROR(RANK(K8, K$7:K$21),"")</f>
        <v>5</v>
      </c>
      <c r="N8" s="512"/>
      <c r="O8" s="512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1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1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1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511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511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511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511"/>
    </row>
    <row r="9" spans="1:50" ht="14.25" hidden="1" x14ac:dyDescent="0.2">
      <c r="A9" s="77"/>
      <c r="B9" s="517"/>
      <c r="C9" s="201">
        <v>3</v>
      </c>
      <c r="D9" s="201" t="s">
        <v>415</v>
      </c>
      <c r="E9" s="170">
        <v>18</v>
      </c>
      <c r="F9" s="201">
        <v>1800</v>
      </c>
      <c r="G9" s="276">
        <f t="shared" si="1"/>
        <v>100</v>
      </c>
      <c r="H9" s="511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19"/>
      <c r="M9" s="172">
        <f t="shared" si="2"/>
        <v>12</v>
      </c>
      <c r="N9" s="512"/>
      <c r="O9" s="512"/>
      <c r="P9" s="170"/>
      <c r="Q9" s="170"/>
      <c r="R9" s="248" t="str">
        <f t="shared" si="3"/>
        <v/>
      </c>
      <c r="S9" s="247" t="str">
        <f t="shared" si="4"/>
        <v/>
      </c>
      <c r="T9" s="511"/>
      <c r="U9" s="170"/>
      <c r="V9" s="170"/>
      <c r="W9" s="248" t="str">
        <f t="shared" si="5"/>
        <v/>
      </c>
      <c r="X9" s="247" t="str">
        <f t="shared" si="6"/>
        <v/>
      </c>
      <c r="Y9" s="511"/>
      <c r="Z9" s="170"/>
      <c r="AA9" s="170"/>
      <c r="AB9" s="248" t="str">
        <f t="shared" si="7"/>
        <v/>
      </c>
      <c r="AC9" s="247" t="str">
        <f t="shared" si="8"/>
        <v/>
      </c>
      <c r="AD9" s="511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511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511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511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511"/>
    </row>
    <row r="10" spans="1:50" ht="14.25" hidden="1" x14ac:dyDescent="0.2">
      <c r="A10" s="77"/>
      <c r="B10" s="517"/>
      <c r="C10" s="201">
        <v>4</v>
      </c>
      <c r="D10" s="201" t="s">
        <v>416</v>
      </c>
      <c r="E10" s="170">
        <v>17</v>
      </c>
      <c r="F10" s="201">
        <v>1800</v>
      </c>
      <c r="G10" s="276">
        <f t="shared" si="1"/>
        <v>105.88235294117646</v>
      </c>
      <c r="H10" s="511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19"/>
      <c r="M10" s="172">
        <f t="shared" si="2"/>
        <v>9</v>
      </c>
      <c r="N10" s="512"/>
      <c r="O10" s="512"/>
      <c r="P10" s="170"/>
      <c r="Q10" s="170"/>
      <c r="R10" s="248" t="str">
        <f t="shared" si="3"/>
        <v/>
      </c>
      <c r="S10" s="247" t="str">
        <f t="shared" si="4"/>
        <v/>
      </c>
      <c r="T10" s="511"/>
      <c r="U10" s="170"/>
      <c r="V10" s="170"/>
      <c r="W10" s="248" t="str">
        <f t="shared" si="5"/>
        <v/>
      </c>
      <c r="X10" s="247" t="str">
        <f t="shared" si="6"/>
        <v/>
      </c>
      <c r="Y10" s="511"/>
      <c r="Z10" s="170"/>
      <c r="AA10" s="170"/>
      <c r="AB10" s="248" t="str">
        <f t="shared" si="7"/>
        <v/>
      </c>
      <c r="AC10" s="247" t="str">
        <f t="shared" si="8"/>
        <v/>
      </c>
      <c r="AD10" s="511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511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511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511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511"/>
    </row>
    <row r="11" spans="1:50" ht="14.25" hidden="1" x14ac:dyDescent="0.2">
      <c r="A11" s="77"/>
      <c r="B11" s="517"/>
      <c r="C11" s="201">
        <v>5</v>
      </c>
      <c r="D11" s="201" t="s">
        <v>417</v>
      </c>
      <c r="E11" s="170">
        <v>20</v>
      </c>
      <c r="F11" s="201">
        <v>1800</v>
      </c>
      <c r="G11" s="276">
        <f t="shared" si="1"/>
        <v>90</v>
      </c>
      <c r="H11" s="511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19"/>
      <c r="M11" s="172">
        <f t="shared" si="2"/>
        <v>14</v>
      </c>
      <c r="N11" s="512"/>
      <c r="O11" s="512"/>
      <c r="P11" s="170"/>
      <c r="Q11" s="170"/>
      <c r="R11" s="248" t="str">
        <f t="shared" si="3"/>
        <v/>
      </c>
      <c r="S11" s="247" t="str">
        <f t="shared" si="4"/>
        <v/>
      </c>
      <c r="T11" s="511"/>
      <c r="U11" s="170"/>
      <c r="V11" s="170"/>
      <c r="W11" s="248" t="str">
        <f t="shared" si="5"/>
        <v/>
      </c>
      <c r="X11" s="247" t="str">
        <f t="shared" si="6"/>
        <v/>
      </c>
      <c r="Y11" s="511"/>
      <c r="Z11" s="170"/>
      <c r="AA11" s="170"/>
      <c r="AB11" s="248" t="str">
        <f t="shared" si="7"/>
        <v/>
      </c>
      <c r="AC11" s="247" t="str">
        <f t="shared" si="8"/>
        <v/>
      </c>
      <c r="AD11" s="511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511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511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511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511"/>
    </row>
    <row r="12" spans="1:50" ht="14.25" hidden="1" x14ac:dyDescent="0.2">
      <c r="A12" s="77"/>
      <c r="B12" s="517"/>
      <c r="C12" s="201">
        <v>6</v>
      </c>
      <c r="D12" s="201" t="s">
        <v>418</v>
      </c>
      <c r="E12" s="170">
        <v>16</v>
      </c>
      <c r="F12" s="201">
        <v>1800</v>
      </c>
      <c r="G12" s="276">
        <f t="shared" si="1"/>
        <v>112.5</v>
      </c>
      <c r="H12" s="511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19"/>
      <c r="M12" s="172">
        <f t="shared" si="2"/>
        <v>7</v>
      </c>
      <c r="N12" s="512"/>
      <c r="O12" s="512"/>
      <c r="P12" s="170"/>
      <c r="Q12" s="170"/>
      <c r="R12" s="248" t="str">
        <f t="shared" si="3"/>
        <v/>
      </c>
      <c r="S12" s="247" t="str">
        <f t="shared" si="4"/>
        <v/>
      </c>
      <c r="T12" s="511"/>
      <c r="U12" s="170"/>
      <c r="V12" s="170"/>
      <c r="W12" s="248" t="str">
        <f t="shared" si="5"/>
        <v/>
      </c>
      <c r="X12" s="247" t="str">
        <f t="shared" si="6"/>
        <v/>
      </c>
      <c r="Y12" s="511"/>
      <c r="Z12" s="170"/>
      <c r="AA12" s="170"/>
      <c r="AB12" s="248" t="str">
        <f t="shared" si="7"/>
        <v/>
      </c>
      <c r="AC12" s="247" t="str">
        <f t="shared" si="8"/>
        <v/>
      </c>
      <c r="AD12" s="511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511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511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511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511"/>
    </row>
    <row r="13" spans="1:50" ht="14.25" hidden="1" x14ac:dyDescent="0.2">
      <c r="A13" s="77"/>
      <c r="B13" s="517"/>
      <c r="C13" s="201">
        <v>7</v>
      </c>
      <c r="D13" s="201" t="s">
        <v>419</v>
      </c>
      <c r="E13" s="170">
        <v>17</v>
      </c>
      <c r="F13" s="201">
        <v>1800</v>
      </c>
      <c r="G13" s="276">
        <f t="shared" si="1"/>
        <v>105.88235294117646</v>
      </c>
      <c r="H13" s="511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19"/>
      <c r="M13" s="172">
        <f t="shared" si="2"/>
        <v>10</v>
      </c>
      <c r="N13" s="512"/>
      <c r="O13" s="512"/>
      <c r="P13" s="170"/>
      <c r="Q13" s="170"/>
      <c r="R13" s="248" t="str">
        <f t="shared" si="3"/>
        <v/>
      </c>
      <c r="S13" s="247" t="str">
        <f t="shared" si="4"/>
        <v/>
      </c>
      <c r="T13" s="511"/>
      <c r="U13" s="170"/>
      <c r="V13" s="170"/>
      <c r="W13" s="248" t="str">
        <f t="shared" si="5"/>
        <v/>
      </c>
      <c r="X13" s="247" t="str">
        <f t="shared" si="6"/>
        <v/>
      </c>
      <c r="Y13" s="511"/>
      <c r="Z13" s="170"/>
      <c r="AA13" s="170"/>
      <c r="AB13" s="248" t="str">
        <f t="shared" si="7"/>
        <v/>
      </c>
      <c r="AC13" s="247" t="str">
        <f t="shared" si="8"/>
        <v/>
      </c>
      <c r="AD13" s="511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511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511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511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511"/>
    </row>
    <row r="14" spans="1:50" ht="14.25" hidden="1" x14ac:dyDescent="0.2">
      <c r="A14" s="77"/>
      <c r="B14" s="517"/>
      <c r="C14" s="201">
        <v>8</v>
      </c>
      <c r="D14" s="201" t="s">
        <v>420</v>
      </c>
      <c r="E14" s="170">
        <v>16</v>
      </c>
      <c r="F14" s="201">
        <v>1800</v>
      </c>
      <c r="G14" s="276">
        <f t="shared" si="1"/>
        <v>112.5</v>
      </c>
      <c r="H14" s="511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19"/>
      <c r="M14" s="172">
        <f t="shared" si="2"/>
        <v>4</v>
      </c>
      <c r="N14" s="512"/>
      <c r="O14" s="512"/>
      <c r="P14" s="170"/>
      <c r="Q14" s="170"/>
      <c r="R14" s="248" t="str">
        <f t="shared" si="3"/>
        <v/>
      </c>
      <c r="S14" s="247" t="str">
        <f t="shared" si="4"/>
        <v/>
      </c>
      <c r="T14" s="511"/>
      <c r="U14" s="170"/>
      <c r="V14" s="170"/>
      <c r="W14" s="248" t="str">
        <f t="shared" si="5"/>
        <v/>
      </c>
      <c r="X14" s="247" t="str">
        <f t="shared" si="6"/>
        <v/>
      </c>
      <c r="Y14" s="511"/>
      <c r="Z14" s="170"/>
      <c r="AA14" s="170"/>
      <c r="AB14" s="248" t="str">
        <f t="shared" si="7"/>
        <v/>
      </c>
      <c r="AC14" s="247" t="str">
        <f t="shared" si="8"/>
        <v/>
      </c>
      <c r="AD14" s="511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511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511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511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511"/>
    </row>
    <row r="15" spans="1:50" ht="14.25" hidden="1" x14ac:dyDescent="0.2">
      <c r="A15" s="77"/>
      <c r="B15" s="517"/>
      <c r="C15" s="201">
        <v>9</v>
      </c>
      <c r="D15" s="201" t="s">
        <v>421</v>
      </c>
      <c r="E15" s="170">
        <v>18</v>
      </c>
      <c r="F15" s="201">
        <v>1800</v>
      </c>
      <c r="G15" s="276">
        <f t="shared" si="1"/>
        <v>100</v>
      </c>
      <c r="H15" s="511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19"/>
      <c r="M15" s="172">
        <f t="shared" si="2"/>
        <v>13</v>
      </c>
      <c r="N15" s="512"/>
      <c r="O15" s="512"/>
      <c r="P15" s="170"/>
      <c r="Q15" s="170"/>
      <c r="R15" s="248" t="str">
        <f t="shared" si="3"/>
        <v/>
      </c>
      <c r="S15" s="247" t="str">
        <f t="shared" si="4"/>
        <v/>
      </c>
      <c r="T15" s="511"/>
      <c r="U15" s="170"/>
      <c r="V15" s="170"/>
      <c r="W15" s="248" t="str">
        <f t="shared" si="5"/>
        <v/>
      </c>
      <c r="X15" s="247" t="str">
        <f t="shared" si="6"/>
        <v/>
      </c>
      <c r="Y15" s="511"/>
      <c r="Z15" s="170"/>
      <c r="AA15" s="170"/>
      <c r="AB15" s="248" t="str">
        <f t="shared" si="7"/>
        <v/>
      </c>
      <c r="AC15" s="247" t="str">
        <f t="shared" si="8"/>
        <v/>
      </c>
      <c r="AD15" s="511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511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511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511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511"/>
    </row>
    <row r="16" spans="1:50" ht="14.25" hidden="1" x14ac:dyDescent="0.2">
      <c r="A16" s="77"/>
      <c r="B16" s="517"/>
      <c r="C16" s="201">
        <v>10</v>
      </c>
      <c r="D16" s="201" t="s">
        <v>422</v>
      </c>
      <c r="E16" s="170">
        <v>16</v>
      </c>
      <c r="F16" s="201">
        <v>1800</v>
      </c>
      <c r="G16" s="276">
        <f t="shared" si="1"/>
        <v>112.5</v>
      </c>
      <c r="H16" s="511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19"/>
      <c r="M16" s="172">
        <f t="shared" si="2"/>
        <v>6</v>
      </c>
      <c r="N16" s="512"/>
      <c r="O16" s="512"/>
      <c r="P16" s="170"/>
      <c r="Q16" s="170"/>
      <c r="R16" s="248" t="str">
        <f t="shared" si="3"/>
        <v/>
      </c>
      <c r="S16" s="247" t="str">
        <f t="shared" si="4"/>
        <v/>
      </c>
      <c r="T16" s="511"/>
      <c r="U16" s="170"/>
      <c r="V16" s="170"/>
      <c r="W16" s="248" t="str">
        <f t="shared" si="5"/>
        <v/>
      </c>
      <c r="X16" s="247" t="str">
        <f t="shared" si="6"/>
        <v/>
      </c>
      <c r="Y16" s="511"/>
      <c r="Z16" s="170"/>
      <c r="AA16" s="170"/>
      <c r="AB16" s="248" t="str">
        <f t="shared" si="7"/>
        <v/>
      </c>
      <c r="AC16" s="247" t="str">
        <f t="shared" si="8"/>
        <v/>
      </c>
      <c r="AD16" s="511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511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511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511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511"/>
    </row>
    <row r="17" spans="2:50" hidden="1" x14ac:dyDescent="0.2">
      <c r="B17" s="517"/>
      <c r="C17" s="201">
        <v>11</v>
      </c>
      <c r="D17" s="201" t="s">
        <v>423</v>
      </c>
      <c r="E17" s="201">
        <v>15</v>
      </c>
      <c r="F17" s="201">
        <v>1800</v>
      </c>
      <c r="G17" s="276">
        <f t="shared" si="1"/>
        <v>120</v>
      </c>
      <c r="H17" s="511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19"/>
      <c r="M17" s="172">
        <f t="shared" si="2"/>
        <v>1</v>
      </c>
      <c r="N17" s="512"/>
      <c r="O17" s="512"/>
      <c r="P17" s="247"/>
      <c r="Q17" s="247"/>
      <c r="R17" s="248" t="str">
        <f t="shared" si="3"/>
        <v/>
      </c>
      <c r="S17" s="247" t="str">
        <f t="shared" si="4"/>
        <v/>
      </c>
      <c r="T17" s="511"/>
      <c r="U17" s="247"/>
      <c r="V17" s="247"/>
      <c r="W17" s="248" t="str">
        <f t="shared" si="5"/>
        <v/>
      </c>
      <c r="X17" s="247" t="str">
        <f t="shared" si="6"/>
        <v/>
      </c>
      <c r="Y17" s="511"/>
      <c r="Z17" s="247"/>
      <c r="AA17" s="247"/>
      <c r="AB17" s="248" t="str">
        <f t="shared" si="7"/>
        <v/>
      </c>
      <c r="AC17" s="247" t="str">
        <f t="shared" si="8"/>
        <v/>
      </c>
      <c r="AD17" s="511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511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511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511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511"/>
    </row>
    <row r="18" spans="2:50" hidden="1" x14ac:dyDescent="0.2">
      <c r="B18" s="517"/>
      <c r="C18" s="201">
        <v>12</v>
      </c>
      <c r="D18" s="201" t="s">
        <v>424</v>
      </c>
      <c r="E18" s="201">
        <v>16</v>
      </c>
      <c r="F18" s="201">
        <v>1800</v>
      </c>
      <c r="G18" s="276">
        <f t="shared" si="1"/>
        <v>112.5</v>
      </c>
      <c r="H18" s="511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19"/>
      <c r="M18" s="172">
        <f t="shared" si="2"/>
        <v>3</v>
      </c>
      <c r="N18" s="512"/>
      <c r="O18" s="512"/>
      <c r="P18" s="247"/>
      <c r="Q18" s="247"/>
      <c r="R18" s="248" t="str">
        <f t="shared" si="3"/>
        <v/>
      </c>
      <c r="S18" s="247" t="str">
        <f t="shared" si="4"/>
        <v/>
      </c>
      <c r="T18" s="511"/>
      <c r="U18" s="247"/>
      <c r="V18" s="247"/>
      <c r="W18" s="248" t="str">
        <f t="shared" si="5"/>
        <v/>
      </c>
      <c r="X18" s="247" t="str">
        <f t="shared" si="6"/>
        <v/>
      </c>
      <c r="Y18" s="511"/>
      <c r="Z18" s="247"/>
      <c r="AA18" s="247"/>
      <c r="AB18" s="248" t="str">
        <f t="shared" si="7"/>
        <v/>
      </c>
      <c r="AC18" s="247" t="str">
        <f t="shared" si="8"/>
        <v/>
      </c>
      <c r="AD18" s="511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511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511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511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511"/>
    </row>
    <row r="19" spans="2:50" hidden="1" x14ac:dyDescent="0.2">
      <c r="B19" s="517"/>
      <c r="C19" s="201">
        <v>13</v>
      </c>
      <c r="D19" s="201" t="s">
        <v>425</v>
      </c>
      <c r="E19" s="201">
        <v>17</v>
      </c>
      <c r="F19" s="201">
        <v>1500</v>
      </c>
      <c r="G19" s="276">
        <f t="shared" si="1"/>
        <v>88.235294117647058</v>
      </c>
      <c r="H19" s="511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19"/>
      <c r="M19" s="172">
        <f t="shared" si="2"/>
        <v>11</v>
      </c>
      <c r="N19" s="512"/>
      <c r="O19" s="512"/>
      <c r="P19" s="247"/>
      <c r="Q19" s="247"/>
      <c r="R19" s="248" t="str">
        <f t="shared" si="3"/>
        <v/>
      </c>
      <c r="S19" s="247" t="str">
        <f t="shared" si="4"/>
        <v/>
      </c>
      <c r="T19" s="511"/>
      <c r="U19" s="247"/>
      <c r="V19" s="247"/>
      <c r="W19" s="248" t="str">
        <f t="shared" si="5"/>
        <v/>
      </c>
      <c r="X19" s="247" t="str">
        <f t="shared" si="6"/>
        <v/>
      </c>
      <c r="Y19" s="511"/>
      <c r="Z19" s="247"/>
      <c r="AA19" s="247"/>
      <c r="AB19" s="248" t="str">
        <f t="shared" si="7"/>
        <v/>
      </c>
      <c r="AC19" s="247" t="str">
        <f t="shared" si="8"/>
        <v/>
      </c>
      <c r="AD19" s="511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511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511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511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511"/>
    </row>
    <row r="20" spans="2:50" hidden="1" x14ac:dyDescent="0.2">
      <c r="B20" s="517"/>
      <c r="C20" s="201">
        <v>14</v>
      </c>
      <c r="D20" s="201" t="s">
        <v>426</v>
      </c>
      <c r="E20" s="201">
        <v>15</v>
      </c>
      <c r="F20" s="201">
        <v>1500</v>
      </c>
      <c r="G20" s="276">
        <f t="shared" si="1"/>
        <v>100</v>
      </c>
      <c r="H20" s="511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19"/>
      <c r="M20" s="172">
        <f t="shared" si="2"/>
        <v>2</v>
      </c>
      <c r="N20" s="512"/>
      <c r="O20" s="512"/>
      <c r="P20" s="247"/>
      <c r="Q20" s="247"/>
      <c r="R20" s="248" t="str">
        <f t="shared" si="3"/>
        <v/>
      </c>
      <c r="S20" s="247" t="str">
        <f t="shared" si="4"/>
        <v/>
      </c>
      <c r="T20" s="511"/>
      <c r="U20" s="247"/>
      <c r="V20" s="247"/>
      <c r="W20" s="248" t="str">
        <f t="shared" si="5"/>
        <v/>
      </c>
      <c r="X20" s="247" t="str">
        <f t="shared" si="6"/>
        <v/>
      </c>
      <c r="Y20" s="511"/>
      <c r="Z20" s="247"/>
      <c r="AA20" s="247"/>
      <c r="AB20" s="248" t="str">
        <f t="shared" si="7"/>
        <v/>
      </c>
      <c r="AC20" s="247" t="str">
        <f t="shared" si="8"/>
        <v/>
      </c>
      <c r="AD20" s="511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511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511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511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511"/>
    </row>
    <row r="21" spans="2:50" hidden="1" x14ac:dyDescent="0.2">
      <c r="B21" s="517"/>
      <c r="C21" s="201">
        <v>15</v>
      </c>
      <c r="D21" s="201" t="s">
        <v>427</v>
      </c>
      <c r="E21" s="201">
        <v>16</v>
      </c>
      <c r="F21" s="201">
        <v>1500</v>
      </c>
      <c r="G21" s="276">
        <f t="shared" si="1"/>
        <v>93.75</v>
      </c>
      <c r="H21" s="511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20"/>
      <c r="M21" s="172">
        <f t="shared" si="2"/>
        <v>15</v>
      </c>
      <c r="N21" s="512"/>
      <c r="O21" s="512"/>
      <c r="P21" s="247"/>
      <c r="Q21" s="247"/>
      <c r="R21" s="248" t="str">
        <f t="shared" si="3"/>
        <v/>
      </c>
      <c r="S21" s="247" t="str">
        <f t="shared" si="4"/>
        <v/>
      </c>
      <c r="T21" s="511"/>
      <c r="U21" s="247"/>
      <c r="V21" s="247"/>
      <c r="W21" s="248" t="str">
        <f t="shared" si="5"/>
        <v/>
      </c>
      <c r="X21" s="247" t="str">
        <f t="shared" si="6"/>
        <v/>
      </c>
      <c r="Y21" s="511"/>
      <c r="Z21" s="247"/>
      <c r="AA21" s="247"/>
      <c r="AB21" s="248" t="str">
        <f t="shared" si="7"/>
        <v/>
      </c>
      <c r="AC21" s="247" t="str">
        <f t="shared" si="8"/>
        <v/>
      </c>
      <c r="AD21" s="511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511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511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511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511"/>
    </row>
    <row r="22" spans="2:50" ht="15.75" hidden="1" x14ac:dyDescent="0.2">
      <c r="B22" s="531" t="s">
        <v>169</v>
      </c>
      <c r="C22" s="523"/>
      <c r="D22" s="523"/>
      <c r="E22" s="523"/>
      <c r="F22" s="523"/>
      <c r="G22" s="523"/>
      <c r="H22" s="523"/>
      <c r="I22" s="207"/>
      <c r="J22" s="207"/>
      <c r="K22" s="207"/>
      <c r="L22" s="207"/>
      <c r="M22" s="207"/>
      <c r="N22" s="512" t="s">
        <v>161</v>
      </c>
      <c r="O22" s="525" t="s">
        <v>159</v>
      </c>
      <c r="P22" s="527">
        <v>45874</v>
      </c>
      <c r="Q22" s="517"/>
      <c r="R22" s="517"/>
      <c r="S22" s="517"/>
      <c r="T22" s="517"/>
      <c r="U22" s="527">
        <v>45875</v>
      </c>
      <c r="V22" s="517"/>
      <c r="W22" s="517"/>
      <c r="X22" s="517"/>
      <c r="Y22" s="517"/>
      <c r="Z22" s="527">
        <v>45876</v>
      </c>
      <c r="AA22" s="517"/>
      <c r="AB22" s="517"/>
      <c r="AC22" s="517"/>
      <c r="AD22" s="517"/>
      <c r="AE22" s="527">
        <v>45877</v>
      </c>
      <c r="AF22" s="517"/>
      <c r="AG22" s="517"/>
      <c r="AH22" s="517"/>
      <c r="AI22" s="517"/>
      <c r="AJ22" s="527">
        <v>45878</v>
      </c>
      <c r="AK22" s="517"/>
      <c r="AL22" s="517"/>
      <c r="AM22" s="517"/>
      <c r="AN22" s="517"/>
      <c r="AO22" s="527">
        <v>45879</v>
      </c>
      <c r="AP22" s="517"/>
      <c r="AQ22" s="517"/>
      <c r="AR22" s="517"/>
      <c r="AS22" s="517"/>
      <c r="AT22" s="527">
        <v>45880</v>
      </c>
      <c r="AU22" s="517"/>
      <c r="AV22" s="517"/>
      <c r="AW22" s="517"/>
      <c r="AX22" s="517"/>
    </row>
    <row r="23" spans="2:50" ht="15.75" hidden="1" x14ac:dyDescent="0.2">
      <c r="B23" s="524"/>
      <c r="C23" s="524"/>
      <c r="D23" s="524"/>
      <c r="E23" s="524"/>
      <c r="F23" s="524"/>
      <c r="G23" s="524"/>
      <c r="H23" s="524"/>
      <c r="I23" s="207"/>
      <c r="J23" s="207"/>
      <c r="K23" s="207"/>
      <c r="L23" s="207"/>
      <c r="M23" s="207"/>
      <c r="N23" s="512"/>
      <c r="O23" s="526"/>
      <c r="P23" s="527" t="s">
        <v>163</v>
      </c>
      <c r="Q23" s="517"/>
      <c r="R23" s="517"/>
      <c r="S23" s="517"/>
      <c r="T23" s="517"/>
      <c r="U23" s="527" t="s">
        <v>164</v>
      </c>
      <c r="V23" s="517"/>
      <c r="W23" s="517"/>
      <c r="X23" s="517"/>
      <c r="Y23" s="517"/>
      <c r="Z23" s="527" t="s">
        <v>165</v>
      </c>
      <c r="AA23" s="517"/>
      <c r="AB23" s="517"/>
      <c r="AC23" s="517"/>
      <c r="AD23" s="517"/>
      <c r="AE23" s="527" t="s">
        <v>162</v>
      </c>
      <c r="AF23" s="517"/>
      <c r="AG23" s="517"/>
      <c r="AH23" s="517"/>
      <c r="AI23" s="517"/>
      <c r="AJ23" s="527" t="s">
        <v>166</v>
      </c>
      <c r="AK23" s="517"/>
      <c r="AL23" s="517"/>
      <c r="AM23" s="517"/>
      <c r="AN23" s="517"/>
      <c r="AO23" s="527" t="s">
        <v>167</v>
      </c>
      <c r="AP23" s="517"/>
      <c r="AQ23" s="517"/>
      <c r="AR23" s="517"/>
      <c r="AS23" s="517"/>
      <c r="AT23" s="527" t="s">
        <v>168</v>
      </c>
      <c r="AU23" s="517"/>
      <c r="AV23" s="517"/>
      <c r="AW23" s="517"/>
      <c r="AX23" s="517"/>
    </row>
    <row r="24" spans="2:50" hidden="1" x14ac:dyDescent="0.2">
      <c r="B24" s="512" t="s">
        <v>157</v>
      </c>
      <c r="C24" s="512" t="s">
        <v>149</v>
      </c>
      <c r="D24" s="512"/>
      <c r="E24" s="512" t="s">
        <v>151</v>
      </c>
      <c r="F24" s="512"/>
      <c r="G24" s="512"/>
      <c r="H24" s="513" t="s">
        <v>158</v>
      </c>
      <c r="I24" s="516" t="s">
        <v>227</v>
      </c>
      <c r="J24" s="516"/>
      <c r="K24" s="516"/>
      <c r="L24" s="516" t="s">
        <v>158</v>
      </c>
      <c r="M24" s="516" t="s">
        <v>170</v>
      </c>
      <c r="N24" s="512"/>
      <c r="O24" s="512" t="s">
        <v>160</v>
      </c>
      <c r="P24" s="508" t="s">
        <v>154</v>
      </c>
      <c r="Q24" s="509"/>
      <c r="R24" s="509"/>
      <c r="S24" s="510"/>
      <c r="T24" s="512" t="s">
        <v>158</v>
      </c>
      <c r="U24" s="508" t="s">
        <v>154</v>
      </c>
      <c r="V24" s="509"/>
      <c r="W24" s="509"/>
      <c r="X24" s="510"/>
      <c r="Y24" s="512" t="s">
        <v>158</v>
      </c>
      <c r="Z24" s="508" t="s">
        <v>154</v>
      </c>
      <c r="AA24" s="509"/>
      <c r="AB24" s="509"/>
      <c r="AC24" s="510"/>
      <c r="AD24" s="512" t="s">
        <v>158</v>
      </c>
      <c r="AE24" s="508" t="s">
        <v>154</v>
      </c>
      <c r="AF24" s="509"/>
      <c r="AG24" s="509"/>
      <c r="AH24" s="510"/>
      <c r="AI24" s="512" t="s">
        <v>158</v>
      </c>
      <c r="AJ24" s="508" t="s">
        <v>154</v>
      </c>
      <c r="AK24" s="509"/>
      <c r="AL24" s="509"/>
      <c r="AM24" s="510"/>
      <c r="AN24" s="512" t="s">
        <v>158</v>
      </c>
      <c r="AO24" s="508" t="s">
        <v>154</v>
      </c>
      <c r="AP24" s="509"/>
      <c r="AQ24" s="509"/>
      <c r="AR24" s="510"/>
      <c r="AS24" s="512" t="s">
        <v>158</v>
      </c>
      <c r="AT24" s="508" t="s">
        <v>154</v>
      </c>
      <c r="AU24" s="509"/>
      <c r="AV24" s="509"/>
      <c r="AW24" s="510"/>
      <c r="AX24" s="512" t="s">
        <v>158</v>
      </c>
    </row>
    <row r="25" spans="2:50" hidden="1" x14ac:dyDescent="0.2">
      <c r="B25" s="512"/>
      <c r="C25" s="512"/>
      <c r="D25" s="512"/>
      <c r="E25" s="512" t="s">
        <v>150</v>
      </c>
      <c r="F25" s="512"/>
      <c r="G25" s="512"/>
      <c r="H25" s="514"/>
      <c r="I25" s="516" t="s">
        <v>150</v>
      </c>
      <c r="J25" s="516"/>
      <c r="K25" s="516"/>
      <c r="L25" s="516"/>
      <c r="M25" s="516"/>
      <c r="N25" s="512"/>
      <c r="O25" s="512"/>
      <c r="P25" s="508" t="s">
        <v>155</v>
      </c>
      <c r="Q25" s="509"/>
      <c r="R25" s="509"/>
      <c r="S25" s="510"/>
      <c r="T25" s="512"/>
      <c r="U25" s="508" t="s">
        <v>155</v>
      </c>
      <c r="V25" s="509"/>
      <c r="W25" s="509"/>
      <c r="X25" s="510"/>
      <c r="Y25" s="512"/>
      <c r="Z25" s="508" t="s">
        <v>155</v>
      </c>
      <c r="AA25" s="509"/>
      <c r="AB25" s="509"/>
      <c r="AC25" s="510"/>
      <c r="AD25" s="512"/>
      <c r="AE25" s="508" t="s">
        <v>155</v>
      </c>
      <c r="AF25" s="509"/>
      <c r="AG25" s="509"/>
      <c r="AH25" s="510"/>
      <c r="AI25" s="512"/>
      <c r="AJ25" s="508" t="s">
        <v>155</v>
      </c>
      <c r="AK25" s="509"/>
      <c r="AL25" s="509"/>
      <c r="AM25" s="510"/>
      <c r="AN25" s="512"/>
      <c r="AO25" s="508" t="s">
        <v>155</v>
      </c>
      <c r="AP25" s="509"/>
      <c r="AQ25" s="509"/>
      <c r="AR25" s="510"/>
      <c r="AS25" s="512"/>
      <c r="AT25" s="508" t="s">
        <v>155</v>
      </c>
      <c r="AU25" s="509"/>
      <c r="AV25" s="509"/>
      <c r="AW25" s="510"/>
      <c r="AX25" s="512"/>
    </row>
    <row r="26" spans="2:50" hidden="1" x14ac:dyDescent="0.2">
      <c r="B26" s="512"/>
      <c r="C26" s="512"/>
      <c r="D26" s="512"/>
      <c r="E26" s="98" t="s">
        <v>152</v>
      </c>
      <c r="F26" s="98" t="s">
        <v>153</v>
      </c>
      <c r="G26" s="98" t="s">
        <v>156</v>
      </c>
      <c r="H26" s="515"/>
      <c r="I26" s="206" t="s">
        <v>152</v>
      </c>
      <c r="J26" s="206" t="s">
        <v>153</v>
      </c>
      <c r="K26" s="206" t="s">
        <v>156</v>
      </c>
      <c r="L26" s="516"/>
      <c r="M26" s="516"/>
      <c r="N26" s="512"/>
      <c r="O26" s="512"/>
      <c r="P26" s="98" t="s">
        <v>152</v>
      </c>
      <c r="Q26" s="98" t="s">
        <v>153</v>
      </c>
      <c r="R26" s="98" t="s">
        <v>156</v>
      </c>
      <c r="S26" s="98" t="s">
        <v>170</v>
      </c>
      <c r="T26" s="512"/>
      <c r="U26" s="98" t="s">
        <v>152</v>
      </c>
      <c r="V26" s="98" t="s">
        <v>153</v>
      </c>
      <c r="W26" s="98" t="s">
        <v>156</v>
      </c>
      <c r="X26" s="98" t="s">
        <v>170</v>
      </c>
      <c r="Y26" s="512"/>
      <c r="Z26" s="98" t="s">
        <v>152</v>
      </c>
      <c r="AA26" s="98" t="s">
        <v>153</v>
      </c>
      <c r="AB26" s="98" t="s">
        <v>156</v>
      </c>
      <c r="AC26" s="98" t="s">
        <v>170</v>
      </c>
      <c r="AD26" s="512"/>
      <c r="AE26" s="98" t="s">
        <v>152</v>
      </c>
      <c r="AF26" s="98" t="s">
        <v>153</v>
      </c>
      <c r="AG26" s="98" t="s">
        <v>156</v>
      </c>
      <c r="AH26" s="98" t="s">
        <v>170</v>
      </c>
      <c r="AI26" s="512"/>
      <c r="AJ26" s="98" t="s">
        <v>152</v>
      </c>
      <c r="AK26" s="98" t="s">
        <v>153</v>
      </c>
      <c r="AL26" s="98" t="s">
        <v>156</v>
      </c>
      <c r="AM26" s="98" t="s">
        <v>170</v>
      </c>
      <c r="AN26" s="512"/>
      <c r="AO26" s="98" t="s">
        <v>152</v>
      </c>
      <c r="AP26" s="98" t="s">
        <v>153</v>
      </c>
      <c r="AQ26" s="98" t="s">
        <v>156</v>
      </c>
      <c r="AR26" s="98" t="s">
        <v>170</v>
      </c>
      <c r="AS26" s="512"/>
      <c r="AT26" s="98" t="s">
        <v>152</v>
      </c>
      <c r="AU26" s="98" t="s">
        <v>153</v>
      </c>
      <c r="AV26" s="98" t="s">
        <v>156</v>
      </c>
      <c r="AW26" s="98" t="s">
        <v>170</v>
      </c>
      <c r="AX26" s="512"/>
    </row>
    <row r="27" spans="2:50" hidden="1" x14ac:dyDescent="0.2">
      <c r="B27" s="517" t="s">
        <v>137</v>
      </c>
      <c r="C27" s="201">
        <v>1</v>
      </c>
      <c r="D27" s="201" t="s">
        <v>413</v>
      </c>
      <c r="E27" s="201">
        <v>17</v>
      </c>
      <c r="F27" s="201">
        <v>2000</v>
      </c>
      <c r="G27" s="276">
        <f>F27/E27</f>
        <v>117.64705882352941</v>
      </c>
      <c r="H27" s="511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36">
        <f>IFERROR(AVERAGE(K27:K41),"-")</f>
        <v>110.09249720901111</v>
      </c>
      <c r="M27" s="172">
        <f>RANK(K27, K$27:K$41)</f>
        <v>8</v>
      </c>
      <c r="N27" s="512"/>
      <c r="O27" s="512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511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511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511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511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511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511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511">
        <f>AVERAGE(AV27:AV41)</f>
        <v>109.84964382655144</v>
      </c>
    </row>
    <row r="28" spans="2:50" hidden="1" x14ac:dyDescent="0.2">
      <c r="B28" s="517"/>
      <c r="C28" s="201">
        <v>2</v>
      </c>
      <c r="D28" s="201" t="s">
        <v>414</v>
      </c>
      <c r="E28" s="201">
        <v>16</v>
      </c>
      <c r="F28" s="201">
        <v>2000</v>
      </c>
      <c r="G28" s="276">
        <f t="shared" ref="G28:G41" si="19">F28/E28</f>
        <v>125</v>
      </c>
      <c r="H28" s="511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36"/>
      <c r="M28" s="172">
        <f t="shared" ref="M28:M40" si="22">RANK(K28, K$27:K$41)</f>
        <v>7</v>
      </c>
      <c r="N28" s="512"/>
      <c r="O28" s="512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511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511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511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511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511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511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511"/>
    </row>
    <row r="29" spans="2:50" hidden="1" x14ac:dyDescent="0.2">
      <c r="B29" s="517"/>
      <c r="C29" s="201">
        <v>3</v>
      </c>
      <c r="D29" s="201" t="s">
        <v>415</v>
      </c>
      <c r="E29" s="201">
        <v>18</v>
      </c>
      <c r="F29" s="201">
        <v>2000</v>
      </c>
      <c r="G29" s="276">
        <f t="shared" si="19"/>
        <v>111.11111111111111</v>
      </c>
      <c r="H29" s="511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36"/>
      <c r="M29" s="172">
        <f>RANK(K29, K$27:K$41)</f>
        <v>13</v>
      </c>
      <c r="N29" s="512"/>
      <c r="O29" s="512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511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511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511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511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511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511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511"/>
    </row>
    <row r="30" spans="2:50" hidden="1" x14ac:dyDescent="0.2">
      <c r="B30" s="517"/>
      <c r="C30" s="201">
        <v>4</v>
      </c>
      <c r="D30" s="201" t="s">
        <v>416</v>
      </c>
      <c r="E30" s="201">
        <v>17</v>
      </c>
      <c r="F30" s="201">
        <v>2000</v>
      </c>
      <c r="G30" s="276">
        <f t="shared" si="19"/>
        <v>117.64705882352941</v>
      </c>
      <c r="H30" s="511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36"/>
      <c r="M30" s="172">
        <f>RANK(K30, K$27:K$41)</f>
        <v>9</v>
      </c>
      <c r="N30" s="512"/>
      <c r="O30" s="512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511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511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511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511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511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511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511"/>
    </row>
    <row r="31" spans="2:50" hidden="1" x14ac:dyDescent="0.2">
      <c r="B31" s="517"/>
      <c r="C31" s="201">
        <v>5</v>
      </c>
      <c r="D31" s="201" t="s">
        <v>417</v>
      </c>
      <c r="E31" s="201">
        <v>20</v>
      </c>
      <c r="F31" s="201">
        <v>2000</v>
      </c>
      <c r="G31" s="276">
        <f t="shared" si="19"/>
        <v>100</v>
      </c>
      <c r="H31" s="511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36"/>
      <c r="M31" s="172">
        <f t="shared" si="22"/>
        <v>14</v>
      </c>
      <c r="N31" s="512"/>
      <c r="O31" s="512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511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511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511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511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511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511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511"/>
    </row>
    <row r="32" spans="2:50" hidden="1" x14ac:dyDescent="0.2">
      <c r="B32" s="517"/>
      <c r="C32" s="201">
        <v>6</v>
      </c>
      <c r="D32" s="201" t="s">
        <v>418</v>
      </c>
      <c r="E32" s="201">
        <v>16</v>
      </c>
      <c r="F32" s="201">
        <v>2000</v>
      </c>
      <c r="G32" s="276">
        <f t="shared" si="19"/>
        <v>125</v>
      </c>
      <c r="H32" s="511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36"/>
      <c r="M32" s="172">
        <f t="shared" si="22"/>
        <v>6</v>
      </c>
      <c r="N32" s="512"/>
      <c r="O32" s="512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511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511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511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511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511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511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511"/>
    </row>
    <row r="33" spans="2:50" hidden="1" x14ac:dyDescent="0.2">
      <c r="B33" s="517"/>
      <c r="C33" s="201">
        <v>7</v>
      </c>
      <c r="D33" s="201" t="s">
        <v>419</v>
      </c>
      <c r="E33" s="201">
        <v>17</v>
      </c>
      <c r="F33" s="201">
        <v>2000</v>
      </c>
      <c r="G33" s="276">
        <f t="shared" si="19"/>
        <v>117.64705882352941</v>
      </c>
      <c r="H33" s="511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36"/>
      <c r="M33" s="172">
        <f t="shared" si="22"/>
        <v>11</v>
      </c>
      <c r="N33" s="512"/>
      <c r="O33" s="512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511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511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511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511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511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511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511"/>
    </row>
    <row r="34" spans="2:50" hidden="1" x14ac:dyDescent="0.2">
      <c r="B34" s="517"/>
      <c r="C34" s="201">
        <v>8</v>
      </c>
      <c r="D34" s="201" t="s">
        <v>420</v>
      </c>
      <c r="E34" s="201">
        <v>16</v>
      </c>
      <c r="F34" s="201">
        <v>2000</v>
      </c>
      <c r="G34" s="276">
        <f t="shared" si="19"/>
        <v>125</v>
      </c>
      <c r="H34" s="511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36"/>
      <c r="M34" s="172">
        <f t="shared" si="22"/>
        <v>4</v>
      </c>
      <c r="N34" s="512"/>
      <c r="O34" s="512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511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511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511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511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511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511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511"/>
    </row>
    <row r="35" spans="2:50" hidden="1" x14ac:dyDescent="0.2">
      <c r="B35" s="517"/>
      <c r="C35" s="201">
        <v>9</v>
      </c>
      <c r="D35" s="201" t="s">
        <v>421</v>
      </c>
      <c r="E35" s="201">
        <v>18</v>
      </c>
      <c r="F35" s="201">
        <v>2000</v>
      </c>
      <c r="G35" s="276">
        <f t="shared" si="19"/>
        <v>111.11111111111111</v>
      </c>
      <c r="H35" s="511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36"/>
      <c r="M35" s="172">
        <f t="shared" si="22"/>
        <v>12</v>
      </c>
      <c r="N35" s="512"/>
      <c r="O35" s="512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511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511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511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511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511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511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511"/>
    </row>
    <row r="36" spans="2:50" hidden="1" x14ac:dyDescent="0.2">
      <c r="B36" s="517"/>
      <c r="C36" s="201">
        <v>10</v>
      </c>
      <c r="D36" s="201" t="s">
        <v>422</v>
      </c>
      <c r="E36" s="201">
        <v>16</v>
      </c>
      <c r="F36" s="201">
        <v>2000</v>
      </c>
      <c r="G36" s="276">
        <f t="shared" si="19"/>
        <v>125</v>
      </c>
      <c r="H36" s="511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36"/>
      <c r="M36" s="172">
        <f t="shared" si="22"/>
        <v>5</v>
      </c>
      <c r="N36" s="512"/>
      <c r="O36" s="512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511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511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511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511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511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511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511"/>
    </row>
    <row r="37" spans="2:50" hidden="1" x14ac:dyDescent="0.2">
      <c r="B37" s="517"/>
      <c r="C37" s="201">
        <v>11</v>
      </c>
      <c r="D37" s="201" t="s">
        <v>423</v>
      </c>
      <c r="E37" s="201">
        <v>15</v>
      </c>
      <c r="F37" s="201">
        <v>2000</v>
      </c>
      <c r="G37" s="276">
        <f t="shared" si="19"/>
        <v>133.33333333333334</v>
      </c>
      <c r="H37" s="511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36"/>
      <c r="M37" s="172">
        <f t="shared" si="22"/>
        <v>1</v>
      </c>
      <c r="N37" s="512"/>
      <c r="O37" s="512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511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511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511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511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511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511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511"/>
    </row>
    <row r="38" spans="2:50" hidden="1" x14ac:dyDescent="0.2">
      <c r="B38" s="517"/>
      <c r="C38" s="201">
        <v>12</v>
      </c>
      <c r="D38" s="201" t="s">
        <v>424</v>
      </c>
      <c r="E38" s="201">
        <v>16</v>
      </c>
      <c r="F38" s="201">
        <v>2000</v>
      </c>
      <c r="G38" s="276">
        <f t="shared" si="19"/>
        <v>125</v>
      </c>
      <c r="H38" s="511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36"/>
      <c r="M38" s="172">
        <f t="shared" si="22"/>
        <v>3</v>
      </c>
      <c r="N38" s="512"/>
      <c r="O38" s="512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511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511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511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511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511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511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511"/>
    </row>
    <row r="39" spans="2:50" hidden="1" x14ac:dyDescent="0.2">
      <c r="B39" s="517"/>
      <c r="C39" s="201">
        <v>13</v>
      </c>
      <c r="D39" s="201" t="s">
        <v>425</v>
      </c>
      <c r="E39" s="201">
        <v>17</v>
      </c>
      <c r="F39" s="201">
        <v>2000</v>
      </c>
      <c r="G39" s="276">
        <f t="shared" si="19"/>
        <v>117.64705882352941</v>
      </c>
      <c r="H39" s="511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36"/>
      <c r="M39" s="172">
        <f t="shared" si="22"/>
        <v>10</v>
      </c>
      <c r="N39" s="512"/>
      <c r="O39" s="512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511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511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511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511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511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511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511"/>
    </row>
    <row r="40" spans="2:50" hidden="1" x14ac:dyDescent="0.2">
      <c r="B40" s="517"/>
      <c r="C40" s="201">
        <v>14</v>
      </c>
      <c r="D40" s="201" t="s">
        <v>426</v>
      </c>
      <c r="E40" s="201">
        <v>15</v>
      </c>
      <c r="F40" s="201">
        <v>2000</v>
      </c>
      <c r="G40" s="276">
        <f t="shared" si="19"/>
        <v>133.33333333333334</v>
      </c>
      <c r="H40" s="511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36"/>
      <c r="M40" s="172">
        <f t="shared" si="22"/>
        <v>2</v>
      </c>
      <c r="N40" s="512"/>
      <c r="O40" s="512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511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511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511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511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511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511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511"/>
    </row>
    <row r="41" spans="2:50" hidden="1" x14ac:dyDescent="0.2">
      <c r="B41" s="517"/>
      <c r="C41" s="201">
        <v>15</v>
      </c>
      <c r="D41" s="201" t="s">
        <v>427</v>
      </c>
      <c r="E41" s="201">
        <v>16</v>
      </c>
      <c r="F41" s="201">
        <v>1500</v>
      </c>
      <c r="G41" s="276">
        <f t="shared" si="19"/>
        <v>93.75</v>
      </c>
      <c r="H41" s="511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36"/>
      <c r="M41" s="172">
        <f>RANK(K41, K$27:K$41)</f>
        <v>15</v>
      </c>
      <c r="N41" s="512"/>
      <c r="O41" s="512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511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511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511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511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511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511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511"/>
    </row>
    <row r="42" spans="2:50" ht="15.75" hidden="1" x14ac:dyDescent="0.2">
      <c r="B42" s="521" t="s">
        <v>169</v>
      </c>
      <c r="C42" s="522"/>
      <c r="D42" s="522"/>
      <c r="E42" s="522"/>
      <c r="F42" s="522"/>
      <c r="G42" s="522"/>
      <c r="H42" s="523"/>
      <c r="I42" s="207"/>
      <c r="J42" s="207"/>
      <c r="K42" s="207"/>
      <c r="L42" s="207"/>
      <c r="M42" s="207"/>
      <c r="N42" s="512" t="s">
        <v>161</v>
      </c>
      <c r="O42" s="525" t="s">
        <v>159</v>
      </c>
      <c r="P42" s="527">
        <v>45881</v>
      </c>
      <c r="Q42" s="517"/>
      <c r="R42" s="517"/>
      <c r="S42" s="517"/>
      <c r="T42" s="517"/>
      <c r="U42" s="527">
        <v>45882</v>
      </c>
      <c r="V42" s="517"/>
      <c r="W42" s="517"/>
      <c r="X42" s="517"/>
      <c r="Y42" s="517"/>
      <c r="Z42" s="527">
        <v>45883</v>
      </c>
      <c r="AA42" s="517"/>
      <c r="AB42" s="517"/>
      <c r="AC42" s="517"/>
      <c r="AD42" s="517"/>
      <c r="AE42" s="527">
        <v>45884</v>
      </c>
      <c r="AF42" s="517"/>
      <c r="AG42" s="517"/>
      <c r="AH42" s="517"/>
      <c r="AI42" s="517"/>
      <c r="AJ42" s="527">
        <v>45885</v>
      </c>
      <c r="AK42" s="517"/>
      <c r="AL42" s="517"/>
      <c r="AM42" s="517"/>
      <c r="AN42" s="517"/>
      <c r="AO42" s="527">
        <v>45886</v>
      </c>
      <c r="AP42" s="517"/>
      <c r="AQ42" s="517"/>
      <c r="AR42" s="517"/>
      <c r="AS42" s="517"/>
      <c r="AT42" s="527">
        <v>45887</v>
      </c>
      <c r="AU42" s="517"/>
      <c r="AV42" s="517"/>
      <c r="AW42" s="517"/>
      <c r="AX42" s="517"/>
    </row>
    <row r="43" spans="2:50" ht="15.75" hidden="1" x14ac:dyDescent="0.2">
      <c r="B43" s="524"/>
      <c r="C43" s="524"/>
      <c r="D43" s="524"/>
      <c r="E43" s="524"/>
      <c r="F43" s="524"/>
      <c r="G43" s="524"/>
      <c r="H43" s="524"/>
      <c r="I43" s="207"/>
      <c r="J43" s="207"/>
      <c r="K43" s="207"/>
      <c r="L43" s="207"/>
      <c r="M43" s="207"/>
      <c r="N43" s="512"/>
      <c r="O43" s="526"/>
      <c r="P43" s="527" t="s">
        <v>163</v>
      </c>
      <c r="Q43" s="517"/>
      <c r="R43" s="517"/>
      <c r="S43" s="517"/>
      <c r="T43" s="517"/>
      <c r="U43" s="527" t="s">
        <v>164</v>
      </c>
      <c r="V43" s="517"/>
      <c r="W43" s="517"/>
      <c r="X43" s="517"/>
      <c r="Y43" s="517"/>
      <c r="Z43" s="527" t="s">
        <v>165</v>
      </c>
      <c r="AA43" s="517"/>
      <c r="AB43" s="517"/>
      <c r="AC43" s="517"/>
      <c r="AD43" s="517"/>
      <c r="AE43" s="527" t="s">
        <v>162</v>
      </c>
      <c r="AF43" s="517"/>
      <c r="AG43" s="517"/>
      <c r="AH43" s="517"/>
      <c r="AI43" s="517"/>
      <c r="AJ43" s="527" t="s">
        <v>166</v>
      </c>
      <c r="AK43" s="517"/>
      <c r="AL43" s="517"/>
      <c r="AM43" s="517"/>
      <c r="AN43" s="517"/>
      <c r="AO43" s="527" t="s">
        <v>167</v>
      </c>
      <c r="AP43" s="517"/>
      <c r="AQ43" s="517"/>
      <c r="AR43" s="517"/>
      <c r="AS43" s="517"/>
      <c r="AT43" s="527" t="s">
        <v>168</v>
      </c>
      <c r="AU43" s="517"/>
      <c r="AV43" s="517"/>
      <c r="AW43" s="517"/>
      <c r="AX43" s="517"/>
    </row>
    <row r="44" spans="2:50" hidden="1" x14ac:dyDescent="0.2">
      <c r="B44" s="512" t="s">
        <v>157</v>
      </c>
      <c r="C44" s="512" t="s">
        <v>149</v>
      </c>
      <c r="D44" s="512"/>
      <c r="E44" s="512" t="s">
        <v>151</v>
      </c>
      <c r="F44" s="512"/>
      <c r="G44" s="512"/>
      <c r="H44" s="513" t="s">
        <v>158</v>
      </c>
      <c r="I44" s="516" t="s">
        <v>227</v>
      </c>
      <c r="J44" s="516"/>
      <c r="K44" s="516"/>
      <c r="L44" s="516" t="s">
        <v>158</v>
      </c>
      <c r="M44" s="516" t="s">
        <v>170</v>
      </c>
      <c r="N44" s="512"/>
      <c r="O44" s="512" t="s">
        <v>160</v>
      </c>
      <c r="P44" s="508" t="s">
        <v>154</v>
      </c>
      <c r="Q44" s="509"/>
      <c r="R44" s="509"/>
      <c r="S44" s="510"/>
      <c r="T44" s="512" t="s">
        <v>158</v>
      </c>
      <c r="U44" s="508" t="s">
        <v>154</v>
      </c>
      <c r="V44" s="509"/>
      <c r="W44" s="509"/>
      <c r="X44" s="510"/>
      <c r="Y44" s="512" t="s">
        <v>158</v>
      </c>
      <c r="Z44" s="508" t="s">
        <v>154</v>
      </c>
      <c r="AA44" s="509"/>
      <c r="AB44" s="509"/>
      <c r="AC44" s="510"/>
      <c r="AD44" s="512" t="s">
        <v>158</v>
      </c>
      <c r="AE44" s="508" t="s">
        <v>154</v>
      </c>
      <c r="AF44" s="509"/>
      <c r="AG44" s="509"/>
      <c r="AH44" s="510"/>
      <c r="AI44" s="512" t="s">
        <v>158</v>
      </c>
      <c r="AJ44" s="508" t="s">
        <v>154</v>
      </c>
      <c r="AK44" s="509"/>
      <c r="AL44" s="509"/>
      <c r="AM44" s="510"/>
      <c r="AN44" s="512" t="s">
        <v>158</v>
      </c>
      <c r="AO44" s="508" t="s">
        <v>154</v>
      </c>
      <c r="AP44" s="509"/>
      <c r="AQ44" s="509"/>
      <c r="AR44" s="510"/>
      <c r="AS44" s="512" t="s">
        <v>158</v>
      </c>
      <c r="AT44" s="508" t="s">
        <v>154</v>
      </c>
      <c r="AU44" s="509"/>
      <c r="AV44" s="509"/>
      <c r="AW44" s="510"/>
      <c r="AX44" s="512" t="s">
        <v>158</v>
      </c>
    </row>
    <row r="45" spans="2:50" hidden="1" x14ac:dyDescent="0.2">
      <c r="B45" s="512"/>
      <c r="C45" s="512"/>
      <c r="D45" s="512"/>
      <c r="E45" s="512" t="s">
        <v>150</v>
      </c>
      <c r="F45" s="512"/>
      <c r="G45" s="512"/>
      <c r="H45" s="514"/>
      <c r="I45" s="516" t="s">
        <v>150</v>
      </c>
      <c r="J45" s="516"/>
      <c r="K45" s="516"/>
      <c r="L45" s="516"/>
      <c r="M45" s="516"/>
      <c r="N45" s="512"/>
      <c r="O45" s="512"/>
      <c r="P45" s="508" t="s">
        <v>155</v>
      </c>
      <c r="Q45" s="509"/>
      <c r="R45" s="509"/>
      <c r="S45" s="510"/>
      <c r="T45" s="512"/>
      <c r="U45" s="508" t="s">
        <v>155</v>
      </c>
      <c r="V45" s="509"/>
      <c r="W45" s="509"/>
      <c r="X45" s="510"/>
      <c r="Y45" s="512"/>
      <c r="Z45" s="508" t="s">
        <v>155</v>
      </c>
      <c r="AA45" s="509"/>
      <c r="AB45" s="509"/>
      <c r="AC45" s="510"/>
      <c r="AD45" s="512"/>
      <c r="AE45" s="508" t="s">
        <v>155</v>
      </c>
      <c r="AF45" s="509"/>
      <c r="AG45" s="509"/>
      <c r="AH45" s="510"/>
      <c r="AI45" s="512"/>
      <c r="AJ45" s="508" t="s">
        <v>155</v>
      </c>
      <c r="AK45" s="509"/>
      <c r="AL45" s="509"/>
      <c r="AM45" s="510"/>
      <c r="AN45" s="512"/>
      <c r="AO45" s="508" t="s">
        <v>155</v>
      </c>
      <c r="AP45" s="509"/>
      <c r="AQ45" s="509"/>
      <c r="AR45" s="510"/>
      <c r="AS45" s="512"/>
      <c r="AT45" s="508" t="s">
        <v>155</v>
      </c>
      <c r="AU45" s="509"/>
      <c r="AV45" s="509"/>
      <c r="AW45" s="510"/>
      <c r="AX45" s="512"/>
    </row>
    <row r="46" spans="2:50" hidden="1" x14ac:dyDescent="0.2">
      <c r="B46" s="512"/>
      <c r="C46" s="512"/>
      <c r="D46" s="512"/>
      <c r="E46" s="98" t="s">
        <v>152</v>
      </c>
      <c r="F46" s="98" t="s">
        <v>153</v>
      </c>
      <c r="G46" s="98" t="s">
        <v>156</v>
      </c>
      <c r="H46" s="515"/>
      <c r="I46" s="206" t="s">
        <v>152</v>
      </c>
      <c r="J46" s="206" t="s">
        <v>153</v>
      </c>
      <c r="K46" s="206" t="s">
        <v>156</v>
      </c>
      <c r="L46" s="516"/>
      <c r="M46" s="516"/>
      <c r="N46" s="512"/>
      <c r="O46" s="512"/>
      <c r="P46" s="98" t="s">
        <v>152</v>
      </c>
      <c r="Q46" s="98" t="s">
        <v>153</v>
      </c>
      <c r="R46" s="98" t="s">
        <v>156</v>
      </c>
      <c r="S46" s="98" t="s">
        <v>170</v>
      </c>
      <c r="T46" s="512"/>
      <c r="U46" s="98" t="s">
        <v>152</v>
      </c>
      <c r="V46" s="98" t="s">
        <v>153</v>
      </c>
      <c r="W46" s="98" t="s">
        <v>156</v>
      </c>
      <c r="X46" s="98" t="s">
        <v>170</v>
      </c>
      <c r="Y46" s="512"/>
      <c r="Z46" s="98" t="s">
        <v>152</v>
      </c>
      <c r="AA46" s="98" t="s">
        <v>153</v>
      </c>
      <c r="AB46" s="98" t="s">
        <v>156</v>
      </c>
      <c r="AC46" s="98" t="s">
        <v>170</v>
      </c>
      <c r="AD46" s="512"/>
      <c r="AE46" s="98" t="s">
        <v>152</v>
      </c>
      <c r="AF46" s="98" t="s">
        <v>153</v>
      </c>
      <c r="AG46" s="98" t="s">
        <v>156</v>
      </c>
      <c r="AH46" s="98" t="s">
        <v>170</v>
      </c>
      <c r="AI46" s="512"/>
      <c r="AJ46" s="98" t="s">
        <v>152</v>
      </c>
      <c r="AK46" s="98" t="s">
        <v>153</v>
      </c>
      <c r="AL46" s="98" t="s">
        <v>156</v>
      </c>
      <c r="AM46" s="98" t="s">
        <v>170</v>
      </c>
      <c r="AN46" s="512"/>
      <c r="AO46" s="98" t="s">
        <v>152</v>
      </c>
      <c r="AP46" s="98" t="s">
        <v>153</v>
      </c>
      <c r="AQ46" s="98" t="s">
        <v>156</v>
      </c>
      <c r="AR46" s="98" t="s">
        <v>170</v>
      </c>
      <c r="AS46" s="512"/>
      <c r="AT46" s="98" t="s">
        <v>152</v>
      </c>
      <c r="AU46" s="98" t="s">
        <v>153</v>
      </c>
      <c r="AV46" s="98" t="s">
        <v>156</v>
      </c>
      <c r="AW46" s="98" t="s">
        <v>170</v>
      </c>
      <c r="AX46" s="512"/>
    </row>
    <row r="47" spans="2:50" hidden="1" x14ac:dyDescent="0.2">
      <c r="B47" s="517" t="s">
        <v>137</v>
      </c>
      <c r="C47" s="201">
        <v>1</v>
      </c>
      <c r="D47" s="201" t="s">
        <v>413</v>
      </c>
      <c r="E47" s="201">
        <v>17</v>
      </c>
      <c r="F47" s="201">
        <v>2000</v>
      </c>
      <c r="G47" s="276">
        <f>F47/E47</f>
        <v>117.64705882352941</v>
      </c>
      <c r="H47" s="511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36">
        <f>IFERROR(AVERAGE(K47:K61),"-")</f>
        <v>110.52372835985699</v>
      </c>
      <c r="M47" s="172">
        <f>RANK(K47, K$47:K$61)</f>
        <v>8</v>
      </c>
      <c r="N47" s="512"/>
      <c r="O47" s="512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511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511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511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511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511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511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511">
        <f>AVERAGE(AV47:AV61)</f>
        <v>109.30824602244705</v>
      </c>
    </row>
    <row r="48" spans="2:50" hidden="1" x14ac:dyDescent="0.2">
      <c r="B48" s="517"/>
      <c r="C48" s="201">
        <v>2</v>
      </c>
      <c r="D48" s="201" t="s">
        <v>414</v>
      </c>
      <c r="E48" s="201">
        <v>16</v>
      </c>
      <c r="F48" s="201">
        <v>2000</v>
      </c>
      <c r="G48" s="276">
        <f t="shared" ref="G48:G61" si="38">F48/E48</f>
        <v>125</v>
      </c>
      <c r="H48" s="511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36"/>
      <c r="M48" s="172">
        <f t="shared" ref="M48:M61" si="41">RANK(K48, K$47:K$61)</f>
        <v>4</v>
      </c>
      <c r="N48" s="512"/>
      <c r="O48" s="512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511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511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511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511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511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511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511"/>
    </row>
    <row r="49" spans="2:50" hidden="1" x14ac:dyDescent="0.2">
      <c r="B49" s="517"/>
      <c r="C49" s="201">
        <v>3</v>
      </c>
      <c r="D49" s="201" t="s">
        <v>415</v>
      </c>
      <c r="E49" s="201">
        <v>18</v>
      </c>
      <c r="F49" s="201">
        <v>2000</v>
      </c>
      <c r="G49" s="276">
        <f t="shared" si="38"/>
        <v>111.11111111111111</v>
      </c>
      <c r="H49" s="511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36"/>
      <c r="M49" s="172">
        <f t="shared" si="41"/>
        <v>12</v>
      </c>
      <c r="N49" s="512"/>
      <c r="O49" s="512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511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511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511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511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511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511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511"/>
    </row>
    <row r="50" spans="2:50" hidden="1" x14ac:dyDescent="0.2">
      <c r="B50" s="517"/>
      <c r="C50" s="201">
        <v>4</v>
      </c>
      <c r="D50" s="201" t="s">
        <v>416</v>
      </c>
      <c r="E50" s="201">
        <v>17</v>
      </c>
      <c r="F50" s="201">
        <v>2000</v>
      </c>
      <c r="G50" s="276">
        <f t="shared" si="38"/>
        <v>117.64705882352941</v>
      </c>
      <c r="H50" s="511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36"/>
      <c r="M50" s="172">
        <f t="shared" si="41"/>
        <v>11</v>
      </c>
      <c r="N50" s="512"/>
      <c r="O50" s="512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511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511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511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511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511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511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511"/>
    </row>
    <row r="51" spans="2:50" hidden="1" x14ac:dyDescent="0.2">
      <c r="B51" s="517"/>
      <c r="C51" s="201">
        <v>5</v>
      </c>
      <c r="D51" s="201" t="s">
        <v>417</v>
      </c>
      <c r="E51" s="201">
        <v>20</v>
      </c>
      <c r="F51" s="201">
        <v>2000</v>
      </c>
      <c r="G51" s="276">
        <f t="shared" si="38"/>
        <v>100</v>
      </c>
      <c r="H51" s="511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36"/>
      <c r="M51" s="172">
        <f t="shared" si="41"/>
        <v>14</v>
      </c>
      <c r="N51" s="512"/>
      <c r="O51" s="512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511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511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511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511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511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511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511"/>
    </row>
    <row r="52" spans="2:50" hidden="1" x14ac:dyDescent="0.2">
      <c r="B52" s="517"/>
      <c r="C52" s="201">
        <v>6</v>
      </c>
      <c r="D52" s="201" t="s">
        <v>418</v>
      </c>
      <c r="E52" s="201">
        <v>16</v>
      </c>
      <c r="F52" s="201">
        <v>2000</v>
      </c>
      <c r="G52" s="276">
        <f t="shared" si="38"/>
        <v>125</v>
      </c>
      <c r="H52" s="511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36"/>
      <c r="M52" s="172">
        <f t="shared" si="41"/>
        <v>6</v>
      </c>
      <c r="N52" s="512"/>
      <c r="O52" s="512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511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511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511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511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511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511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511"/>
    </row>
    <row r="53" spans="2:50" hidden="1" x14ac:dyDescent="0.2">
      <c r="B53" s="517"/>
      <c r="C53" s="201">
        <v>7</v>
      </c>
      <c r="D53" s="201" t="s">
        <v>419</v>
      </c>
      <c r="E53" s="201">
        <v>17</v>
      </c>
      <c r="F53" s="201">
        <v>2000</v>
      </c>
      <c r="G53" s="276">
        <f t="shared" si="38"/>
        <v>117.64705882352941</v>
      </c>
      <c r="H53" s="511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36"/>
      <c r="M53" s="172">
        <f t="shared" si="41"/>
        <v>9</v>
      </c>
      <c r="N53" s="512"/>
      <c r="O53" s="512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511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511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511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511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511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511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511"/>
    </row>
    <row r="54" spans="2:50" hidden="1" x14ac:dyDescent="0.2">
      <c r="B54" s="517"/>
      <c r="C54" s="201">
        <v>8</v>
      </c>
      <c r="D54" s="201" t="s">
        <v>420</v>
      </c>
      <c r="E54" s="201">
        <v>16</v>
      </c>
      <c r="F54" s="201">
        <v>2000</v>
      </c>
      <c r="G54" s="276">
        <f t="shared" si="38"/>
        <v>125</v>
      </c>
      <c r="H54" s="511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36"/>
      <c r="M54" s="172">
        <f t="shared" si="41"/>
        <v>7</v>
      </c>
      <c r="N54" s="512"/>
      <c r="O54" s="512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511"/>
      <c r="U54" s="331"/>
      <c r="V54" s="332"/>
      <c r="W54" s="333" t="str">
        <f t="shared" si="44"/>
        <v/>
      </c>
      <c r="X54" s="331" t="str">
        <f t="shared" si="45"/>
        <v/>
      </c>
      <c r="Y54" s="511"/>
      <c r="Z54" s="331"/>
      <c r="AA54" s="332"/>
      <c r="AB54" s="333" t="str">
        <f t="shared" si="46"/>
        <v/>
      </c>
      <c r="AC54" s="331" t="str">
        <f t="shared" si="47"/>
        <v/>
      </c>
      <c r="AD54" s="511"/>
      <c r="AE54" s="331"/>
      <c r="AF54" s="332"/>
      <c r="AG54" s="333" t="str">
        <f t="shared" si="48"/>
        <v/>
      </c>
      <c r="AH54" s="331" t="str">
        <f t="shared" si="49"/>
        <v/>
      </c>
      <c r="AI54" s="511"/>
      <c r="AJ54" s="331"/>
      <c r="AK54" s="332"/>
      <c r="AL54" s="333" t="str">
        <f t="shared" si="50"/>
        <v/>
      </c>
      <c r="AM54" s="331" t="str">
        <f t="shared" si="51"/>
        <v/>
      </c>
      <c r="AN54" s="511"/>
      <c r="AO54" s="331"/>
      <c r="AP54" s="332"/>
      <c r="AQ54" s="333" t="str">
        <f t="shared" si="52"/>
        <v/>
      </c>
      <c r="AR54" s="331" t="str">
        <f t="shared" si="53"/>
        <v/>
      </c>
      <c r="AS54" s="511"/>
      <c r="AT54" s="331"/>
      <c r="AU54" s="332"/>
      <c r="AV54" s="333" t="str">
        <f t="shared" si="54"/>
        <v/>
      </c>
      <c r="AW54" s="331" t="str">
        <f t="shared" si="55"/>
        <v/>
      </c>
      <c r="AX54" s="511"/>
    </row>
    <row r="55" spans="2:50" hidden="1" x14ac:dyDescent="0.2">
      <c r="B55" s="517"/>
      <c r="C55" s="201">
        <v>9</v>
      </c>
      <c r="D55" s="201" t="s">
        <v>421</v>
      </c>
      <c r="E55" s="201">
        <v>18</v>
      </c>
      <c r="F55" s="201">
        <v>2000</v>
      </c>
      <c r="G55" s="276">
        <f t="shared" si="38"/>
        <v>111.11111111111111</v>
      </c>
      <c r="H55" s="511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36"/>
      <c r="M55" s="172">
        <f t="shared" si="41"/>
        <v>13</v>
      </c>
      <c r="N55" s="512"/>
      <c r="O55" s="512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511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511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511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511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511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511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511"/>
    </row>
    <row r="56" spans="2:50" hidden="1" x14ac:dyDescent="0.2">
      <c r="B56" s="517"/>
      <c r="C56" s="201">
        <v>10</v>
      </c>
      <c r="D56" s="201" t="s">
        <v>422</v>
      </c>
      <c r="E56" s="201">
        <v>16</v>
      </c>
      <c r="F56" s="201">
        <v>2000</v>
      </c>
      <c r="G56" s="276">
        <f t="shared" si="38"/>
        <v>125</v>
      </c>
      <c r="H56" s="511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36"/>
      <c r="M56" s="172">
        <f t="shared" si="41"/>
        <v>5</v>
      </c>
      <c r="N56" s="512"/>
      <c r="O56" s="512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511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511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511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511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511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511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511"/>
    </row>
    <row r="57" spans="2:50" hidden="1" x14ac:dyDescent="0.2">
      <c r="B57" s="517"/>
      <c r="C57" s="201">
        <v>11</v>
      </c>
      <c r="D57" s="201" t="s">
        <v>423</v>
      </c>
      <c r="E57" s="201">
        <v>15</v>
      </c>
      <c r="F57" s="201">
        <v>2000</v>
      </c>
      <c r="G57" s="276">
        <f t="shared" si="38"/>
        <v>133.33333333333334</v>
      </c>
      <c r="H57" s="511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36"/>
      <c r="M57" s="172">
        <f t="shared" si="41"/>
        <v>1</v>
      </c>
      <c r="N57" s="512"/>
      <c r="O57" s="512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511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511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511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511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511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511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511"/>
    </row>
    <row r="58" spans="2:50" hidden="1" x14ac:dyDescent="0.2">
      <c r="B58" s="517"/>
      <c r="C58" s="201">
        <v>12</v>
      </c>
      <c r="D58" s="201" t="s">
        <v>424</v>
      </c>
      <c r="E58" s="201">
        <v>16</v>
      </c>
      <c r="F58" s="201">
        <v>2000</v>
      </c>
      <c r="G58" s="276">
        <f t="shared" si="38"/>
        <v>125</v>
      </c>
      <c r="H58" s="511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36"/>
      <c r="M58" s="172">
        <f t="shared" si="41"/>
        <v>3</v>
      </c>
      <c r="N58" s="512"/>
      <c r="O58" s="512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511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511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511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511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511"/>
      <c r="AO58" s="331"/>
      <c r="AP58" s="332"/>
      <c r="AQ58" s="333" t="str">
        <f t="shared" si="52"/>
        <v/>
      </c>
      <c r="AR58" s="331" t="str">
        <f t="shared" si="53"/>
        <v/>
      </c>
      <c r="AS58" s="511"/>
      <c r="AT58" s="331"/>
      <c r="AU58" s="332"/>
      <c r="AV58" s="333" t="str">
        <f t="shared" si="54"/>
        <v/>
      </c>
      <c r="AW58" s="331" t="str">
        <f t="shared" si="55"/>
        <v/>
      </c>
      <c r="AX58" s="511"/>
    </row>
    <row r="59" spans="2:50" hidden="1" x14ac:dyDescent="0.2">
      <c r="B59" s="517"/>
      <c r="C59" s="201">
        <v>13</v>
      </c>
      <c r="D59" s="201" t="s">
        <v>425</v>
      </c>
      <c r="E59" s="201">
        <v>17</v>
      </c>
      <c r="F59" s="201">
        <v>2000</v>
      </c>
      <c r="G59" s="276">
        <f t="shared" si="38"/>
        <v>117.64705882352941</v>
      </c>
      <c r="H59" s="511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36"/>
      <c r="M59" s="172">
        <f t="shared" si="41"/>
        <v>10</v>
      </c>
      <c r="N59" s="512"/>
      <c r="O59" s="512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511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511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511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511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511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511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511"/>
    </row>
    <row r="60" spans="2:50" hidden="1" x14ac:dyDescent="0.2">
      <c r="B60" s="517"/>
      <c r="C60" s="201">
        <v>14</v>
      </c>
      <c r="D60" s="201" t="s">
        <v>426</v>
      </c>
      <c r="E60" s="201">
        <v>15</v>
      </c>
      <c r="F60" s="201">
        <v>2000</v>
      </c>
      <c r="G60" s="276">
        <f t="shared" si="38"/>
        <v>133.33333333333334</v>
      </c>
      <c r="H60" s="511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36"/>
      <c r="M60" s="172">
        <f t="shared" si="41"/>
        <v>2</v>
      </c>
      <c r="N60" s="512"/>
      <c r="O60" s="512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511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511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511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511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511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511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511"/>
    </row>
    <row r="61" spans="2:50" hidden="1" x14ac:dyDescent="0.2">
      <c r="B61" s="517"/>
      <c r="C61" s="201">
        <v>15</v>
      </c>
      <c r="D61" s="201" t="s">
        <v>427</v>
      </c>
      <c r="E61" s="201">
        <v>16</v>
      </c>
      <c r="F61" s="201">
        <v>1500</v>
      </c>
      <c r="G61" s="276">
        <f t="shared" si="38"/>
        <v>93.75</v>
      </c>
      <c r="H61" s="511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36"/>
      <c r="M61" s="172">
        <f t="shared" si="41"/>
        <v>15</v>
      </c>
      <c r="N61" s="512"/>
      <c r="O61" s="512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511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511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511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511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511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511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511"/>
    </row>
    <row r="62" spans="2:50" ht="15.75" hidden="1" x14ac:dyDescent="0.2">
      <c r="B62" s="521" t="s">
        <v>169</v>
      </c>
      <c r="C62" s="522"/>
      <c r="D62" s="522"/>
      <c r="E62" s="522"/>
      <c r="F62" s="522"/>
      <c r="G62" s="522"/>
      <c r="H62" s="523"/>
      <c r="I62" s="207"/>
      <c r="J62" s="207"/>
      <c r="K62" s="207"/>
      <c r="L62" s="207"/>
      <c r="M62" s="207"/>
      <c r="N62" s="512" t="s">
        <v>161</v>
      </c>
      <c r="O62" s="525" t="s">
        <v>159</v>
      </c>
      <c r="P62" s="527">
        <v>45888</v>
      </c>
      <c r="Q62" s="517"/>
      <c r="R62" s="517"/>
      <c r="S62" s="517"/>
      <c r="T62" s="517"/>
      <c r="U62" s="527">
        <v>45889</v>
      </c>
      <c r="V62" s="517"/>
      <c r="W62" s="517"/>
      <c r="X62" s="517"/>
      <c r="Y62" s="517"/>
      <c r="Z62" s="527">
        <v>45890</v>
      </c>
      <c r="AA62" s="517"/>
      <c r="AB62" s="517"/>
      <c r="AC62" s="517"/>
      <c r="AD62" s="517"/>
      <c r="AE62" s="527">
        <v>45891</v>
      </c>
      <c r="AF62" s="517"/>
      <c r="AG62" s="517"/>
      <c r="AH62" s="517"/>
      <c r="AI62" s="517"/>
      <c r="AJ62" s="527">
        <v>45892</v>
      </c>
      <c r="AK62" s="517"/>
      <c r="AL62" s="517"/>
      <c r="AM62" s="517"/>
      <c r="AN62" s="517"/>
      <c r="AO62" s="527">
        <v>45893</v>
      </c>
      <c r="AP62" s="517"/>
      <c r="AQ62" s="517"/>
      <c r="AR62" s="517"/>
      <c r="AS62" s="517"/>
      <c r="AT62" s="527">
        <v>45894</v>
      </c>
      <c r="AU62" s="517"/>
      <c r="AV62" s="517"/>
      <c r="AW62" s="517"/>
      <c r="AX62" s="517"/>
    </row>
    <row r="63" spans="2:50" ht="15.75" hidden="1" x14ac:dyDescent="0.2">
      <c r="B63" s="524"/>
      <c r="C63" s="524"/>
      <c r="D63" s="524"/>
      <c r="E63" s="524"/>
      <c r="F63" s="524"/>
      <c r="G63" s="524"/>
      <c r="H63" s="524"/>
      <c r="I63" s="207"/>
      <c r="J63" s="207"/>
      <c r="K63" s="207"/>
      <c r="L63" s="207"/>
      <c r="M63" s="207"/>
      <c r="N63" s="512"/>
      <c r="O63" s="526"/>
      <c r="P63" s="527" t="s">
        <v>163</v>
      </c>
      <c r="Q63" s="517"/>
      <c r="R63" s="517"/>
      <c r="S63" s="517"/>
      <c r="T63" s="517"/>
      <c r="U63" s="527" t="s">
        <v>164</v>
      </c>
      <c r="V63" s="517"/>
      <c r="W63" s="517"/>
      <c r="X63" s="517"/>
      <c r="Y63" s="517"/>
      <c r="Z63" s="527" t="s">
        <v>165</v>
      </c>
      <c r="AA63" s="517"/>
      <c r="AB63" s="517"/>
      <c r="AC63" s="517"/>
      <c r="AD63" s="517"/>
      <c r="AE63" s="527" t="s">
        <v>162</v>
      </c>
      <c r="AF63" s="517"/>
      <c r="AG63" s="517"/>
      <c r="AH63" s="517"/>
      <c r="AI63" s="517"/>
      <c r="AJ63" s="527" t="s">
        <v>166</v>
      </c>
      <c r="AK63" s="517"/>
      <c r="AL63" s="517"/>
      <c r="AM63" s="517"/>
      <c r="AN63" s="517"/>
      <c r="AO63" s="527" t="s">
        <v>167</v>
      </c>
      <c r="AP63" s="517"/>
      <c r="AQ63" s="517"/>
      <c r="AR63" s="517"/>
      <c r="AS63" s="517"/>
      <c r="AT63" s="527" t="s">
        <v>168</v>
      </c>
      <c r="AU63" s="517"/>
      <c r="AV63" s="517"/>
      <c r="AW63" s="517"/>
      <c r="AX63" s="517"/>
    </row>
    <row r="64" spans="2:50" hidden="1" x14ac:dyDescent="0.2">
      <c r="B64" s="512" t="s">
        <v>157</v>
      </c>
      <c r="C64" s="512" t="s">
        <v>149</v>
      </c>
      <c r="D64" s="512"/>
      <c r="E64" s="512" t="s">
        <v>151</v>
      </c>
      <c r="F64" s="512"/>
      <c r="G64" s="512"/>
      <c r="H64" s="513" t="s">
        <v>158</v>
      </c>
      <c r="I64" s="516" t="s">
        <v>227</v>
      </c>
      <c r="J64" s="516"/>
      <c r="K64" s="516"/>
      <c r="L64" s="516" t="s">
        <v>158</v>
      </c>
      <c r="M64" s="516" t="s">
        <v>170</v>
      </c>
      <c r="N64" s="512"/>
      <c r="O64" s="512" t="s">
        <v>160</v>
      </c>
      <c r="P64" s="508" t="s">
        <v>154</v>
      </c>
      <c r="Q64" s="509"/>
      <c r="R64" s="509"/>
      <c r="S64" s="510"/>
      <c r="T64" s="512" t="s">
        <v>158</v>
      </c>
      <c r="U64" s="508" t="s">
        <v>154</v>
      </c>
      <c r="V64" s="509"/>
      <c r="W64" s="509"/>
      <c r="X64" s="510"/>
      <c r="Y64" s="512" t="s">
        <v>158</v>
      </c>
      <c r="Z64" s="508" t="s">
        <v>154</v>
      </c>
      <c r="AA64" s="509"/>
      <c r="AB64" s="509"/>
      <c r="AC64" s="510"/>
      <c r="AD64" s="512" t="s">
        <v>158</v>
      </c>
      <c r="AE64" s="508" t="s">
        <v>154</v>
      </c>
      <c r="AF64" s="509"/>
      <c r="AG64" s="509"/>
      <c r="AH64" s="510"/>
      <c r="AI64" s="512" t="s">
        <v>158</v>
      </c>
      <c r="AJ64" s="508" t="s">
        <v>154</v>
      </c>
      <c r="AK64" s="509"/>
      <c r="AL64" s="509"/>
      <c r="AM64" s="510"/>
      <c r="AN64" s="512" t="s">
        <v>158</v>
      </c>
      <c r="AO64" s="508" t="s">
        <v>154</v>
      </c>
      <c r="AP64" s="509"/>
      <c r="AQ64" s="509"/>
      <c r="AR64" s="510"/>
      <c r="AS64" s="512" t="s">
        <v>158</v>
      </c>
      <c r="AT64" s="508" t="s">
        <v>154</v>
      </c>
      <c r="AU64" s="509"/>
      <c r="AV64" s="509"/>
      <c r="AW64" s="510"/>
      <c r="AX64" s="512" t="s">
        <v>158</v>
      </c>
    </row>
    <row r="65" spans="2:50" hidden="1" x14ac:dyDescent="0.2">
      <c r="B65" s="512"/>
      <c r="C65" s="512"/>
      <c r="D65" s="512"/>
      <c r="E65" s="512" t="s">
        <v>150</v>
      </c>
      <c r="F65" s="512"/>
      <c r="G65" s="512"/>
      <c r="H65" s="514"/>
      <c r="I65" s="516" t="s">
        <v>150</v>
      </c>
      <c r="J65" s="516"/>
      <c r="K65" s="516"/>
      <c r="L65" s="516"/>
      <c r="M65" s="516"/>
      <c r="N65" s="512"/>
      <c r="O65" s="512"/>
      <c r="P65" s="508" t="s">
        <v>155</v>
      </c>
      <c r="Q65" s="509"/>
      <c r="R65" s="509"/>
      <c r="S65" s="510"/>
      <c r="T65" s="512"/>
      <c r="U65" s="508" t="s">
        <v>155</v>
      </c>
      <c r="V65" s="509"/>
      <c r="W65" s="509"/>
      <c r="X65" s="510"/>
      <c r="Y65" s="512"/>
      <c r="Z65" s="508" t="s">
        <v>155</v>
      </c>
      <c r="AA65" s="509"/>
      <c r="AB65" s="509"/>
      <c r="AC65" s="510"/>
      <c r="AD65" s="512"/>
      <c r="AE65" s="508" t="s">
        <v>155</v>
      </c>
      <c r="AF65" s="509"/>
      <c r="AG65" s="509"/>
      <c r="AH65" s="510"/>
      <c r="AI65" s="512"/>
      <c r="AJ65" s="508" t="s">
        <v>155</v>
      </c>
      <c r="AK65" s="509"/>
      <c r="AL65" s="509"/>
      <c r="AM65" s="510"/>
      <c r="AN65" s="512"/>
      <c r="AO65" s="508" t="s">
        <v>155</v>
      </c>
      <c r="AP65" s="509"/>
      <c r="AQ65" s="509"/>
      <c r="AR65" s="510"/>
      <c r="AS65" s="512"/>
      <c r="AT65" s="508" t="s">
        <v>155</v>
      </c>
      <c r="AU65" s="509"/>
      <c r="AV65" s="509"/>
      <c r="AW65" s="510"/>
      <c r="AX65" s="512"/>
    </row>
    <row r="66" spans="2:50" hidden="1" x14ac:dyDescent="0.2">
      <c r="B66" s="512"/>
      <c r="C66" s="512"/>
      <c r="D66" s="512"/>
      <c r="E66" s="98" t="s">
        <v>152</v>
      </c>
      <c r="F66" s="98" t="s">
        <v>153</v>
      </c>
      <c r="G66" s="98" t="s">
        <v>156</v>
      </c>
      <c r="H66" s="515"/>
      <c r="I66" s="206" t="s">
        <v>152</v>
      </c>
      <c r="J66" s="206" t="s">
        <v>153</v>
      </c>
      <c r="K66" s="206" t="s">
        <v>156</v>
      </c>
      <c r="L66" s="516"/>
      <c r="M66" s="516"/>
      <c r="N66" s="512"/>
      <c r="O66" s="512"/>
      <c r="P66" s="98" t="s">
        <v>152</v>
      </c>
      <c r="Q66" s="98" t="s">
        <v>153</v>
      </c>
      <c r="R66" s="98" t="s">
        <v>156</v>
      </c>
      <c r="S66" s="98" t="s">
        <v>170</v>
      </c>
      <c r="T66" s="512"/>
      <c r="U66" s="98" t="s">
        <v>152</v>
      </c>
      <c r="V66" s="98" t="s">
        <v>153</v>
      </c>
      <c r="W66" s="98" t="s">
        <v>156</v>
      </c>
      <c r="X66" s="98" t="s">
        <v>170</v>
      </c>
      <c r="Y66" s="512"/>
      <c r="Z66" s="98" t="s">
        <v>152</v>
      </c>
      <c r="AA66" s="98" t="s">
        <v>153</v>
      </c>
      <c r="AB66" s="98" t="s">
        <v>156</v>
      </c>
      <c r="AC66" s="98" t="s">
        <v>170</v>
      </c>
      <c r="AD66" s="512"/>
      <c r="AE66" s="98" t="s">
        <v>152</v>
      </c>
      <c r="AF66" s="98" t="s">
        <v>153</v>
      </c>
      <c r="AG66" s="98" t="s">
        <v>156</v>
      </c>
      <c r="AH66" s="98" t="s">
        <v>170</v>
      </c>
      <c r="AI66" s="512"/>
      <c r="AJ66" s="98" t="s">
        <v>152</v>
      </c>
      <c r="AK66" s="98" t="s">
        <v>153</v>
      </c>
      <c r="AL66" s="98" t="s">
        <v>156</v>
      </c>
      <c r="AM66" s="98" t="s">
        <v>170</v>
      </c>
      <c r="AN66" s="512"/>
      <c r="AO66" s="98" t="s">
        <v>152</v>
      </c>
      <c r="AP66" s="98" t="s">
        <v>153</v>
      </c>
      <c r="AQ66" s="98" t="s">
        <v>156</v>
      </c>
      <c r="AR66" s="98" t="s">
        <v>170</v>
      </c>
      <c r="AS66" s="512"/>
      <c r="AT66" s="98" t="s">
        <v>152</v>
      </c>
      <c r="AU66" s="98" t="s">
        <v>153</v>
      </c>
      <c r="AV66" s="98" t="s">
        <v>156</v>
      </c>
      <c r="AW66" s="98" t="s">
        <v>170</v>
      </c>
      <c r="AX66" s="512"/>
    </row>
    <row r="67" spans="2:50" hidden="1" x14ac:dyDescent="0.2">
      <c r="B67" s="517" t="s">
        <v>137</v>
      </c>
      <c r="C67" s="99">
        <v>1</v>
      </c>
      <c r="D67" s="99" t="s">
        <v>413</v>
      </c>
      <c r="E67" s="99">
        <v>17</v>
      </c>
      <c r="F67" s="99">
        <v>2000</v>
      </c>
      <c r="G67" s="276">
        <f>F67/E67</f>
        <v>117.64705882352941</v>
      </c>
      <c r="H67" s="511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18">
        <f>IFERROR(AVERAGE(K67:K81),"-")</f>
        <v>109.98259973040753</v>
      </c>
      <c r="M67" s="172">
        <f>IFERROR(RANK(K67, K$67:K$81),"")</f>
        <v>6</v>
      </c>
      <c r="N67" s="512"/>
      <c r="O67" s="512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511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511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511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511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511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511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511">
        <f>AVERAGE(AV67:AV81)</f>
        <v>109.9917547435608</v>
      </c>
    </row>
    <row r="68" spans="2:50" hidden="1" x14ac:dyDescent="0.2">
      <c r="B68" s="517"/>
      <c r="C68" s="99">
        <v>2</v>
      </c>
      <c r="D68" s="99" t="s">
        <v>414</v>
      </c>
      <c r="E68" s="99">
        <v>16</v>
      </c>
      <c r="F68" s="99">
        <v>2000</v>
      </c>
      <c r="G68" s="276">
        <f t="shared" ref="G68:G79" si="59">F68/E68</f>
        <v>125</v>
      </c>
      <c r="H68" s="511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19"/>
      <c r="M68" s="172">
        <f t="shared" ref="M68:M81" si="60">IFERROR(RANK(K68, K$67:K$81),"")</f>
        <v>4</v>
      </c>
      <c r="N68" s="512"/>
      <c r="O68" s="512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511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511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511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511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511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511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511"/>
    </row>
    <row r="69" spans="2:50" hidden="1" x14ac:dyDescent="0.2">
      <c r="B69" s="517"/>
      <c r="C69" s="99">
        <v>3</v>
      </c>
      <c r="D69" s="99" t="s">
        <v>415</v>
      </c>
      <c r="E69" s="99">
        <v>18</v>
      </c>
      <c r="F69" s="99">
        <v>2000</v>
      </c>
      <c r="G69" s="276">
        <f t="shared" si="59"/>
        <v>111.11111111111111</v>
      </c>
      <c r="H69" s="511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19"/>
      <c r="M69" s="172">
        <f t="shared" si="60"/>
        <v>11</v>
      </c>
      <c r="N69" s="512"/>
      <c r="O69" s="512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511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511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511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511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511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511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511"/>
    </row>
    <row r="70" spans="2:50" hidden="1" x14ac:dyDescent="0.2">
      <c r="B70" s="517"/>
      <c r="C70" s="99">
        <v>4</v>
      </c>
      <c r="D70" s="99" t="s">
        <v>416</v>
      </c>
      <c r="E70" s="99">
        <v>17</v>
      </c>
      <c r="F70" s="99">
        <v>2000</v>
      </c>
      <c r="G70" s="276">
        <f t="shared" si="59"/>
        <v>117.64705882352941</v>
      </c>
      <c r="H70" s="511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19"/>
      <c r="M70" s="172">
        <f t="shared" si="60"/>
        <v>9</v>
      </c>
      <c r="N70" s="512"/>
      <c r="O70" s="512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511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511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511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511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511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511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511"/>
    </row>
    <row r="71" spans="2:50" hidden="1" x14ac:dyDescent="0.2">
      <c r="B71" s="517"/>
      <c r="C71" s="99">
        <v>5</v>
      </c>
      <c r="D71" s="99" t="s">
        <v>417</v>
      </c>
      <c r="E71" s="99">
        <v>20</v>
      </c>
      <c r="F71" s="99">
        <v>2000</v>
      </c>
      <c r="G71" s="276">
        <f t="shared" si="59"/>
        <v>100</v>
      </c>
      <c r="H71" s="511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19"/>
      <c r="M71" s="172">
        <f t="shared" si="60"/>
        <v>12</v>
      </c>
      <c r="N71" s="512"/>
      <c r="O71" s="512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511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511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511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511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511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511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511"/>
    </row>
    <row r="72" spans="2:50" hidden="1" x14ac:dyDescent="0.2">
      <c r="B72" s="517"/>
      <c r="C72" s="99">
        <v>6</v>
      </c>
      <c r="D72" s="99" t="s">
        <v>418</v>
      </c>
      <c r="E72" s="99">
        <v>16</v>
      </c>
      <c r="F72" s="99">
        <v>2000</v>
      </c>
      <c r="G72" s="276">
        <f t="shared" si="59"/>
        <v>125</v>
      </c>
      <c r="H72" s="511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19"/>
      <c r="M72" s="172">
        <f t="shared" si="60"/>
        <v>5</v>
      </c>
      <c r="N72" s="512"/>
      <c r="O72" s="512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511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511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511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511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511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511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511"/>
    </row>
    <row r="73" spans="2:50" hidden="1" x14ac:dyDescent="0.2">
      <c r="B73" s="517"/>
      <c r="C73" s="99">
        <v>7</v>
      </c>
      <c r="D73" s="99" t="s">
        <v>419</v>
      </c>
      <c r="E73" s="99">
        <v>17</v>
      </c>
      <c r="F73" s="99">
        <v>2000</v>
      </c>
      <c r="G73" s="276">
        <f t="shared" si="59"/>
        <v>117.64705882352941</v>
      </c>
      <c r="H73" s="511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19"/>
      <c r="M73" s="172">
        <f t="shared" si="60"/>
        <v>7</v>
      </c>
      <c r="N73" s="512"/>
      <c r="O73" s="512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511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511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511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511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511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511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511"/>
    </row>
    <row r="74" spans="2:50" hidden="1" x14ac:dyDescent="0.2">
      <c r="B74" s="517"/>
      <c r="C74" s="99">
        <v>8</v>
      </c>
      <c r="D74" s="99" t="s">
        <v>421</v>
      </c>
      <c r="E74" s="99">
        <v>18</v>
      </c>
      <c r="F74" s="99">
        <v>2000</v>
      </c>
      <c r="G74" s="276">
        <f t="shared" si="59"/>
        <v>111.11111111111111</v>
      </c>
      <c r="H74" s="511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19"/>
      <c r="M74" s="172">
        <f t="shared" si="60"/>
        <v>10</v>
      </c>
      <c r="N74" s="512"/>
      <c r="O74" s="512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511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511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511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511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511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511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511"/>
    </row>
    <row r="75" spans="2:50" hidden="1" x14ac:dyDescent="0.2">
      <c r="B75" s="517"/>
      <c r="C75" s="99">
        <v>9</v>
      </c>
      <c r="D75" s="99" t="s">
        <v>422</v>
      </c>
      <c r="E75" s="99">
        <v>16</v>
      </c>
      <c r="F75" s="99">
        <v>2000</v>
      </c>
      <c r="G75" s="276">
        <f t="shared" si="59"/>
        <v>125</v>
      </c>
      <c r="H75" s="511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19"/>
      <c r="M75" s="172">
        <f t="shared" si="60"/>
        <v>3</v>
      </c>
      <c r="N75" s="512"/>
      <c r="O75" s="512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511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511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511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511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511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511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511"/>
    </row>
    <row r="76" spans="2:50" hidden="1" x14ac:dyDescent="0.2">
      <c r="B76" s="517"/>
      <c r="C76" s="99">
        <v>10</v>
      </c>
      <c r="D76" s="99" t="s">
        <v>423</v>
      </c>
      <c r="E76" s="99">
        <v>15</v>
      </c>
      <c r="F76" s="99">
        <v>2000</v>
      </c>
      <c r="G76" s="276">
        <f t="shared" si="59"/>
        <v>133.33333333333334</v>
      </c>
      <c r="H76" s="511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19"/>
      <c r="M76" s="172">
        <f t="shared" si="60"/>
        <v>1</v>
      </c>
      <c r="N76" s="512"/>
      <c r="O76" s="512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511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511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511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511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511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511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511"/>
    </row>
    <row r="77" spans="2:50" hidden="1" x14ac:dyDescent="0.2">
      <c r="B77" s="517"/>
      <c r="C77" s="99">
        <v>11</v>
      </c>
      <c r="D77" s="99" t="s">
        <v>425</v>
      </c>
      <c r="E77" s="99">
        <v>17</v>
      </c>
      <c r="F77" s="99">
        <v>2000</v>
      </c>
      <c r="G77" s="276">
        <f t="shared" si="59"/>
        <v>117.64705882352941</v>
      </c>
      <c r="H77" s="511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19"/>
      <c r="M77" s="172">
        <f t="shared" si="60"/>
        <v>8</v>
      </c>
      <c r="N77" s="512"/>
      <c r="O77" s="512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511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511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511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511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511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511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511"/>
    </row>
    <row r="78" spans="2:50" hidden="1" x14ac:dyDescent="0.2">
      <c r="B78" s="517"/>
      <c r="C78" s="99">
        <v>12</v>
      </c>
      <c r="D78" s="99" t="s">
        <v>426</v>
      </c>
      <c r="E78" s="99">
        <v>15</v>
      </c>
      <c r="F78" s="99">
        <v>2000</v>
      </c>
      <c r="G78" s="276">
        <f t="shared" si="59"/>
        <v>133.33333333333334</v>
      </c>
      <c r="H78" s="511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19"/>
      <c r="M78" s="172">
        <f t="shared" si="60"/>
        <v>2</v>
      </c>
      <c r="N78" s="512"/>
      <c r="O78" s="512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511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511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511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511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511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511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511"/>
    </row>
    <row r="79" spans="2:50" hidden="1" x14ac:dyDescent="0.2">
      <c r="B79" s="517"/>
      <c r="C79" s="99">
        <v>13</v>
      </c>
      <c r="D79" s="99" t="s">
        <v>427</v>
      </c>
      <c r="E79" s="99">
        <v>16</v>
      </c>
      <c r="F79" s="99">
        <v>1500</v>
      </c>
      <c r="G79" s="276">
        <f t="shared" si="59"/>
        <v>93.75</v>
      </c>
      <c r="H79" s="511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19"/>
      <c r="M79" s="172">
        <f t="shared" si="60"/>
        <v>13</v>
      </c>
      <c r="N79" s="512"/>
      <c r="O79" s="512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511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511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511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511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511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511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511"/>
    </row>
    <row r="80" spans="2:50" hidden="1" x14ac:dyDescent="0.2">
      <c r="B80" s="517"/>
      <c r="C80" s="99">
        <v>14</v>
      </c>
      <c r="D80" s="99"/>
      <c r="E80" s="99"/>
      <c r="F80" s="99"/>
      <c r="G80" s="276"/>
      <c r="H80" s="511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19"/>
      <c r="M80" s="172" t="str">
        <f t="shared" si="60"/>
        <v/>
      </c>
      <c r="N80" s="512"/>
      <c r="O80" s="512"/>
      <c r="P80" s="99"/>
      <c r="Q80" s="170"/>
      <c r="R80" s="341" t="str">
        <f t="shared" si="61"/>
        <v/>
      </c>
      <c r="S80" s="340" t="str">
        <f t="shared" si="62"/>
        <v/>
      </c>
      <c r="T80" s="511"/>
      <c r="U80" s="99"/>
      <c r="V80" s="170"/>
      <c r="W80" s="341" t="str">
        <f t="shared" si="63"/>
        <v/>
      </c>
      <c r="X80" s="340" t="str">
        <f t="shared" si="64"/>
        <v/>
      </c>
      <c r="Y80" s="511"/>
      <c r="Z80" s="99"/>
      <c r="AA80" s="170"/>
      <c r="AB80" s="341" t="str">
        <f t="shared" si="65"/>
        <v/>
      </c>
      <c r="AC80" s="340" t="str">
        <f t="shared" si="66"/>
        <v/>
      </c>
      <c r="AD80" s="511"/>
      <c r="AE80" s="99"/>
      <c r="AF80" s="170"/>
      <c r="AG80" s="341" t="str">
        <f t="shared" si="67"/>
        <v/>
      </c>
      <c r="AH80" s="340" t="str">
        <f t="shared" si="68"/>
        <v/>
      </c>
      <c r="AI80" s="511"/>
      <c r="AJ80" s="99"/>
      <c r="AK80" s="170"/>
      <c r="AL80" s="341" t="str">
        <f t="shared" si="69"/>
        <v/>
      </c>
      <c r="AM80" s="340" t="str">
        <f t="shared" si="70"/>
        <v/>
      </c>
      <c r="AN80" s="511"/>
      <c r="AO80" s="99"/>
      <c r="AP80" s="170"/>
      <c r="AQ80" s="341" t="str">
        <f t="shared" si="71"/>
        <v/>
      </c>
      <c r="AR80" s="340" t="str">
        <f t="shared" si="72"/>
        <v/>
      </c>
      <c r="AS80" s="511"/>
      <c r="AT80" s="99"/>
      <c r="AU80" s="170"/>
      <c r="AV80" s="341" t="str">
        <f t="shared" si="73"/>
        <v/>
      </c>
      <c r="AW80" s="340" t="str">
        <f t="shared" si="74"/>
        <v/>
      </c>
      <c r="AX80" s="511"/>
    </row>
    <row r="81" spans="2:50" hidden="1" x14ac:dyDescent="0.2">
      <c r="B81" s="517"/>
      <c r="C81" s="99">
        <v>15</v>
      </c>
      <c r="D81" s="99"/>
      <c r="E81" s="99"/>
      <c r="F81" s="99"/>
      <c r="G81" s="276"/>
      <c r="H81" s="511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20"/>
      <c r="M81" s="172" t="str">
        <f t="shared" si="60"/>
        <v/>
      </c>
      <c r="N81" s="512"/>
      <c r="O81" s="512"/>
      <c r="P81" s="99"/>
      <c r="Q81" s="170"/>
      <c r="R81" s="341" t="str">
        <f t="shared" si="61"/>
        <v/>
      </c>
      <c r="S81" s="340" t="str">
        <f t="shared" si="62"/>
        <v/>
      </c>
      <c r="T81" s="511"/>
      <c r="U81" s="99"/>
      <c r="V81" s="170"/>
      <c r="W81" s="341" t="str">
        <f t="shared" si="63"/>
        <v/>
      </c>
      <c r="X81" s="340" t="str">
        <f t="shared" si="64"/>
        <v/>
      </c>
      <c r="Y81" s="511"/>
      <c r="Z81" s="99"/>
      <c r="AA81" s="170"/>
      <c r="AB81" s="341" t="str">
        <f t="shared" si="65"/>
        <v/>
      </c>
      <c r="AC81" s="340" t="str">
        <f t="shared" si="66"/>
        <v/>
      </c>
      <c r="AD81" s="511"/>
      <c r="AE81" s="99"/>
      <c r="AF81" s="170"/>
      <c r="AG81" s="341" t="str">
        <f t="shared" si="67"/>
        <v/>
      </c>
      <c r="AH81" s="340" t="str">
        <f t="shared" si="68"/>
        <v/>
      </c>
      <c r="AI81" s="511"/>
      <c r="AJ81" s="99"/>
      <c r="AK81" s="170"/>
      <c r="AL81" s="341" t="str">
        <f t="shared" si="69"/>
        <v/>
      </c>
      <c r="AM81" s="340" t="str">
        <f t="shared" si="70"/>
        <v/>
      </c>
      <c r="AN81" s="511"/>
      <c r="AO81" s="99"/>
      <c r="AP81" s="170"/>
      <c r="AQ81" s="341" t="str">
        <f t="shared" si="71"/>
        <v/>
      </c>
      <c r="AR81" s="340" t="str">
        <f t="shared" si="72"/>
        <v/>
      </c>
      <c r="AS81" s="511"/>
      <c r="AT81" s="99"/>
      <c r="AU81" s="170"/>
      <c r="AV81" s="341" t="str">
        <f t="shared" si="73"/>
        <v/>
      </c>
      <c r="AW81" s="340" t="str">
        <f t="shared" si="74"/>
        <v/>
      </c>
      <c r="AX81" s="511"/>
    </row>
    <row r="82" spans="2:50" ht="15.75" hidden="1" x14ac:dyDescent="0.2">
      <c r="B82" s="521" t="s">
        <v>169</v>
      </c>
      <c r="C82" s="522"/>
      <c r="D82" s="522"/>
      <c r="E82" s="522"/>
      <c r="F82" s="522"/>
      <c r="G82" s="522"/>
      <c r="H82" s="523"/>
      <c r="I82" s="207"/>
      <c r="J82" s="207"/>
      <c r="K82" s="207"/>
      <c r="L82" s="207"/>
      <c r="M82" s="207"/>
      <c r="N82" s="512" t="s">
        <v>161</v>
      </c>
      <c r="O82" s="525" t="s">
        <v>159</v>
      </c>
      <c r="P82" s="527">
        <v>45895</v>
      </c>
      <c r="Q82" s="517"/>
      <c r="R82" s="517"/>
      <c r="S82" s="517"/>
      <c r="T82" s="517"/>
      <c r="U82" s="527">
        <v>45896</v>
      </c>
      <c r="V82" s="517"/>
      <c r="W82" s="517"/>
      <c r="X82" s="517"/>
      <c r="Y82" s="517"/>
      <c r="Z82" s="527">
        <v>45897</v>
      </c>
      <c r="AA82" s="517"/>
      <c r="AB82" s="517"/>
      <c r="AC82" s="517"/>
      <c r="AD82" s="517"/>
      <c r="AE82" s="527">
        <v>45898</v>
      </c>
      <c r="AF82" s="517"/>
      <c r="AG82" s="517"/>
      <c r="AH82" s="517"/>
      <c r="AI82" s="517"/>
      <c r="AJ82" s="527">
        <v>45899</v>
      </c>
      <c r="AK82" s="517"/>
      <c r="AL82" s="517"/>
      <c r="AM82" s="517"/>
      <c r="AN82" s="517"/>
      <c r="AO82" s="527">
        <v>45900</v>
      </c>
      <c r="AP82" s="517"/>
      <c r="AQ82" s="517"/>
      <c r="AR82" s="517"/>
      <c r="AS82" s="517"/>
      <c r="AT82" s="527">
        <v>45901</v>
      </c>
      <c r="AU82" s="517"/>
      <c r="AV82" s="517"/>
      <c r="AW82" s="517"/>
      <c r="AX82" s="517"/>
    </row>
    <row r="83" spans="2:50" ht="15.75" hidden="1" x14ac:dyDescent="0.2">
      <c r="B83" s="524"/>
      <c r="C83" s="524"/>
      <c r="D83" s="524"/>
      <c r="E83" s="524"/>
      <c r="F83" s="524"/>
      <c r="G83" s="524"/>
      <c r="H83" s="524"/>
      <c r="I83" s="207"/>
      <c r="J83" s="207"/>
      <c r="K83" s="207"/>
      <c r="L83" s="207"/>
      <c r="M83" s="207"/>
      <c r="N83" s="512"/>
      <c r="O83" s="526"/>
      <c r="P83" s="527" t="s">
        <v>163</v>
      </c>
      <c r="Q83" s="517"/>
      <c r="R83" s="517"/>
      <c r="S83" s="517"/>
      <c r="T83" s="517"/>
      <c r="U83" s="527" t="s">
        <v>164</v>
      </c>
      <c r="V83" s="517"/>
      <c r="W83" s="517"/>
      <c r="X83" s="517"/>
      <c r="Y83" s="517"/>
      <c r="Z83" s="527" t="s">
        <v>165</v>
      </c>
      <c r="AA83" s="517"/>
      <c r="AB83" s="517"/>
      <c r="AC83" s="517"/>
      <c r="AD83" s="517"/>
      <c r="AE83" s="527" t="s">
        <v>162</v>
      </c>
      <c r="AF83" s="517"/>
      <c r="AG83" s="517"/>
      <c r="AH83" s="517"/>
      <c r="AI83" s="517"/>
      <c r="AJ83" s="527" t="s">
        <v>166</v>
      </c>
      <c r="AK83" s="517"/>
      <c r="AL83" s="517"/>
      <c r="AM83" s="517"/>
      <c r="AN83" s="517"/>
      <c r="AO83" s="527" t="s">
        <v>167</v>
      </c>
      <c r="AP83" s="517"/>
      <c r="AQ83" s="517"/>
      <c r="AR83" s="517"/>
      <c r="AS83" s="517"/>
      <c r="AT83" s="527" t="s">
        <v>168</v>
      </c>
      <c r="AU83" s="517"/>
      <c r="AV83" s="517"/>
      <c r="AW83" s="517"/>
      <c r="AX83" s="517"/>
    </row>
    <row r="84" spans="2:50" hidden="1" x14ac:dyDescent="0.2">
      <c r="B84" s="512" t="s">
        <v>157</v>
      </c>
      <c r="C84" s="512" t="s">
        <v>149</v>
      </c>
      <c r="D84" s="512"/>
      <c r="E84" s="512" t="s">
        <v>151</v>
      </c>
      <c r="F84" s="512"/>
      <c r="G84" s="512"/>
      <c r="H84" s="513" t="s">
        <v>158</v>
      </c>
      <c r="I84" s="516" t="s">
        <v>227</v>
      </c>
      <c r="J84" s="516"/>
      <c r="K84" s="516"/>
      <c r="L84" s="516" t="s">
        <v>158</v>
      </c>
      <c r="M84" s="516" t="s">
        <v>170</v>
      </c>
      <c r="N84" s="512"/>
      <c r="O84" s="512" t="s">
        <v>160</v>
      </c>
      <c r="P84" s="508" t="s">
        <v>154</v>
      </c>
      <c r="Q84" s="509"/>
      <c r="R84" s="509"/>
      <c r="S84" s="510"/>
      <c r="T84" s="512" t="s">
        <v>158</v>
      </c>
      <c r="U84" s="508" t="s">
        <v>154</v>
      </c>
      <c r="V84" s="509"/>
      <c r="W84" s="509"/>
      <c r="X84" s="510"/>
      <c r="Y84" s="512" t="s">
        <v>158</v>
      </c>
      <c r="Z84" s="508" t="s">
        <v>154</v>
      </c>
      <c r="AA84" s="509"/>
      <c r="AB84" s="509"/>
      <c r="AC84" s="510"/>
      <c r="AD84" s="512" t="s">
        <v>158</v>
      </c>
      <c r="AE84" s="508" t="s">
        <v>154</v>
      </c>
      <c r="AF84" s="509"/>
      <c r="AG84" s="509"/>
      <c r="AH84" s="510"/>
      <c r="AI84" s="512" t="s">
        <v>158</v>
      </c>
      <c r="AJ84" s="508" t="s">
        <v>154</v>
      </c>
      <c r="AK84" s="509"/>
      <c r="AL84" s="509"/>
      <c r="AM84" s="510"/>
      <c r="AN84" s="512" t="s">
        <v>158</v>
      </c>
      <c r="AO84" s="508" t="s">
        <v>154</v>
      </c>
      <c r="AP84" s="509"/>
      <c r="AQ84" s="509"/>
      <c r="AR84" s="510"/>
      <c r="AS84" s="512" t="s">
        <v>158</v>
      </c>
      <c r="AT84" s="508" t="s">
        <v>154</v>
      </c>
      <c r="AU84" s="509"/>
      <c r="AV84" s="509"/>
      <c r="AW84" s="510"/>
      <c r="AX84" s="512" t="s">
        <v>158</v>
      </c>
    </row>
    <row r="85" spans="2:50" hidden="1" x14ac:dyDescent="0.2">
      <c r="B85" s="512"/>
      <c r="C85" s="512"/>
      <c r="D85" s="512"/>
      <c r="E85" s="512" t="s">
        <v>150</v>
      </c>
      <c r="F85" s="512"/>
      <c r="G85" s="512"/>
      <c r="H85" s="514"/>
      <c r="I85" s="516" t="s">
        <v>150</v>
      </c>
      <c r="J85" s="516"/>
      <c r="K85" s="516"/>
      <c r="L85" s="516"/>
      <c r="M85" s="516"/>
      <c r="N85" s="512"/>
      <c r="O85" s="512"/>
      <c r="P85" s="508" t="s">
        <v>155</v>
      </c>
      <c r="Q85" s="509"/>
      <c r="R85" s="509"/>
      <c r="S85" s="510"/>
      <c r="T85" s="512"/>
      <c r="U85" s="508" t="s">
        <v>155</v>
      </c>
      <c r="V85" s="509"/>
      <c r="W85" s="509"/>
      <c r="X85" s="510"/>
      <c r="Y85" s="512"/>
      <c r="Z85" s="508" t="s">
        <v>155</v>
      </c>
      <c r="AA85" s="509"/>
      <c r="AB85" s="509"/>
      <c r="AC85" s="510"/>
      <c r="AD85" s="512"/>
      <c r="AE85" s="508" t="s">
        <v>155</v>
      </c>
      <c r="AF85" s="509"/>
      <c r="AG85" s="509"/>
      <c r="AH85" s="510"/>
      <c r="AI85" s="512"/>
      <c r="AJ85" s="508" t="s">
        <v>155</v>
      </c>
      <c r="AK85" s="509"/>
      <c r="AL85" s="509"/>
      <c r="AM85" s="510"/>
      <c r="AN85" s="512"/>
      <c r="AO85" s="508" t="s">
        <v>155</v>
      </c>
      <c r="AP85" s="509"/>
      <c r="AQ85" s="509"/>
      <c r="AR85" s="510"/>
      <c r="AS85" s="512"/>
      <c r="AT85" s="508" t="s">
        <v>155</v>
      </c>
      <c r="AU85" s="509"/>
      <c r="AV85" s="509"/>
      <c r="AW85" s="510"/>
      <c r="AX85" s="512"/>
    </row>
    <row r="86" spans="2:50" hidden="1" x14ac:dyDescent="0.2">
      <c r="B86" s="512"/>
      <c r="C86" s="512"/>
      <c r="D86" s="512"/>
      <c r="E86" s="98" t="s">
        <v>152</v>
      </c>
      <c r="F86" s="98" t="s">
        <v>153</v>
      </c>
      <c r="G86" s="98" t="s">
        <v>156</v>
      </c>
      <c r="H86" s="515"/>
      <c r="I86" s="206" t="s">
        <v>152</v>
      </c>
      <c r="J86" s="206" t="s">
        <v>153</v>
      </c>
      <c r="K86" s="206" t="s">
        <v>156</v>
      </c>
      <c r="L86" s="516"/>
      <c r="M86" s="516"/>
      <c r="N86" s="512"/>
      <c r="O86" s="512"/>
      <c r="P86" s="98" t="s">
        <v>152</v>
      </c>
      <c r="Q86" s="98" t="s">
        <v>153</v>
      </c>
      <c r="R86" s="98" t="s">
        <v>156</v>
      </c>
      <c r="S86" s="98" t="s">
        <v>170</v>
      </c>
      <c r="T86" s="512"/>
      <c r="U86" s="98" t="s">
        <v>152</v>
      </c>
      <c r="V86" s="98" t="s">
        <v>153</v>
      </c>
      <c r="W86" s="98" t="s">
        <v>156</v>
      </c>
      <c r="X86" s="98" t="s">
        <v>170</v>
      </c>
      <c r="Y86" s="512"/>
      <c r="Z86" s="98" t="s">
        <v>152</v>
      </c>
      <c r="AA86" s="98" t="s">
        <v>153</v>
      </c>
      <c r="AB86" s="98" t="s">
        <v>156</v>
      </c>
      <c r="AC86" s="98" t="s">
        <v>170</v>
      </c>
      <c r="AD86" s="512"/>
      <c r="AE86" s="98" t="s">
        <v>152</v>
      </c>
      <c r="AF86" s="98" t="s">
        <v>153</v>
      </c>
      <c r="AG86" s="98" t="s">
        <v>156</v>
      </c>
      <c r="AH86" s="98" t="s">
        <v>170</v>
      </c>
      <c r="AI86" s="512"/>
      <c r="AJ86" s="98" t="s">
        <v>152</v>
      </c>
      <c r="AK86" s="98" t="s">
        <v>153</v>
      </c>
      <c r="AL86" s="98" t="s">
        <v>156</v>
      </c>
      <c r="AM86" s="98" t="s">
        <v>170</v>
      </c>
      <c r="AN86" s="512"/>
      <c r="AO86" s="98" t="s">
        <v>152</v>
      </c>
      <c r="AP86" s="98" t="s">
        <v>153</v>
      </c>
      <c r="AQ86" s="98" t="s">
        <v>156</v>
      </c>
      <c r="AR86" s="98" t="s">
        <v>170</v>
      </c>
      <c r="AS86" s="512"/>
      <c r="AT86" s="98" t="s">
        <v>152</v>
      </c>
      <c r="AU86" s="98" t="s">
        <v>153</v>
      </c>
      <c r="AV86" s="98" t="s">
        <v>156</v>
      </c>
      <c r="AW86" s="98" t="s">
        <v>170</v>
      </c>
      <c r="AX86" s="512"/>
    </row>
    <row r="87" spans="2:50" hidden="1" x14ac:dyDescent="0.2">
      <c r="B87" s="517" t="s">
        <v>137</v>
      </c>
      <c r="C87" s="99">
        <v>1</v>
      </c>
      <c r="D87" s="99" t="s">
        <v>413</v>
      </c>
      <c r="E87" s="99">
        <v>17</v>
      </c>
      <c r="F87" s="99">
        <v>2000</v>
      </c>
      <c r="G87" s="276">
        <f>F87/E87</f>
        <v>117.64705882352941</v>
      </c>
      <c r="H87" s="511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18">
        <f>IFERROR(AVERAGE(K87:K101),"-")</f>
        <v>110.71999948202362</v>
      </c>
      <c r="M87" s="172">
        <f>IFERROR(RANK(K87, K$87:K$101),"")</f>
        <v>6</v>
      </c>
      <c r="N87" s="512"/>
      <c r="O87" s="512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511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511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511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511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511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511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511">
        <f>AVERAGE(AV87:AV101)</f>
        <v>111.3271490326957</v>
      </c>
    </row>
    <row r="88" spans="2:50" hidden="1" x14ac:dyDescent="0.2">
      <c r="B88" s="517"/>
      <c r="C88" s="99">
        <v>2</v>
      </c>
      <c r="D88" s="99" t="s">
        <v>414</v>
      </c>
      <c r="E88" s="99">
        <v>16</v>
      </c>
      <c r="F88" s="99">
        <v>2000</v>
      </c>
      <c r="G88" s="276">
        <f t="shared" ref="G88:G99" si="81">F88/E88</f>
        <v>125</v>
      </c>
      <c r="H88" s="511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19"/>
      <c r="M88" s="172">
        <f t="shared" ref="M88:M101" si="82">IFERROR(RANK(K88, K$87:K$101),"")</f>
        <v>3</v>
      </c>
      <c r="N88" s="512"/>
      <c r="O88" s="512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511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511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511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511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511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511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511"/>
    </row>
    <row r="89" spans="2:50" hidden="1" x14ac:dyDescent="0.2">
      <c r="B89" s="517"/>
      <c r="C89" s="99">
        <v>3</v>
      </c>
      <c r="D89" s="99" t="s">
        <v>415</v>
      </c>
      <c r="E89" s="99">
        <v>18</v>
      </c>
      <c r="F89" s="99">
        <v>2000</v>
      </c>
      <c r="G89" s="276">
        <f t="shared" si="81"/>
        <v>111.11111111111111</v>
      </c>
      <c r="H89" s="511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19"/>
      <c r="M89" s="172">
        <f t="shared" si="82"/>
        <v>11</v>
      </c>
      <c r="N89" s="512"/>
      <c r="O89" s="512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511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511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511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511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511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511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511"/>
    </row>
    <row r="90" spans="2:50" hidden="1" x14ac:dyDescent="0.2">
      <c r="B90" s="517"/>
      <c r="C90" s="99">
        <v>4</v>
      </c>
      <c r="D90" s="99" t="s">
        <v>416</v>
      </c>
      <c r="E90" s="99">
        <v>17</v>
      </c>
      <c r="F90" s="99">
        <v>2000</v>
      </c>
      <c r="G90" s="276">
        <f t="shared" si="81"/>
        <v>117.64705882352941</v>
      </c>
      <c r="H90" s="511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19"/>
      <c r="M90" s="172">
        <f t="shared" si="82"/>
        <v>9</v>
      </c>
      <c r="N90" s="512"/>
      <c r="O90" s="512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511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511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511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511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511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511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511"/>
    </row>
    <row r="91" spans="2:50" hidden="1" x14ac:dyDescent="0.2">
      <c r="B91" s="517"/>
      <c r="C91" s="99">
        <v>5</v>
      </c>
      <c r="D91" s="99" t="s">
        <v>417</v>
      </c>
      <c r="E91" s="99">
        <v>20</v>
      </c>
      <c r="F91" s="99">
        <v>2000</v>
      </c>
      <c r="G91" s="276">
        <f t="shared" si="81"/>
        <v>100</v>
      </c>
      <c r="H91" s="511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19"/>
      <c r="M91" s="172">
        <f t="shared" si="82"/>
        <v>12</v>
      </c>
      <c r="N91" s="512"/>
      <c r="O91" s="512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511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511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511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511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511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511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511"/>
    </row>
    <row r="92" spans="2:50" hidden="1" x14ac:dyDescent="0.2">
      <c r="B92" s="517"/>
      <c r="C92" s="99">
        <v>6</v>
      </c>
      <c r="D92" s="99" t="s">
        <v>418</v>
      </c>
      <c r="E92" s="99">
        <v>16</v>
      </c>
      <c r="F92" s="99">
        <v>2000</v>
      </c>
      <c r="G92" s="276">
        <f t="shared" si="81"/>
        <v>125</v>
      </c>
      <c r="H92" s="511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19"/>
      <c r="M92" s="172">
        <f t="shared" si="82"/>
        <v>4</v>
      </c>
      <c r="N92" s="512"/>
      <c r="O92" s="512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511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511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511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511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511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511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511"/>
    </row>
    <row r="93" spans="2:50" hidden="1" x14ac:dyDescent="0.2">
      <c r="B93" s="517"/>
      <c r="C93" s="99">
        <v>7</v>
      </c>
      <c r="D93" s="99" t="s">
        <v>419</v>
      </c>
      <c r="E93" s="99">
        <v>17</v>
      </c>
      <c r="F93" s="99">
        <v>2000</v>
      </c>
      <c r="G93" s="276">
        <f t="shared" si="81"/>
        <v>117.64705882352941</v>
      </c>
      <c r="H93" s="511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19"/>
      <c r="M93" s="172">
        <f t="shared" si="82"/>
        <v>7</v>
      </c>
      <c r="N93" s="512"/>
      <c r="O93" s="512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511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511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511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511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511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511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511"/>
    </row>
    <row r="94" spans="2:50" hidden="1" x14ac:dyDescent="0.2">
      <c r="B94" s="517"/>
      <c r="C94" s="99">
        <v>8</v>
      </c>
      <c r="D94" s="99" t="s">
        <v>421</v>
      </c>
      <c r="E94" s="99">
        <v>18</v>
      </c>
      <c r="F94" s="99">
        <v>2000</v>
      </c>
      <c r="G94" s="276">
        <f t="shared" si="81"/>
        <v>111.11111111111111</v>
      </c>
      <c r="H94" s="511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19"/>
      <c r="M94" s="172">
        <f t="shared" si="82"/>
        <v>10</v>
      </c>
      <c r="N94" s="512"/>
      <c r="O94" s="512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511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511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511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511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511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511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511"/>
    </row>
    <row r="95" spans="2:50" hidden="1" x14ac:dyDescent="0.2">
      <c r="B95" s="517"/>
      <c r="C95" s="99">
        <v>9</v>
      </c>
      <c r="D95" s="99" t="s">
        <v>422</v>
      </c>
      <c r="E95" s="99">
        <v>16</v>
      </c>
      <c r="F95" s="99">
        <v>2000</v>
      </c>
      <c r="G95" s="276">
        <f t="shared" si="81"/>
        <v>125</v>
      </c>
      <c r="H95" s="511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19"/>
      <c r="M95" s="172">
        <f t="shared" si="82"/>
        <v>5</v>
      </c>
      <c r="N95" s="512"/>
      <c r="O95" s="512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511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511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511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511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511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511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511"/>
    </row>
    <row r="96" spans="2:50" hidden="1" x14ac:dyDescent="0.2">
      <c r="B96" s="517"/>
      <c r="C96" s="99">
        <v>10</v>
      </c>
      <c r="D96" s="99" t="s">
        <v>423</v>
      </c>
      <c r="E96" s="99">
        <v>15</v>
      </c>
      <c r="F96" s="99">
        <v>2000</v>
      </c>
      <c r="G96" s="276">
        <f t="shared" si="81"/>
        <v>133.33333333333334</v>
      </c>
      <c r="H96" s="511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19"/>
      <c r="M96" s="172">
        <f t="shared" si="82"/>
        <v>1</v>
      </c>
      <c r="N96" s="512"/>
      <c r="O96" s="512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511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511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511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511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511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511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511"/>
    </row>
    <row r="97" spans="2:50" hidden="1" x14ac:dyDescent="0.2">
      <c r="B97" s="517"/>
      <c r="C97" s="99">
        <v>11</v>
      </c>
      <c r="D97" s="99" t="s">
        <v>425</v>
      </c>
      <c r="E97" s="99">
        <v>17</v>
      </c>
      <c r="F97" s="99">
        <v>2000</v>
      </c>
      <c r="G97" s="276">
        <f t="shared" si="81"/>
        <v>117.64705882352941</v>
      </c>
      <c r="H97" s="511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19"/>
      <c r="M97" s="172">
        <f t="shared" si="82"/>
        <v>8</v>
      </c>
      <c r="N97" s="512"/>
      <c r="O97" s="512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511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511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511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511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511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511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511"/>
    </row>
    <row r="98" spans="2:50" hidden="1" x14ac:dyDescent="0.2">
      <c r="B98" s="517"/>
      <c r="C98" s="99">
        <v>12</v>
      </c>
      <c r="D98" s="99" t="s">
        <v>426</v>
      </c>
      <c r="E98" s="99">
        <v>15</v>
      </c>
      <c r="F98" s="99">
        <v>2000</v>
      </c>
      <c r="G98" s="276">
        <f t="shared" si="81"/>
        <v>133.33333333333334</v>
      </c>
      <c r="H98" s="511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19"/>
      <c r="M98" s="172">
        <f t="shared" si="82"/>
        <v>2</v>
      </c>
      <c r="N98" s="512"/>
      <c r="O98" s="512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511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511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511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511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511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511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511"/>
    </row>
    <row r="99" spans="2:50" hidden="1" x14ac:dyDescent="0.2">
      <c r="B99" s="517"/>
      <c r="C99" s="99">
        <v>13</v>
      </c>
      <c r="D99" s="99" t="s">
        <v>427</v>
      </c>
      <c r="E99" s="99">
        <v>16</v>
      </c>
      <c r="F99" s="99">
        <v>1500</v>
      </c>
      <c r="G99" s="276">
        <f t="shared" si="81"/>
        <v>93.75</v>
      </c>
      <c r="H99" s="511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19"/>
      <c r="M99" s="172">
        <f t="shared" si="82"/>
        <v>13</v>
      </c>
      <c r="N99" s="512"/>
      <c r="O99" s="512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511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511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511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511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511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511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511"/>
    </row>
    <row r="100" spans="2:50" hidden="1" x14ac:dyDescent="0.2">
      <c r="B100" s="517"/>
      <c r="C100" s="99">
        <v>14</v>
      </c>
      <c r="D100" s="99"/>
      <c r="E100" s="99"/>
      <c r="F100" s="99"/>
      <c r="G100" s="276"/>
      <c r="H100" s="511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19"/>
      <c r="M100" s="172" t="str">
        <f t="shared" si="82"/>
        <v/>
      </c>
      <c r="N100" s="512"/>
      <c r="O100" s="512"/>
      <c r="P100" s="99"/>
      <c r="Q100" s="99"/>
      <c r="R100" s="341" t="str">
        <f t="shared" si="83"/>
        <v/>
      </c>
      <c r="S100" s="340" t="str">
        <f t="shared" si="84"/>
        <v/>
      </c>
      <c r="T100" s="511"/>
      <c r="U100" s="99"/>
      <c r="V100" s="99"/>
      <c r="W100" s="341" t="str">
        <f t="shared" si="85"/>
        <v/>
      </c>
      <c r="X100" s="340" t="str">
        <f t="shared" si="86"/>
        <v/>
      </c>
      <c r="Y100" s="511"/>
      <c r="Z100" s="99"/>
      <c r="AA100" s="99"/>
      <c r="AB100" s="341" t="str">
        <f t="shared" si="87"/>
        <v/>
      </c>
      <c r="AC100" s="340" t="str">
        <f t="shared" si="88"/>
        <v/>
      </c>
      <c r="AD100" s="511"/>
      <c r="AE100" s="99"/>
      <c r="AF100" s="99"/>
      <c r="AG100" s="341" t="str">
        <f t="shared" si="89"/>
        <v/>
      </c>
      <c r="AH100" s="340" t="str">
        <f t="shared" si="90"/>
        <v/>
      </c>
      <c r="AI100" s="511"/>
      <c r="AJ100" s="99"/>
      <c r="AK100" s="99"/>
      <c r="AL100" s="341" t="str">
        <f t="shared" si="91"/>
        <v/>
      </c>
      <c r="AM100" s="340" t="str">
        <f t="shared" si="92"/>
        <v/>
      </c>
      <c r="AN100" s="511"/>
      <c r="AO100" s="99"/>
      <c r="AP100" s="99"/>
      <c r="AQ100" s="341" t="str">
        <f t="shared" si="93"/>
        <v/>
      </c>
      <c r="AR100" s="340" t="str">
        <f t="shared" si="94"/>
        <v/>
      </c>
      <c r="AS100" s="511"/>
      <c r="AT100" s="99"/>
      <c r="AU100" s="99"/>
      <c r="AV100" s="341" t="str">
        <f t="shared" si="95"/>
        <v/>
      </c>
      <c r="AW100" s="340" t="str">
        <f t="shared" si="96"/>
        <v/>
      </c>
      <c r="AX100" s="511"/>
    </row>
    <row r="101" spans="2:50" hidden="1" x14ac:dyDescent="0.2">
      <c r="B101" s="517"/>
      <c r="C101" s="99">
        <v>15</v>
      </c>
      <c r="D101" s="99"/>
      <c r="E101" s="99"/>
      <c r="F101" s="99"/>
      <c r="G101" s="276"/>
      <c r="H101" s="511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20"/>
      <c r="M101" s="172" t="str">
        <f t="shared" si="82"/>
        <v/>
      </c>
      <c r="N101" s="512"/>
      <c r="O101" s="512"/>
      <c r="P101" s="99"/>
      <c r="Q101" s="99"/>
      <c r="R101" s="341" t="str">
        <f t="shared" si="83"/>
        <v/>
      </c>
      <c r="S101" s="340" t="str">
        <f t="shared" si="84"/>
        <v/>
      </c>
      <c r="T101" s="511"/>
      <c r="U101" s="99"/>
      <c r="V101" s="99"/>
      <c r="W101" s="341" t="str">
        <f t="shared" si="85"/>
        <v/>
      </c>
      <c r="X101" s="340" t="str">
        <f t="shared" si="86"/>
        <v/>
      </c>
      <c r="Y101" s="511"/>
      <c r="Z101" s="99"/>
      <c r="AA101" s="99"/>
      <c r="AB101" s="341" t="str">
        <f t="shared" si="87"/>
        <v/>
      </c>
      <c r="AC101" s="340" t="str">
        <f t="shared" si="88"/>
        <v/>
      </c>
      <c r="AD101" s="511"/>
      <c r="AE101" s="99"/>
      <c r="AF101" s="99"/>
      <c r="AG101" s="341" t="str">
        <f t="shared" si="89"/>
        <v/>
      </c>
      <c r="AH101" s="340" t="str">
        <f t="shared" si="90"/>
        <v/>
      </c>
      <c r="AI101" s="511"/>
      <c r="AJ101" s="99"/>
      <c r="AK101" s="99"/>
      <c r="AL101" s="341" t="str">
        <f t="shared" si="91"/>
        <v/>
      </c>
      <c r="AM101" s="340" t="str">
        <f t="shared" si="92"/>
        <v/>
      </c>
      <c r="AN101" s="511"/>
      <c r="AO101" s="99"/>
      <c r="AP101" s="99"/>
      <c r="AQ101" s="341" t="str">
        <f t="shared" si="93"/>
        <v/>
      </c>
      <c r="AR101" s="340" t="str">
        <f t="shared" si="94"/>
        <v/>
      </c>
      <c r="AS101" s="511"/>
      <c r="AT101" s="99"/>
      <c r="AU101" s="99"/>
      <c r="AV101" s="341" t="str">
        <f t="shared" si="95"/>
        <v/>
      </c>
      <c r="AW101" s="340" t="str">
        <f t="shared" si="96"/>
        <v/>
      </c>
      <c r="AX101" s="511"/>
    </row>
    <row r="102" spans="2:50" ht="15.75" hidden="1" x14ac:dyDescent="0.2">
      <c r="B102" s="521" t="s">
        <v>169</v>
      </c>
      <c r="C102" s="522"/>
      <c r="D102" s="522"/>
      <c r="E102" s="522"/>
      <c r="F102" s="522"/>
      <c r="G102" s="522"/>
      <c r="H102" s="523"/>
      <c r="I102" s="207"/>
      <c r="J102" s="207"/>
      <c r="K102" s="207"/>
      <c r="L102" s="207"/>
      <c r="M102" s="207"/>
      <c r="N102" s="512" t="s">
        <v>161</v>
      </c>
      <c r="O102" s="525" t="s">
        <v>106</v>
      </c>
      <c r="P102" s="527">
        <f>AT82+1</f>
        <v>45902</v>
      </c>
      <c r="Q102" s="517"/>
      <c r="R102" s="517"/>
      <c r="S102" s="517"/>
      <c r="T102" s="517"/>
      <c r="U102" s="527">
        <f>P102+1</f>
        <v>45903</v>
      </c>
      <c r="V102" s="517"/>
      <c r="W102" s="517"/>
      <c r="X102" s="517"/>
      <c r="Y102" s="517"/>
      <c r="Z102" s="527">
        <f>U102+1</f>
        <v>45904</v>
      </c>
      <c r="AA102" s="517"/>
      <c r="AB102" s="517"/>
      <c r="AC102" s="517"/>
      <c r="AD102" s="517"/>
      <c r="AE102" s="527">
        <f>Z102+1</f>
        <v>45905</v>
      </c>
      <c r="AF102" s="517"/>
      <c r="AG102" s="517"/>
      <c r="AH102" s="517"/>
      <c r="AI102" s="517"/>
      <c r="AJ102" s="527">
        <f>AE102+1</f>
        <v>45906</v>
      </c>
      <c r="AK102" s="517"/>
      <c r="AL102" s="517"/>
      <c r="AM102" s="517"/>
      <c r="AN102" s="517"/>
      <c r="AO102" s="527">
        <f>AJ102+1</f>
        <v>45907</v>
      </c>
      <c r="AP102" s="517"/>
      <c r="AQ102" s="517"/>
      <c r="AR102" s="517"/>
      <c r="AS102" s="517"/>
      <c r="AT102" s="527">
        <f>AO102+1</f>
        <v>45908</v>
      </c>
      <c r="AU102" s="517"/>
      <c r="AV102" s="517"/>
      <c r="AW102" s="517"/>
      <c r="AX102" s="517"/>
    </row>
    <row r="103" spans="2:50" ht="15.75" hidden="1" x14ac:dyDescent="0.2">
      <c r="B103" s="524"/>
      <c r="C103" s="524"/>
      <c r="D103" s="524"/>
      <c r="E103" s="524"/>
      <c r="F103" s="524"/>
      <c r="G103" s="524"/>
      <c r="H103" s="524"/>
      <c r="I103" s="207"/>
      <c r="J103" s="207"/>
      <c r="K103" s="207"/>
      <c r="L103" s="207"/>
      <c r="M103" s="207"/>
      <c r="N103" s="512"/>
      <c r="O103" s="526"/>
      <c r="P103" s="527" t="s">
        <v>120</v>
      </c>
      <c r="Q103" s="517"/>
      <c r="R103" s="517"/>
      <c r="S103" s="517"/>
      <c r="T103" s="517"/>
      <c r="U103" s="527" t="s">
        <v>114</v>
      </c>
      <c r="V103" s="517"/>
      <c r="W103" s="517"/>
      <c r="X103" s="517"/>
      <c r="Y103" s="517"/>
      <c r="Z103" s="527" t="s">
        <v>115</v>
      </c>
      <c r="AA103" s="517"/>
      <c r="AB103" s="517"/>
      <c r="AC103" s="517"/>
      <c r="AD103" s="517"/>
      <c r="AE103" s="527" t="s">
        <v>116</v>
      </c>
      <c r="AF103" s="517"/>
      <c r="AG103" s="517"/>
      <c r="AH103" s="517"/>
      <c r="AI103" s="517"/>
      <c r="AJ103" s="527" t="s">
        <v>117</v>
      </c>
      <c r="AK103" s="517"/>
      <c r="AL103" s="517"/>
      <c r="AM103" s="517"/>
      <c r="AN103" s="517"/>
      <c r="AO103" s="527" t="s">
        <v>118</v>
      </c>
      <c r="AP103" s="517"/>
      <c r="AQ103" s="517"/>
      <c r="AR103" s="517"/>
      <c r="AS103" s="517"/>
      <c r="AT103" s="527" t="s">
        <v>119</v>
      </c>
      <c r="AU103" s="517"/>
      <c r="AV103" s="517"/>
      <c r="AW103" s="517"/>
      <c r="AX103" s="517"/>
    </row>
    <row r="104" spans="2:50" hidden="1" x14ac:dyDescent="0.2">
      <c r="B104" s="512" t="s">
        <v>157</v>
      </c>
      <c r="C104" s="512" t="s">
        <v>149</v>
      </c>
      <c r="D104" s="512"/>
      <c r="E104" s="512" t="s">
        <v>151</v>
      </c>
      <c r="F104" s="512"/>
      <c r="G104" s="512"/>
      <c r="H104" s="513" t="s">
        <v>158</v>
      </c>
      <c r="I104" s="516" t="s">
        <v>227</v>
      </c>
      <c r="J104" s="516"/>
      <c r="K104" s="516"/>
      <c r="L104" s="516" t="s">
        <v>158</v>
      </c>
      <c r="M104" s="516" t="s">
        <v>170</v>
      </c>
      <c r="N104" s="512"/>
      <c r="O104" s="512" t="s">
        <v>160</v>
      </c>
      <c r="P104" s="508" t="s">
        <v>154</v>
      </c>
      <c r="Q104" s="509"/>
      <c r="R104" s="509"/>
      <c r="S104" s="510"/>
      <c r="T104" s="512" t="s">
        <v>158</v>
      </c>
      <c r="U104" s="508" t="s">
        <v>154</v>
      </c>
      <c r="V104" s="509"/>
      <c r="W104" s="509"/>
      <c r="X104" s="510"/>
      <c r="Y104" s="512" t="s">
        <v>158</v>
      </c>
      <c r="Z104" s="508" t="s">
        <v>154</v>
      </c>
      <c r="AA104" s="509"/>
      <c r="AB104" s="509"/>
      <c r="AC104" s="510"/>
      <c r="AD104" s="512" t="s">
        <v>158</v>
      </c>
      <c r="AE104" s="508" t="s">
        <v>154</v>
      </c>
      <c r="AF104" s="509"/>
      <c r="AG104" s="509"/>
      <c r="AH104" s="510"/>
      <c r="AI104" s="512" t="s">
        <v>158</v>
      </c>
      <c r="AJ104" s="508" t="s">
        <v>154</v>
      </c>
      <c r="AK104" s="509"/>
      <c r="AL104" s="509"/>
      <c r="AM104" s="510"/>
      <c r="AN104" s="512" t="s">
        <v>158</v>
      </c>
      <c r="AO104" s="508" t="s">
        <v>154</v>
      </c>
      <c r="AP104" s="509"/>
      <c r="AQ104" s="509"/>
      <c r="AR104" s="510"/>
      <c r="AS104" s="512" t="s">
        <v>158</v>
      </c>
      <c r="AT104" s="508" t="s">
        <v>154</v>
      </c>
      <c r="AU104" s="509"/>
      <c r="AV104" s="509"/>
      <c r="AW104" s="510"/>
      <c r="AX104" s="512" t="s">
        <v>158</v>
      </c>
    </row>
    <row r="105" spans="2:50" hidden="1" x14ac:dyDescent="0.2">
      <c r="B105" s="512"/>
      <c r="C105" s="512"/>
      <c r="D105" s="512"/>
      <c r="E105" s="512" t="s">
        <v>150</v>
      </c>
      <c r="F105" s="512"/>
      <c r="G105" s="512"/>
      <c r="H105" s="514"/>
      <c r="I105" s="516" t="s">
        <v>150</v>
      </c>
      <c r="J105" s="516"/>
      <c r="K105" s="516"/>
      <c r="L105" s="516"/>
      <c r="M105" s="516"/>
      <c r="N105" s="512"/>
      <c r="O105" s="512"/>
      <c r="P105" s="508" t="s">
        <v>155</v>
      </c>
      <c r="Q105" s="509"/>
      <c r="R105" s="509"/>
      <c r="S105" s="510"/>
      <c r="T105" s="512"/>
      <c r="U105" s="508" t="s">
        <v>155</v>
      </c>
      <c r="V105" s="509"/>
      <c r="W105" s="509"/>
      <c r="X105" s="510"/>
      <c r="Y105" s="512"/>
      <c r="Z105" s="508" t="s">
        <v>155</v>
      </c>
      <c r="AA105" s="509"/>
      <c r="AB105" s="509"/>
      <c r="AC105" s="510"/>
      <c r="AD105" s="512"/>
      <c r="AE105" s="508" t="s">
        <v>155</v>
      </c>
      <c r="AF105" s="509"/>
      <c r="AG105" s="509"/>
      <c r="AH105" s="510"/>
      <c r="AI105" s="512"/>
      <c r="AJ105" s="508" t="s">
        <v>155</v>
      </c>
      <c r="AK105" s="509"/>
      <c r="AL105" s="509"/>
      <c r="AM105" s="510"/>
      <c r="AN105" s="512"/>
      <c r="AO105" s="508" t="s">
        <v>155</v>
      </c>
      <c r="AP105" s="509"/>
      <c r="AQ105" s="509"/>
      <c r="AR105" s="510"/>
      <c r="AS105" s="512"/>
      <c r="AT105" s="508" t="s">
        <v>155</v>
      </c>
      <c r="AU105" s="509"/>
      <c r="AV105" s="509"/>
      <c r="AW105" s="510"/>
      <c r="AX105" s="512"/>
    </row>
    <row r="106" spans="2:50" hidden="1" x14ac:dyDescent="0.2">
      <c r="B106" s="512"/>
      <c r="C106" s="512"/>
      <c r="D106" s="512"/>
      <c r="E106" s="367" t="s">
        <v>152</v>
      </c>
      <c r="F106" s="367" t="s">
        <v>153</v>
      </c>
      <c r="G106" s="367" t="s">
        <v>156</v>
      </c>
      <c r="H106" s="515"/>
      <c r="I106" s="368" t="s">
        <v>152</v>
      </c>
      <c r="J106" s="368" t="s">
        <v>153</v>
      </c>
      <c r="K106" s="368" t="s">
        <v>156</v>
      </c>
      <c r="L106" s="516"/>
      <c r="M106" s="516"/>
      <c r="N106" s="512"/>
      <c r="O106" s="512"/>
      <c r="P106" s="367" t="s">
        <v>152</v>
      </c>
      <c r="Q106" s="367" t="s">
        <v>153</v>
      </c>
      <c r="R106" s="367" t="s">
        <v>156</v>
      </c>
      <c r="S106" s="367" t="s">
        <v>170</v>
      </c>
      <c r="T106" s="512"/>
      <c r="U106" s="367" t="s">
        <v>152</v>
      </c>
      <c r="V106" s="367" t="s">
        <v>153</v>
      </c>
      <c r="W106" s="367" t="s">
        <v>156</v>
      </c>
      <c r="X106" s="367" t="s">
        <v>170</v>
      </c>
      <c r="Y106" s="512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2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2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2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2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2"/>
    </row>
    <row r="107" spans="2:50" hidden="1" x14ac:dyDescent="0.2">
      <c r="B107" s="517" t="s">
        <v>137</v>
      </c>
      <c r="C107" s="369">
        <v>1</v>
      </c>
      <c r="D107" s="369" t="s">
        <v>413</v>
      </c>
      <c r="E107" s="369">
        <v>17</v>
      </c>
      <c r="F107" s="369">
        <v>2000</v>
      </c>
      <c r="G107" s="370">
        <f>F107/E107</f>
        <v>117.64705882352941</v>
      </c>
      <c r="H107" s="511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1">
        <f t="shared" ref="K107:K109" si="102">IFERROR(AVERAGE(R107,W107,AB107,AG107,AL107,AQ107,AV107),"")</f>
        <v>111.31264881882827</v>
      </c>
      <c r="L107" s="518">
        <f>IFERROR(AVERAGE(K107:K121),"-")</f>
        <v>111.62519500876897</v>
      </c>
      <c r="M107" s="172">
        <f>IFERROR(RANK(K107, K$107:K$121),"")</f>
        <v>8</v>
      </c>
      <c r="N107" s="512"/>
      <c r="O107" s="512"/>
      <c r="P107" s="369">
        <v>17</v>
      </c>
      <c r="Q107" s="369">
        <v>1887.5675675675661</v>
      </c>
      <c r="R107" s="370">
        <f>IFERROR(Q107/P107,"")</f>
        <v>111.03338632750389</v>
      </c>
      <c r="S107" s="369">
        <f>IFERROR(RANK(R107, R$107:R$121),"")</f>
        <v>7</v>
      </c>
      <c r="T107" s="511">
        <f>AVERAGE(R107:R121)</f>
        <v>111.18427310092423</v>
      </c>
      <c r="U107" s="369">
        <v>17</v>
      </c>
      <c r="V107" s="369">
        <v>1902.5806451612873</v>
      </c>
      <c r="W107" s="370">
        <f>IFERROR(V107/U107,"")</f>
        <v>111.91650853889925</v>
      </c>
      <c r="X107" s="369">
        <f>IFERROR(RANK(W107, W$107:W$121),"")</f>
        <v>7</v>
      </c>
      <c r="Y107" s="511">
        <f>AVERAGE(W107:W121)</f>
        <v>111.49227167852403</v>
      </c>
      <c r="Z107" s="369">
        <v>17</v>
      </c>
      <c r="AA107" s="369">
        <v>1909.9999999999939</v>
      </c>
      <c r="AB107" s="370">
        <f>IFERROR(AA107/Z107,"")</f>
        <v>112.35294117647022</v>
      </c>
      <c r="AC107" s="369">
        <f>IFERROR(RANK(AB107, AB$107:AB$121),"")</f>
        <v>7</v>
      </c>
      <c r="AD107" s="511">
        <f>AVERAGE(AB107:AB121)</f>
        <v>112.39476872253493</v>
      </c>
      <c r="AE107" s="369">
        <v>17</v>
      </c>
      <c r="AF107" s="369">
        <v>1888.6956521739066</v>
      </c>
      <c r="AG107" s="370">
        <f>IFERROR(AF107/AE107,"")</f>
        <v>111.09974424552392</v>
      </c>
      <c r="AH107" s="369">
        <f>IFERROR(RANK(AG107, AG$107:AG$121),"")</f>
        <v>9</v>
      </c>
      <c r="AI107" s="511">
        <f>AVERAGE(AG107:AG121)</f>
        <v>112.64374186408301</v>
      </c>
      <c r="AJ107" s="369">
        <v>17</v>
      </c>
      <c r="AK107" s="369">
        <v>1893.9999999999966</v>
      </c>
      <c r="AL107" s="370">
        <f>IFERROR(AK107/AJ107,"")</f>
        <v>111.41176470588215</v>
      </c>
      <c r="AM107" s="369">
        <f>IFERROR(RANK(AL107, AL$107:AL$121),"")</f>
        <v>8</v>
      </c>
      <c r="AN107" s="511">
        <f>AVERAGE(AL107:AL121)</f>
        <v>111.78823928958742</v>
      </c>
      <c r="AO107" s="369">
        <v>17</v>
      </c>
      <c r="AP107" s="369">
        <v>1877.647058823527</v>
      </c>
      <c r="AQ107" s="370">
        <f>IFERROR(AP107/AO107,"")</f>
        <v>110.44982698961924</v>
      </c>
      <c r="AR107" s="369">
        <f>IFERROR(RANK(AQ107, AQ$107:AQ$121),"")</f>
        <v>9</v>
      </c>
      <c r="AS107" s="511">
        <f>AVERAGE(AQ107:AQ121)</f>
        <v>111.81106551312739</v>
      </c>
      <c r="AT107" s="369">
        <v>17</v>
      </c>
      <c r="AU107" s="369">
        <v>1885.7142857142837</v>
      </c>
      <c r="AV107" s="370">
        <f>IFERROR(AU107/AT107,"")</f>
        <v>110.92436974789905</v>
      </c>
      <c r="AW107" s="369">
        <f>IFERROR(RANK(AV107, AV$107:AV$121),"")</f>
        <v>8</v>
      </c>
      <c r="AX107" s="511">
        <f>AVERAGE(AV107:AV121)</f>
        <v>112.6185289635329</v>
      </c>
    </row>
    <row r="108" spans="2:50" hidden="1" x14ac:dyDescent="0.2">
      <c r="B108" s="517"/>
      <c r="C108" s="369">
        <v>2</v>
      </c>
      <c r="D108" s="369" t="s">
        <v>414</v>
      </c>
      <c r="E108" s="369">
        <v>16</v>
      </c>
      <c r="F108" s="369">
        <v>2000</v>
      </c>
      <c r="G108" s="370">
        <f t="shared" ref="G108:G120" si="103">F108/E108</f>
        <v>125</v>
      </c>
      <c r="H108" s="511"/>
      <c r="I108" s="172">
        <f t="shared" si="100"/>
        <v>16</v>
      </c>
      <c r="J108" s="172">
        <f t="shared" si="101"/>
        <v>1883.3510960629417</v>
      </c>
      <c r="K108" s="371">
        <f t="shared" si="102"/>
        <v>117.70944350393385</v>
      </c>
      <c r="L108" s="519"/>
      <c r="M108" s="172">
        <f t="shared" ref="M108:M121" si="104">IFERROR(RANK(K108, K$107:K$121),"")</f>
        <v>4</v>
      </c>
      <c r="N108" s="512"/>
      <c r="O108" s="512"/>
      <c r="P108" s="369">
        <v>16</v>
      </c>
      <c r="Q108" s="369">
        <v>1877.2602739726012</v>
      </c>
      <c r="R108" s="370">
        <f t="shared" ref="R108:R121" si="105">IFERROR(Q108/P108,"")</f>
        <v>117.32876712328758</v>
      </c>
      <c r="S108" s="369">
        <f t="shared" ref="S108:S121" si="106">IFERROR(RANK(R108, R$107:R$121),"")</f>
        <v>5</v>
      </c>
      <c r="T108" s="511"/>
      <c r="U108" s="369">
        <v>16</v>
      </c>
      <c r="V108" s="369">
        <v>1882.058823529414</v>
      </c>
      <c r="W108" s="370">
        <f t="shared" ref="W108:W121" si="107">IFERROR(V108/U108,"")</f>
        <v>117.62867647058837</v>
      </c>
      <c r="X108" s="369">
        <f t="shared" ref="X108:X121" si="108">IFERROR(RANK(W108, W$107:W$121),"")</f>
        <v>5</v>
      </c>
      <c r="Y108" s="511"/>
      <c r="Z108" s="369">
        <v>16</v>
      </c>
      <c r="AA108" s="369">
        <v>1876.3636363636376</v>
      </c>
      <c r="AB108" s="370">
        <f t="shared" ref="AB108:AB121" si="109">IFERROR(AA108/Z108,"")</f>
        <v>117.27272727272735</v>
      </c>
      <c r="AC108" s="369">
        <f t="shared" ref="AC108:AC121" si="110">IFERROR(RANK(AB108, AB$107:AB$121),"")</f>
        <v>6</v>
      </c>
      <c r="AD108" s="511"/>
      <c r="AE108" s="369">
        <v>16</v>
      </c>
      <c r="AF108" s="369">
        <v>1900.0000000000009</v>
      </c>
      <c r="AG108" s="370">
        <f t="shared" ref="AG108:AG121" si="111">IFERROR(AF108/AE108,"")</f>
        <v>118.75000000000006</v>
      </c>
      <c r="AH108" s="369">
        <f t="shared" ref="AH108:AH121" si="112">IFERROR(RANK(AG108, AG$107:AG$121),"")</f>
        <v>4</v>
      </c>
      <c r="AI108" s="511"/>
      <c r="AJ108" s="369">
        <v>16</v>
      </c>
      <c r="AK108" s="369">
        <v>1881.818181818184</v>
      </c>
      <c r="AL108" s="370">
        <f t="shared" ref="AL108:AL121" si="113">IFERROR(AK108/AJ108,"")</f>
        <v>117.6136363636365</v>
      </c>
      <c r="AM108" s="369">
        <f t="shared" ref="AM108:AM121" si="114">IFERROR(RANK(AL108, AL$107:AL$121),"")</f>
        <v>4</v>
      </c>
      <c r="AN108" s="511"/>
      <c r="AO108" s="369">
        <v>16</v>
      </c>
      <c r="AP108" s="369">
        <v>1879.1999999999985</v>
      </c>
      <c r="AQ108" s="370">
        <f t="shared" ref="AQ108:AQ121" si="115">IFERROR(AP108/AO108,"")</f>
        <v>117.4499999999999</v>
      </c>
      <c r="AR108" s="369">
        <f t="shared" ref="AR108:AR121" si="116">IFERROR(RANK(AQ108, AQ$107:AQ$121),"")</f>
        <v>3</v>
      </c>
      <c r="AS108" s="511"/>
      <c r="AT108" s="369">
        <v>16</v>
      </c>
      <c r="AU108" s="369">
        <v>1886.7567567567553</v>
      </c>
      <c r="AV108" s="370">
        <f t="shared" ref="AV108:AV121" si="117">IFERROR(AU108/AT108,"")</f>
        <v>117.92229729729721</v>
      </c>
      <c r="AW108" s="369">
        <f t="shared" ref="AW108:AW121" si="118">IFERROR(RANK(AV108, AV$107:AV$121),"")</f>
        <v>4</v>
      </c>
      <c r="AX108" s="511"/>
    </row>
    <row r="109" spans="2:50" hidden="1" x14ac:dyDescent="0.2">
      <c r="B109" s="517"/>
      <c r="C109" s="369">
        <v>3</v>
      </c>
      <c r="D109" s="369" t="s">
        <v>415</v>
      </c>
      <c r="E109" s="369">
        <v>18</v>
      </c>
      <c r="F109" s="369">
        <v>2000</v>
      </c>
      <c r="G109" s="370">
        <f t="shared" si="103"/>
        <v>111.11111111111111</v>
      </c>
      <c r="H109" s="511"/>
      <c r="I109" s="172">
        <f t="shared" si="100"/>
        <v>18</v>
      </c>
      <c r="J109" s="172">
        <f t="shared" si="101"/>
        <v>1894.4358553117279</v>
      </c>
      <c r="K109" s="371">
        <f t="shared" si="102"/>
        <v>105.24643640620714</v>
      </c>
      <c r="L109" s="519"/>
      <c r="M109" s="172">
        <f t="shared" si="104"/>
        <v>11</v>
      </c>
      <c r="N109" s="512"/>
      <c r="O109" s="512"/>
      <c r="P109" s="369">
        <v>18</v>
      </c>
      <c r="Q109" s="369">
        <v>1895.454545454543</v>
      </c>
      <c r="R109" s="370">
        <f t="shared" si="105"/>
        <v>105.30303030303017</v>
      </c>
      <c r="S109" s="369">
        <f t="shared" si="106"/>
        <v>11</v>
      </c>
      <c r="T109" s="511"/>
      <c r="U109" s="369">
        <v>18</v>
      </c>
      <c r="V109" s="369">
        <v>1903.7288135593235</v>
      </c>
      <c r="W109" s="370">
        <f t="shared" si="107"/>
        <v>105.76271186440687</v>
      </c>
      <c r="X109" s="369">
        <f t="shared" si="108"/>
        <v>11</v>
      </c>
      <c r="Y109" s="511"/>
      <c r="Z109" s="369">
        <v>18</v>
      </c>
      <c r="AA109" s="369">
        <v>1905.0000000000007</v>
      </c>
      <c r="AB109" s="370">
        <f t="shared" si="109"/>
        <v>105.83333333333337</v>
      </c>
      <c r="AC109" s="369">
        <f t="shared" si="110"/>
        <v>11</v>
      </c>
      <c r="AD109" s="511"/>
      <c r="AE109" s="369">
        <v>18</v>
      </c>
      <c r="AF109" s="369">
        <v>1895.2941176470595</v>
      </c>
      <c r="AG109" s="370">
        <f t="shared" si="111"/>
        <v>105.29411764705885</v>
      </c>
      <c r="AH109" s="369">
        <f t="shared" si="112"/>
        <v>11</v>
      </c>
      <c r="AI109" s="511"/>
      <c r="AJ109" s="369">
        <v>18</v>
      </c>
      <c r="AK109" s="369">
        <v>1882.6229508196739</v>
      </c>
      <c r="AL109" s="370">
        <f t="shared" si="113"/>
        <v>104.59016393442633</v>
      </c>
      <c r="AM109" s="369">
        <f t="shared" si="114"/>
        <v>11</v>
      </c>
      <c r="AN109" s="511"/>
      <c r="AO109" s="369">
        <v>18</v>
      </c>
      <c r="AP109" s="369">
        <v>1882.388059701495</v>
      </c>
      <c r="AQ109" s="370">
        <f t="shared" si="115"/>
        <v>104.57711442786083</v>
      </c>
      <c r="AR109" s="369">
        <f t="shared" si="116"/>
        <v>11</v>
      </c>
      <c r="AS109" s="511"/>
      <c r="AT109" s="369">
        <v>18</v>
      </c>
      <c r="AU109" s="369">
        <v>1896.562500000002</v>
      </c>
      <c r="AV109" s="370">
        <f t="shared" si="117"/>
        <v>105.36458333333344</v>
      </c>
      <c r="AW109" s="369">
        <f t="shared" si="118"/>
        <v>11</v>
      </c>
      <c r="AX109" s="511"/>
    </row>
    <row r="110" spans="2:50" hidden="1" x14ac:dyDescent="0.2">
      <c r="B110" s="517"/>
      <c r="C110" s="369">
        <v>4</v>
      </c>
      <c r="D110" s="369" t="s">
        <v>416</v>
      </c>
      <c r="E110" s="369">
        <v>17</v>
      </c>
      <c r="F110" s="369">
        <v>2000</v>
      </c>
      <c r="G110" s="370">
        <f t="shared" si="103"/>
        <v>117.64705882352941</v>
      </c>
      <c r="H110" s="511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1">
        <f>IFERROR(AVERAGE(R110,W110,AB110,AG110,AL110,AQ110,AV110),"")</f>
        <v>110.89273259026164</v>
      </c>
      <c r="L110" s="519"/>
      <c r="M110" s="172">
        <f t="shared" si="104"/>
        <v>9</v>
      </c>
      <c r="N110" s="512"/>
      <c r="O110" s="512"/>
      <c r="P110" s="369">
        <v>17</v>
      </c>
      <c r="Q110" s="369">
        <v>1885.6250000000005</v>
      </c>
      <c r="R110" s="370">
        <f t="shared" si="105"/>
        <v>110.91911764705885</v>
      </c>
      <c r="S110" s="369">
        <f t="shared" si="106"/>
        <v>8</v>
      </c>
      <c r="T110" s="511"/>
      <c r="U110" s="369">
        <v>17</v>
      </c>
      <c r="V110" s="369">
        <v>1889.6703296703295</v>
      </c>
      <c r="W110" s="370">
        <f t="shared" si="107"/>
        <v>111.15707821590173</v>
      </c>
      <c r="X110" s="369">
        <f t="shared" si="108"/>
        <v>9</v>
      </c>
      <c r="Y110" s="511"/>
      <c r="Z110" s="369">
        <v>17</v>
      </c>
      <c r="AA110" s="369">
        <v>1886.7567567567553</v>
      </c>
      <c r="AB110" s="370">
        <f t="shared" si="109"/>
        <v>110.98569157392679</v>
      </c>
      <c r="AC110" s="369">
        <f t="shared" si="110"/>
        <v>9</v>
      </c>
      <c r="AD110" s="511"/>
      <c r="AE110" s="369">
        <v>17</v>
      </c>
      <c r="AF110" s="369">
        <v>1896.7164179104454</v>
      </c>
      <c r="AG110" s="370">
        <f t="shared" si="111"/>
        <v>111.57155399473208</v>
      </c>
      <c r="AH110" s="369">
        <f t="shared" si="112"/>
        <v>8</v>
      </c>
      <c r="AI110" s="511"/>
      <c r="AJ110" s="369">
        <v>17</v>
      </c>
      <c r="AK110" s="369">
        <v>1880.2499999999993</v>
      </c>
      <c r="AL110" s="370">
        <f t="shared" si="113"/>
        <v>110.60294117647055</v>
      </c>
      <c r="AM110" s="369">
        <f t="shared" si="114"/>
        <v>10</v>
      </c>
      <c r="AN110" s="511"/>
      <c r="AO110" s="369">
        <v>17</v>
      </c>
      <c r="AP110" s="369">
        <v>1886.8085106382982</v>
      </c>
      <c r="AQ110" s="370">
        <f t="shared" si="115"/>
        <v>110.9887359198999</v>
      </c>
      <c r="AR110" s="369">
        <f t="shared" si="116"/>
        <v>7</v>
      </c>
      <c r="AS110" s="511"/>
      <c r="AT110" s="369">
        <v>17</v>
      </c>
      <c r="AU110" s="369">
        <v>1870.4081632653067</v>
      </c>
      <c r="AV110" s="370">
        <f t="shared" si="117"/>
        <v>110.02400960384158</v>
      </c>
      <c r="AW110" s="369">
        <f t="shared" si="118"/>
        <v>10</v>
      </c>
      <c r="AX110" s="511"/>
    </row>
    <row r="111" spans="2:50" hidden="1" x14ac:dyDescent="0.2">
      <c r="B111" s="517"/>
      <c r="C111" s="369">
        <v>5</v>
      </c>
      <c r="D111" s="369" t="s">
        <v>417</v>
      </c>
      <c r="E111" s="369">
        <v>20</v>
      </c>
      <c r="F111" s="369">
        <v>2000</v>
      </c>
      <c r="G111" s="370">
        <f t="shared" si="103"/>
        <v>100</v>
      </c>
      <c r="H111" s="511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1">
        <f t="shared" ref="K111:K121" si="121">IFERROR(AVERAGE(R111,W111,AB111,AG111,AL111,AQ111,AV111),"")</f>
        <v>94.181286291257294</v>
      </c>
      <c r="L111" s="519"/>
      <c r="M111" s="172">
        <f t="shared" si="104"/>
        <v>13</v>
      </c>
      <c r="N111" s="512"/>
      <c r="O111" s="512"/>
      <c r="P111" s="369">
        <v>20</v>
      </c>
      <c r="Q111" s="369">
        <v>1887.8571428571415</v>
      </c>
      <c r="R111" s="370">
        <f t="shared" si="105"/>
        <v>94.392857142857082</v>
      </c>
      <c r="S111" s="369">
        <f t="shared" si="106"/>
        <v>13</v>
      </c>
      <c r="T111" s="511"/>
      <c r="U111" s="369">
        <v>20</v>
      </c>
      <c r="V111" s="369">
        <v>1875.1401869158888</v>
      </c>
      <c r="W111" s="370">
        <f t="shared" si="107"/>
        <v>93.757009345794444</v>
      </c>
      <c r="X111" s="369">
        <f t="shared" si="108"/>
        <v>13</v>
      </c>
      <c r="Y111" s="511"/>
      <c r="Z111" s="369">
        <v>20</v>
      </c>
      <c r="AA111" s="369">
        <v>1890.3448275862065</v>
      </c>
      <c r="AB111" s="370">
        <f t="shared" si="109"/>
        <v>94.51724137931032</v>
      </c>
      <c r="AC111" s="369">
        <f t="shared" si="110"/>
        <v>12</v>
      </c>
      <c r="AD111" s="511"/>
      <c r="AE111" s="369">
        <v>20</v>
      </c>
      <c r="AF111" s="369">
        <v>1889.9999999999993</v>
      </c>
      <c r="AG111" s="370">
        <f t="shared" si="111"/>
        <v>94.499999999999972</v>
      </c>
      <c r="AH111" s="369">
        <f t="shared" si="112"/>
        <v>12</v>
      </c>
      <c r="AI111" s="511"/>
      <c r="AJ111" s="369">
        <v>20</v>
      </c>
      <c r="AK111" s="369">
        <v>1887.2164948453615</v>
      </c>
      <c r="AL111" s="370">
        <f t="shared" si="113"/>
        <v>94.360824742268079</v>
      </c>
      <c r="AM111" s="369">
        <f t="shared" si="114"/>
        <v>12</v>
      </c>
      <c r="AN111" s="511"/>
      <c r="AO111" s="369">
        <v>20</v>
      </c>
      <c r="AP111" s="369">
        <v>1879.8214285714271</v>
      </c>
      <c r="AQ111" s="370">
        <f t="shared" si="115"/>
        <v>93.99107142857136</v>
      </c>
      <c r="AR111" s="369">
        <f t="shared" si="116"/>
        <v>12</v>
      </c>
      <c r="AS111" s="511"/>
      <c r="AT111" s="369">
        <v>20</v>
      </c>
      <c r="AU111" s="369">
        <v>1874.9999999999984</v>
      </c>
      <c r="AV111" s="370">
        <f t="shared" si="117"/>
        <v>93.749999999999915</v>
      </c>
      <c r="AW111" s="369">
        <f t="shared" si="118"/>
        <v>12</v>
      </c>
      <c r="AX111" s="511"/>
    </row>
    <row r="112" spans="2:50" hidden="1" x14ac:dyDescent="0.2">
      <c r="B112" s="517"/>
      <c r="C112" s="369">
        <v>6</v>
      </c>
      <c r="D112" s="369" t="s">
        <v>418</v>
      </c>
      <c r="E112" s="369">
        <v>16</v>
      </c>
      <c r="F112" s="369">
        <v>2000</v>
      </c>
      <c r="G112" s="370">
        <f t="shared" si="103"/>
        <v>125</v>
      </c>
      <c r="H112" s="511"/>
      <c r="I112" s="172">
        <f t="shared" si="119"/>
        <v>16</v>
      </c>
      <c r="J112" s="172">
        <f t="shared" si="120"/>
        <v>1882.7432596792194</v>
      </c>
      <c r="K112" s="371">
        <f t="shared" si="121"/>
        <v>117.67145372995121</v>
      </c>
      <c r="L112" s="519"/>
      <c r="M112" s="172">
        <f t="shared" si="104"/>
        <v>5</v>
      </c>
      <c r="N112" s="512"/>
      <c r="O112" s="512"/>
      <c r="P112" s="369">
        <v>16</v>
      </c>
      <c r="Q112" s="369">
        <v>1874.68085106383</v>
      </c>
      <c r="R112" s="370">
        <f t="shared" si="105"/>
        <v>117.16755319148938</v>
      </c>
      <c r="S112" s="369">
        <f t="shared" si="106"/>
        <v>6</v>
      </c>
      <c r="T112" s="511"/>
      <c r="U112" s="369">
        <v>16</v>
      </c>
      <c r="V112" s="369">
        <v>1889.6551724137937</v>
      </c>
      <c r="W112" s="370">
        <f t="shared" si="107"/>
        <v>118.10344827586211</v>
      </c>
      <c r="X112" s="369">
        <f t="shared" si="108"/>
        <v>3</v>
      </c>
      <c r="Y112" s="511"/>
      <c r="Z112" s="369">
        <v>16</v>
      </c>
      <c r="AA112" s="369">
        <v>1883.5443037974674</v>
      </c>
      <c r="AB112" s="370">
        <f t="shared" si="109"/>
        <v>117.72151898734171</v>
      </c>
      <c r="AC112" s="369">
        <f t="shared" si="110"/>
        <v>3</v>
      </c>
      <c r="AD112" s="511"/>
      <c r="AE112" s="369">
        <v>16</v>
      </c>
      <c r="AF112" s="369">
        <v>1895.6249999999995</v>
      </c>
      <c r="AG112" s="370">
        <f t="shared" si="111"/>
        <v>118.47656249999997</v>
      </c>
      <c r="AH112" s="369">
        <f t="shared" si="112"/>
        <v>5</v>
      </c>
      <c r="AI112" s="511"/>
      <c r="AJ112" s="369">
        <v>16</v>
      </c>
      <c r="AK112" s="369">
        <v>1880.9090909090917</v>
      </c>
      <c r="AL112" s="370">
        <f t="shared" si="113"/>
        <v>117.55681818181823</v>
      </c>
      <c r="AM112" s="369">
        <f t="shared" si="114"/>
        <v>5</v>
      </c>
      <c r="AN112" s="511"/>
      <c r="AO112" s="369">
        <v>16</v>
      </c>
      <c r="AP112" s="369">
        <v>1876.4210526315792</v>
      </c>
      <c r="AQ112" s="370">
        <f t="shared" si="115"/>
        <v>117.2763157894737</v>
      </c>
      <c r="AR112" s="369">
        <f t="shared" si="116"/>
        <v>5</v>
      </c>
      <c r="AS112" s="511"/>
      <c r="AT112" s="369">
        <v>16</v>
      </c>
      <c r="AU112" s="369">
        <v>1878.3673469387761</v>
      </c>
      <c r="AV112" s="370">
        <f t="shared" si="117"/>
        <v>117.39795918367351</v>
      </c>
      <c r="AW112" s="369">
        <f t="shared" si="118"/>
        <v>5</v>
      </c>
      <c r="AX112" s="511"/>
    </row>
    <row r="113" spans="2:50" hidden="1" x14ac:dyDescent="0.2">
      <c r="B113" s="517"/>
      <c r="C113" s="369">
        <v>7</v>
      </c>
      <c r="D113" s="369" t="s">
        <v>419</v>
      </c>
      <c r="E113" s="369">
        <v>17</v>
      </c>
      <c r="F113" s="369">
        <v>2000</v>
      </c>
      <c r="G113" s="370">
        <f t="shared" si="103"/>
        <v>117.64705882352941</v>
      </c>
      <c r="H113" s="511"/>
      <c r="I113" s="172">
        <f t="shared" si="119"/>
        <v>17</v>
      </c>
      <c r="J113" s="172">
        <f t="shared" si="120"/>
        <v>1893.0029236202711</v>
      </c>
      <c r="K113" s="371">
        <f t="shared" si="121"/>
        <v>111.35311315413357</v>
      </c>
      <c r="L113" s="519"/>
      <c r="M113" s="172">
        <f t="shared" si="104"/>
        <v>7</v>
      </c>
      <c r="N113" s="512"/>
      <c r="O113" s="512"/>
      <c r="P113" s="369">
        <v>17</v>
      </c>
      <c r="Q113" s="369">
        <v>1875.2380952380947</v>
      </c>
      <c r="R113" s="370">
        <f t="shared" si="105"/>
        <v>110.30812324929968</v>
      </c>
      <c r="S113" s="369">
        <f t="shared" si="106"/>
        <v>10</v>
      </c>
      <c r="T113" s="511"/>
      <c r="U113" s="369">
        <v>17</v>
      </c>
      <c r="V113" s="369">
        <v>1894.9999999999991</v>
      </c>
      <c r="W113" s="370">
        <f t="shared" si="107"/>
        <v>111.47058823529406</v>
      </c>
      <c r="X113" s="369">
        <f t="shared" si="108"/>
        <v>8</v>
      </c>
      <c r="Y113" s="511"/>
      <c r="Z113" s="369">
        <v>17</v>
      </c>
      <c r="AA113" s="369">
        <v>1884.9056603773595</v>
      </c>
      <c r="AB113" s="370">
        <f t="shared" si="109"/>
        <v>110.87680355160938</v>
      </c>
      <c r="AC113" s="369">
        <f t="shared" si="110"/>
        <v>10</v>
      </c>
      <c r="AD113" s="511"/>
      <c r="AE113" s="369">
        <v>17</v>
      </c>
      <c r="AF113" s="369">
        <v>1914.2857142857138</v>
      </c>
      <c r="AG113" s="370">
        <f t="shared" si="111"/>
        <v>112.60504201680669</v>
      </c>
      <c r="AH113" s="369">
        <f t="shared" si="112"/>
        <v>7</v>
      </c>
      <c r="AI113" s="511"/>
      <c r="AJ113" s="369">
        <v>17</v>
      </c>
      <c r="AK113" s="369">
        <v>1908.5106382978727</v>
      </c>
      <c r="AL113" s="370">
        <f t="shared" si="113"/>
        <v>112.26533166458074</v>
      </c>
      <c r="AM113" s="369">
        <f t="shared" si="114"/>
        <v>7</v>
      </c>
      <c r="AN113" s="511"/>
      <c r="AO113" s="369">
        <v>17</v>
      </c>
      <c r="AP113" s="369">
        <v>1875.9374999999995</v>
      </c>
      <c r="AQ113" s="370">
        <f t="shared" si="115"/>
        <v>110.34926470588232</v>
      </c>
      <c r="AR113" s="369">
        <f t="shared" si="116"/>
        <v>10</v>
      </c>
      <c r="AS113" s="511"/>
      <c r="AT113" s="369">
        <v>17</v>
      </c>
      <c r="AU113" s="369">
        <v>1897.1428571428569</v>
      </c>
      <c r="AV113" s="370">
        <f t="shared" si="117"/>
        <v>111.59663865546217</v>
      </c>
      <c r="AW113" s="369">
        <f t="shared" si="118"/>
        <v>7</v>
      </c>
      <c r="AX113" s="511"/>
    </row>
    <row r="114" spans="2:50" hidden="1" x14ac:dyDescent="0.2">
      <c r="B114" s="517"/>
      <c r="C114" s="369">
        <v>8</v>
      </c>
      <c r="D114" s="369" t="s">
        <v>421</v>
      </c>
      <c r="E114" s="369">
        <v>18</v>
      </c>
      <c r="F114" s="369">
        <v>2000</v>
      </c>
      <c r="G114" s="370">
        <f t="shared" si="103"/>
        <v>111.11111111111111</v>
      </c>
      <c r="H114" s="511"/>
      <c r="I114" s="172">
        <f t="shared" si="119"/>
        <v>18</v>
      </c>
      <c r="J114" s="172">
        <f t="shared" si="120"/>
        <v>1891.6740264953842</v>
      </c>
      <c r="K114" s="371">
        <f t="shared" si="121"/>
        <v>105.09300147196578</v>
      </c>
      <c r="L114" s="519"/>
      <c r="M114" s="172">
        <f t="shared" si="104"/>
        <v>12</v>
      </c>
      <c r="N114" s="512"/>
      <c r="O114" s="512"/>
      <c r="P114" s="369">
        <v>18</v>
      </c>
      <c r="Q114" s="369">
        <v>1883.7735849056614</v>
      </c>
      <c r="R114" s="370">
        <f t="shared" si="105"/>
        <v>104.65408805031453</v>
      </c>
      <c r="S114" s="369">
        <f t="shared" si="106"/>
        <v>12</v>
      </c>
      <c r="T114" s="511"/>
      <c r="U114" s="369">
        <v>18</v>
      </c>
      <c r="V114" s="369">
        <v>1899.5744680851067</v>
      </c>
      <c r="W114" s="370">
        <f t="shared" si="107"/>
        <v>105.53191489361704</v>
      </c>
      <c r="X114" s="369">
        <f t="shared" si="108"/>
        <v>12</v>
      </c>
      <c r="Y114" s="511"/>
      <c r="Z114" s="363"/>
      <c r="AA114" s="363"/>
      <c r="AB114" s="365" t="str">
        <f t="shared" si="109"/>
        <v/>
      </c>
      <c r="AC114" s="363" t="str">
        <f t="shared" si="110"/>
        <v/>
      </c>
      <c r="AD114" s="511"/>
      <c r="AE114" s="363"/>
      <c r="AF114" s="363"/>
      <c r="AG114" s="365" t="str">
        <f t="shared" si="111"/>
        <v/>
      </c>
      <c r="AH114" s="363" t="str">
        <f t="shared" si="112"/>
        <v/>
      </c>
      <c r="AI114" s="511"/>
      <c r="AJ114" s="363"/>
      <c r="AK114" s="363"/>
      <c r="AL114" s="365" t="str">
        <f t="shared" si="113"/>
        <v/>
      </c>
      <c r="AM114" s="363" t="str">
        <f t="shared" si="114"/>
        <v/>
      </c>
      <c r="AN114" s="511"/>
      <c r="AO114" s="363"/>
      <c r="AP114" s="363"/>
      <c r="AQ114" s="365" t="str">
        <f t="shared" si="115"/>
        <v/>
      </c>
      <c r="AR114" s="363" t="str">
        <f t="shared" si="116"/>
        <v/>
      </c>
      <c r="AS114" s="511"/>
      <c r="AT114" s="363"/>
      <c r="AU114" s="363"/>
      <c r="AV114" s="365" t="str">
        <f t="shared" si="117"/>
        <v/>
      </c>
      <c r="AW114" s="363" t="str">
        <f t="shared" si="118"/>
        <v/>
      </c>
      <c r="AX114" s="511"/>
    </row>
    <row r="115" spans="2:50" hidden="1" x14ac:dyDescent="0.2">
      <c r="B115" s="517"/>
      <c r="C115" s="369">
        <v>9</v>
      </c>
      <c r="D115" s="369" t="s">
        <v>422</v>
      </c>
      <c r="E115" s="369">
        <v>16</v>
      </c>
      <c r="F115" s="369">
        <v>2000</v>
      </c>
      <c r="G115" s="370">
        <f t="shared" si="103"/>
        <v>125</v>
      </c>
      <c r="H115" s="511"/>
      <c r="I115" s="172">
        <f t="shared" si="119"/>
        <v>16</v>
      </c>
      <c r="J115" s="172">
        <f t="shared" si="120"/>
        <v>1878.7229756074914</v>
      </c>
      <c r="K115" s="371">
        <f t="shared" si="121"/>
        <v>117.42018597546821</v>
      </c>
      <c r="L115" s="519"/>
      <c r="M115" s="172">
        <f t="shared" si="104"/>
        <v>6</v>
      </c>
      <c r="N115" s="512"/>
      <c r="O115" s="512"/>
      <c r="P115" s="369">
        <v>16</v>
      </c>
      <c r="Q115" s="369">
        <v>1887.4285714285725</v>
      </c>
      <c r="R115" s="370">
        <f t="shared" si="105"/>
        <v>117.96428571428578</v>
      </c>
      <c r="S115" s="369">
        <f t="shared" si="106"/>
        <v>3</v>
      </c>
      <c r="T115" s="511"/>
      <c r="U115" s="369">
        <v>16</v>
      </c>
      <c r="V115" s="369">
        <v>1877.0526315789475</v>
      </c>
      <c r="W115" s="370">
        <f t="shared" si="107"/>
        <v>117.31578947368422</v>
      </c>
      <c r="X115" s="369">
        <f t="shared" si="108"/>
        <v>6</v>
      </c>
      <c r="Y115" s="511"/>
      <c r="Z115" s="369">
        <v>16</v>
      </c>
      <c r="AA115" s="369">
        <v>1881.6867469879512</v>
      </c>
      <c r="AB115" s="370">
        <f t="shared" si="109"/>
        <v>117.60542168674695</v>
      </c>
      <c r="AC115" s="369">
        <f t="shared" si="110"/>
        <v>4</v>
      </c>
      <c r="AD115" s="511"/>
      <c r="AE115" s="369">
        <v>16</v>
      </c>
      <c r="AF115" s="369">
        <v>1874.2105263157882</v>
      </c>
      <c r="AG115" s="370">
        <f t="shared" si="111"/>
        <v>117.13815789473676</v>
      </c>
      <c r="AH115" s="369">
        <f t="shared" si="112"/>
        <v>6</v>
      </c>
      <c r="AI115" s="511"/>
      <c r="AJ115" s="369">
        <v>16</v>
      </c>
      <c r="AK115" s="369">
        <v>1881.8823529411761</v>
      </c>
      <c r="AL115" s="370">
        <f t="shared" si="113"/>
        <v>117.61764705882351</v>
      </c>
      <c r="AM115" s="369">
        <f t="shared" si="114"/>
        <v>3</v>
      </c>
      <c r="AN115" s="511"/>
      <c r="AO115" s="369">
        <v>16</v>
      </c>
      <c r="AP115" s="369">
        <v>1873.8000000000004</v>
      </c>
      <c r="AQ115" s="370">
        <f t="shared" si="115"/>
        <v>117.11250000000003</v>
      </c>
      <c r="AR115" s="369">
        <f t="shared" si="116"/>
        <v>6</v>
      </c>
      <c r="AS115" s="511"/>
      <c r="AT115" s="369">
        <v>16</v>
      </c>
      <c r="AU115" s="369">
        <v>1875.0000000000011</v>
      </c>
      <c r="AV115" s="370">
        <f t="shared" si="117"/>
        <v>117.18750000000007</v>
      </c>
      <c r="AW115" s="369">
        <f t="shared" si="118"/>
        <v>6</v>
      </c>
      <c r="AX115" s="511"/>
    </row>
    <row r="116" spans="2:50" hidden="1" x14ac:dyDescent="0.2">
      <c r="B116" s="517"/>
      <c r="C116" s="369">
        <v>10</v>
      </c>
      <c r="D116" s="369" t="s">
        <v>423</v>
      </c>
      <c r="E116" s="369">
        <v>15</v>
      </c>
      <c r="F116" s="369">
        <v>2000</v>
      </c>
      <c r="G116" s="370">
        <f t="shared" si="103"/>
        <v>133.33333333333334</v>
      </c>
      <c r="H116" s="511"/>
      <c r="I116" s="172">
        <f t="shared" si="119"/>
        <v>15</v>
      </c>
      <c r="J116" s="172">
        <f t="shared" si="120"/>
        <v>1916.3318962188309</v>
      </c>
      <c r="K116" s="371">
        <f t="shared" si="121"/>
        <v>127.75545974792206</v>
      </c>
      <c r="L116" s="519"/>
      <c r="M116" s="172">
        <f t="shared" si="104"/>
        <v>1</v>
      </c>
      <c r="N116" s="512"/>
      <c r="O116" s="512"/>
      <c r="P116" s="369">
        <v>15</v>
      </c>
      <c r="Q116" s="369">
        <v>1880.8695652173851</v>
      </c>
      <c r="R116" s="370">
        <f t="shared" si="105"/>
        <v>125.39130434782568</v>
      </c>
      <c r="S116" s="369">
        <f t="shared" si="106"/>
        <v>1</v>
      </c>
      <c r="T116" s="511"/>
      <c r="U116" s="369">
        <v>15</v>
      </c>
      <c r="V116" s="369">
        <v>1882.1052631579014</v>
      </c>
      <c r="W116" s="370">
        <f t="shared" si="107"/>
        <v>125.47368421052676</v>
      </c>
      <c r="X116" s="369">
        <f t="shared" si="108"/>
        <v>2</v>
      </c>
      <c r="Y116" s="511"/>
      <c r="Z116" s="369">
        <v>15</v>
      </c>
      <c r="AA116" s="369">
        <v>1956.923076923084</v>
      </c>
      <c r="AB116" s="370">
        <f t="shared" si="109"/>
        <v>130.46153846153894</v>
      </c>
      <c r="AC116" s="369">
        <f t="shared" si="110"/>
        <v>1</v>
      </c>
      <c r="AD116" s="511"/>
      <c r="AE116" s="369">
        <v>15</v>
      </c>
      <c r="AF116" s="369">
        <v>1898.1818181818251</v>
      </c>
      <c r="AG116" s="370">
        <f t="shared" si="111"/>
        <v>126.545454545455</v>
      </c>
      <c r="AH116" s="369">
        <f t="shared" si="112"/>
        <v>2</v>
      </c>
      <c r="AI116" s="511"/>
      <c r="AJ116" s="369">
        <v>15</v>
      </c>
      <c r="AK116" s="369">
        <v>1877.6470588235361</v>
      </c>
      <c r="AL116" s="370">
        <f t="shared" si="113"/>
        <v>125.17647058823574</v>
      </c>
      <c r="AM116" s="369">
        <f t="shared" si="114"/>
        <v>2</v>
      </c>
      <c r="AN116" s="511"/>
      <c r="AO116" s="369">
        <v>15</v>
      </c>
      <c r="AP116" s="369">
        <v>1945.2631578947439</v>
      </c>
      <c r="AQ116" s="370">
        <f t="shared" si="115"/>
        <v>129.68421052631626</v>
      </c>
      <c r="AR116" s="369">
        <f t="shared" si="116"/>
        <v>1</v>
      </c>
      <c r="AS116" s="511"/>
      <c r="AT116" s="369">
        <v>15</v>
      </c>
      <c r="AU116" s="369">
        <v>1973.3333333333403</v>
      </c>
      <c r="AV116" s="370">
        <f t="shared" si="117"/>
        <v>131.55555555555603</v>
      </c>
      <c r="AW116" s="369">
        <f t="shared" si="118"/>
        <v>1</v>
      </c>
      <c r="AX116" s="511"/>
    </row>
    <row r="117" spans="2:50" hidden="1" x14ac:dyDescent="0.2">
      <c r="B117" s="517"/>
      <c r="C117" s="369">
        <v>11</v>
      </c>
      <c r="D117" s="369" t="s">
        <v>425</v>
      </c>
      <c r="E117" s="369">
        <v>17</v>
      </c>
      <c r="F117" s="369">
        <v>2000</v>
      </c>
      <c r="G117" s="370">
        <f t="shared" si="103"/>
        <v>117.64705882352941</v>
      </c>
      <c r="H117" s="511"/>
      <c r="I117" s="172">
        <f t="shared" si="119"/>
        <v>17</v>
      </c>
      <c r="J117" s="172">
        <f t="shared" si="120"/>
        <v>1884.5339292796941</v>
      </c>
      <c r="K117" s="371">
        <f t="shared" si="121"/>
        <v>110.85493701645261</v>
      </c>
      <c r="L117" s="519"/>
      <c r="M117" s="172">
        <f t="shared" si="104"/>
        <v>10</v>
      </c>
      <c r="N117" s="512"/>
      <c r="O117" s="512"/>
      <c r="P117" s="369">
        <v>17</v>
      </c>
      <c r="Q117" s="369">
        <v>1879.9999999999991</v>
      </c>
      <c r="R117" s="370">
        <f t="shared" si="105"/>
        <v>110.5882352941176</v>
      </c>
      <c r="S117" s="369">
        <f t="shared" si="106"/>
        <v>9</v>
      </c>
      <c r="T117" s="511"/>
      <c r="U117" s="369">
        <v>17</v>
      </c>
      <c r="V117" s="369">
        <v>1889.1428571428551</v>
      </c>
      <c r="W117" s="370">
        <f t="shared" si="107"/>
        <v>111.12605042016794</v>
      </c>
      <c r="X117" s="369">
        <f t="shared" si="108"/>
        <v>10</v>
      </c>
      <c r="Y117" s="511"/>
      <c r="Z117" s="369">
        <v>17</v>
      </c>
      <c r="AA117" s="369">
        <v>1886.8965517241393</v>
      </c>
      <c r="AB117" s="370">
        <f t="shared" si="109"/>
        <v>110.9939148073023</v>
      </c>
      <c r="AC117" s="369">
        <f t="shared" si="110"/>
        <v>8</v>
      </c>
      <c r="AD117" s="511"/>
      <c r="AE117" s="369">
        <v>17</v>
      </c>
      <c r="AF117" s="369">
        <v>1885.2631578947382</v>
      </c>
      <c r="AG117" s="370">
        <f t="shared" si="111"/>
        <v>110.89783281733754</v>
      </c>
      <c r="AH117" s="369">
        <f t="shared" si="112"/>
        <v>10</v>
      </c>
      <c r="AI117" s="511"/>
      <c r="AJ117" s="369">
        <v>17</v>
      </c>
      <c r="AK117" s="369">
        <v>1888.656716417908</v>
      </c>
      <c r="AL117" s="370">
        <f t="shared" si="113"/>
        <v>111.09745390693577</v>
      </c>
      <c r="AM117" s="369">
        <f t="shared" si="114"/>
        <v>9</v>
      </c>
      <c r="AN117" s="511"/>
      <c r="AO117" s="369">
        <v>17</v>
      </c>
      <c r="AP117" s="369">
        <v>1883.0769230769222</v>
      </c>
      <c r="AQ117" s="370">
        <f t="shared" si="115"/>
        <v>110.76923076923072</v>
      </c>
      <c r="AR117" s="369">
        <f t="shared" si="116"/>
        <v>8</v>
      </c>
      <c r="AS117" s="511"/>
      <c r="AT117" s="369">
        <v>17</v>
      </c>
      <c r="AU117" s="369">
        <v>1878.7012987012977</v>
      </c>
      <c r="AV117" s="370">
        <f t="shared" si="117"/>
        <v>110.51184110007634</v>
      </c>
      <c r="AW117" s="369">
        <f t="shared" si="118"/>
        <v>9</v>
      </c>
      <c r="AX117" s="511"/>
    </row>
    <row r="118" spans="2:50" hidden="1" x14ac:dyDescent="0.2">
      <c r="B118" s="517"/>
      <c r="C118" s="369">
        <v>12</v>
      </c>
      <c r="D118" s="369" t="s">
        <v>426</v>
      </c>
      <c r="E118" s="369">
        <v>15</v>
      </c>
      <c r="F118" s="369">
        <v>2000</v>
      </c>
      <c r="G118" s="370">
        <f t="shared" si="103"/>
        <v>133.33333333333334</v>
      </c>
      <c r="H118" s="511"/>
      <c r="I118" s="172">
        <f t="shared" si="119"/>
        <v>15</v>
      </c>
      <c r="J118" s="172">
        <f t="shared" si="120"/>
        <v>1891.7771946558753</v>
      </c>
      <c r="K118" s="371">
        <f t="shared" si="121"/>
        <v>126.11847964372501</v>
      </c>
      <c r="L118" s="519"/>
      <c r="M118" s="172">
        <f t="shared" si="104"/>
        <v>2</v>
      </c>
      <c r="N118" s="512"/>
      <c r="O118" s="512"/>
      <c r="P118" s="369">
        <v>15</v>
      </c>
      <c r="Q118" s="369">
        <v>1877.2881355932218</v>
      </c>
      <c r="R118" s="370">
        <f t="shared" si="105"/>
        <v>125.15254237288146</v>
      </c>
      <c r="S118" s="369">
        <f t="shared" si="106"/>
        <v>2</v>
      </c>
      <c r="T118" s="511"/>
      <c r="U118" s="369">
        <v>15</v>
      </c>
      <c r="V118" s="369">
        <v>1891.1111111111122</v>
      </c>
      <c r="W118" s="370">
        <f t="shared" si="107"/>
        <v>126.07407407407415</v>
      </c>
      <c r="X118" s="369">
        <f t="shared" si="108"/>
        <v>1</v>
      </c>
      <c r="Y118" s="511"/>
      <c r="Z118" s="369">
        <v>15</v>
      </c>
      <c r="AA118" s="369">
        <v>1885.909090909091</v>
      </c>
      <c r="AB118" s="370">
        <f t="shared" si="109"/>
        <v>125.72727272727273</v>
      </c>
      <c r="AC118" s="369">
        <f t="shared" si="110"/>
        <v>2</v>
      </c>
      <c r="AD118" s="511"/>
      <c r="AE118" s="369">
        <v>15</v>
      </c>
      <c r="AF118" s="369">
        <v>1907.9999999999993</v>
      </c>
      <c r="AG118" s="370">
        <f t="shared" si="111"/>
        <v>127.19999999999996</v>
      </c>
      <c r="AH118" s="369">
        <f t="shared" si="112"/>
        <v>1</v>
      </c>
      <c r="AI118" s="511"/>
      <c r="AJ118" s="369">
        <v>15</v>
      </c>
      <c r="AK118" s="369">
        <v>1908.0000000000005</v>
      </c>
      <c r="AL118" s="370">
        <f t="shared" si="113"/>
        <v>127.20000000000003</v>
      </c>
      <c r="AM118" s="369">
        <f t="shared" si="114"/>
        <v>1</v>
      </c>
      <c r="AN118" s="511"/>
      <c r="AO118" s="369">
        <v>15</v>
      </c>
      <c r="AP118" s="369">
        <v>1874.2372881355948</v>
      </c>
      <c r="AQ118" s="370">
        <f t="shared" si="115"/>
        <v>124.94915254237299</v>
      </c>
      <c r="AR118" s="369">
        <f t="shared" si="116"/>
        <v>2</v>
      </c>
      <c r="AS118" s="511"/>
      <c r="AT118" s="369">
        <v>15</v>
      </c>
      <c r="AU118" s="369">
        <v>1897.8947368421068</v>
      </c>
      <c r="AV118" s="370">
        <f t="shared" si="117"/>
        <v>126.52631578947378</v>
      </c>
      <c r="AW118" s="369">
        <f t="shared" si="118"/>
        <v>2</v>
      </c>
      <c r="AX118" s="511"/>
    </row>
    <row r="119" spans="2:50" hidden="1" x14ac:dyDescent="0.2">
      <c r="B119" s="517"/>
      <c r="C119" s="369">
        <v>13</v>
      </c>
      <c r="D119" s="369" t="s">
        <v>427</v>
      </c>
      <c r="E119" s="369">
        <v>16</v>
      </c>
      <c r="F119" s="369">
        <v>1500</v>
      </c>
      <c r="G119" s="370">
        <f t="shared" si="103"/>
        <v>93.75</v>
      </c>
      <c r="H119" s="511"/>
      <c r="I119" s="172">
        <f t="shared" si="119"/>
        <v>16</v>
      </c>
      <c r="J119" s="172">
        <f t="shared" si="120"/>
        <v>1420.0168873169889</v>
      </c>
      <c r="K119" s="371">
        <f t="shared" si="121"/>
        <v>88.751055457311807</v>
      </c>
      <c r="L119" s="519"/>
      <c r="M119" s="172">
        <f t="shared" si="104"/>
        <v>14</v>
      </c>
      <c r="N119" s="512"/>
      <c r="O119" s="512"/>
      <c r="P119" s="369">
        <v>16</v>
      </c>
      <c r="Q119" s="369">
        <v>1421.9047619047633</v>
      </c>
      <c r="R119" s="370">
        <f t="shared" si="105"/>
        <v>88.869047619047706</v>
      </c>
      <c r="S119" s="369">
        <f t="shared" si="106"/>
        <v>14</v>
      </c>
      <c r="T119" s="511"/>
      <c r="U119" s="369">
        <v>16</v>
      </c>
      <c r="V119" s="369">
        <v>1404.6428571428582</v>
      </c>
      <c r="W119" s="370">
        <f t="shared" si="107"/>
        <v>87.79017857142864</v>
      </c>
      <c r="X119" s="369">
        <f t="shared" si="108"/>
        <v>14</v>
      </c>
      <c r="Y119" s="511"/>
      <c r="Z119" s="369">
        <v>16</v>
      </c>
      <c r="AA119" s="369">
        <v>1430.2040816326535</v>
      </c>
      <c r="AB119" s="370">
        <f t="shared" si="109"/>
        <v>89.387755102040842</v>
      </c>
      <c r="AC119" s="369">
        <f t="shared" si="110"/>
        <v>13</v>
      </c>
      <c r="AD119" s="511"/>
      <c r="AE119" s="369">
        <v>16</v>
      </c>
      <c r="AF119" s="369">
        <v>1427.5000000000005</v>
      </c>
      <c r="AG119" s="370">
        <f t="shared" si="111"/>
        <v>89.218750000000028</v>
      </c>
      <c r="AH119" s="369">
        <f t="shared" si="112"/>
        <v>13</v>
      </c>
      <c r="AI119" s="511"/>
      <c r="AJ119" s="369">
        <v>16</v>
      </c>
      <c r="AK119" s="369">
        <v>1416.4285714285725</v>
      </c>
      <c r="AL119" s="370">
        <f t="shared" si="113"/>
        <v>88.526785714285779</v>
      </c>
      <c r="AM119" s="369">
        <f t="shared" si="114"/>
        <v>13</v>
      </c>
      <c r="AN119" s="511"/>
      <c r="AO119" s="369">
        <v>16</v>
      </c>
      <c r="AP119" s="369">
        <v>1417.1428571428585</v>
      </c>
      <c r="AQ119" s="370">
        <f t="shared" si="115"/>
        <v>88.571428571428655</v>
      </c>
      <c r="AR119" s="369">
        <f t="shared" si="116"/>
        <v>13</v>
      </c>
      <c r="AS119" s="511"/>
      <c r="AT119" s="369">
        <v>16</v>
      </c>
      <c r="AU119" s="369">
        <v>1422.2950819672144</v>
      </c>
      <c r="AV119" s="370">
        <f t="shared" si="117"/>
        <v>88.8934426229509</v>
      </c>
      <c r="AW119" s="369">
        <f t="shared" si="118"/>
        <v>13</v>
      </c>
      <c r="AX119" s="511"/>
    </row>
    <row r="120" spans="2:50" hidden="1" x14ac:dyDescent="0.2">
      <c r="B120" s="517"/>
      <c r="C120" s="369">
        <v>14</v>
      </c>
      <c r="D120" s="369" t="s">
        <v>674</v>
      </c>
      <c r="E120" s="369">
        <v>16</v>
      </c>
      <c r="F120" s="369">
        <v>2000</v>
      </c>
      <c r="G120" s="370">
        <f t="shared" si="103"/>
        <v>125</v>
      </c>
      <c r="H120" s="511"/>
      <c r="I120" s="172">
        <f t="shared" si="119"/>
        <v>16</v>
      </c>
      <c r="J120" s="172">
        <f t="shared" si="120"/>
        <v>1894.279941045553</v>
      </c>
      <c r="K120" s="371">
        <f t="shared" si="121"/>
        <v>118.39249631534706</v>
      </c>
      <c r="L120" s="519"/>
      <c r="M120" s="172">
        <f t="shared" si="104"/>
        <v>3</v>
      </c>
      <c r="N120" s="512"/>
      <c r="O120" s="512"/>
      <c r="P120" s="369">
        <v>16</v>
      </c>
      <c r="Q120" s="369">
        <v>1880.1197604790414</v>
      </c>
      <c r="R120" s="370">
        <f t="shared" si="105"/>
        <v>117.50748502994009</v>
      </c>
      <c r="S120" s="369">
        <f t="shared" si="106"/>
        <v>4</v>
      </c>
      <c r="T120" s="511"/>
      <c r="U120" s="369">
        <v>16</v>
      </c>
      <c r="V120" s="369">
        <v>1884.5454545454552</v>
      </c>
      <c r="W120" s="370">
        <f t="shared" si="107"/>
        <v>117.78409090909095</v>
      </c>
      <c r="X120" s="369">
        <f t="shared" si="108"/>
        <v>4</v>
      </c>
      <c r="Y120" s="511"/>
      <c r="Z120" s="369">
        <v>16</v>
      </c>
      <c r="AA120" s="369">
        <v>1878.3333333333337</v>
      </c>
      <c r="AB120" s="370">
        <f t="shared" si="109"/>
        <v>117.39583333333336</v>
      </c>
      <c r="AC120" s="369">
        <f t="shared" si="110"/>
        <v>5</v>
      </c>
      <c r="AD120" s="511"/>
      <c r="AE120" s="369">
        <v>16</v>
      </c>
      <c r="AF120" s="369">
        <v>1937.1428571428528</v>
      </c>
      <c r="AG120" s="370">
        <f t="shared" si="111"/>
        <v>121.0714285714283</v>
      </c>
      <c r="AH120" s="369">
        <f t="shared" si="112"/>
        <v>3</v>
      </c>
      <c r="AI120" s="511"/>
      <c r="AJ120" s="369">
        <v>16</v>
      </c>
      <c r="AK120" s="369">
        <v>1843.6363636363701</v>
      </c>
      <c r="AL120" s="370">
        <f t="shared" si="113"/>
        <v>115.22727272727313</v>
      </c>
      <c r="AM120" s="369">
        <f t="shared" si="114"/>
        <v>6</v>
      </c>
      <c r="AN120" s="511"/>
      <c r="AO120" s="369">
        <v>16</v>
      </c>
      <c r="AP120" s="369">
        <v>1877.9999999999993</v>
      </c>
      <c r="AQ120" s="370">
        <f t="shared" si="115"/>
        <v>117.37499999999996</v>
      </c>
      <c r="AR120" s="369">
        <f t="shared" si="116"/>
        <v>4</v>
      </c>
      <c r="AS120" s="511"/>
      <c r="AT120" s="369">
        <v>16</v>
      </c>
      <c r="AU120" s="369">
        <v>1958.181818181818</v>
      </c>
      <c r="AV120" s="370">
        <f t="shared" si="117"/>
        <v>122.38636363636363</v>
      </c>
      <c r="AW120" s="369">
        <f t="shared" si="118"/>
        <v>3</v>
      </c>
      <c r="AX120" s="511"/>
    </row>
    <row r="121" spans="2:50" hidden="1" x14ac:dyDescent="0.2">
      <c r="B121" s="517"/>
      <c r="C121" s="369">
        <v>15</v>
      </c>
      <c r="D121" s="369"/>
      <c r="E121" s="369"/>
      <c r="F121" s="369"/>
      <c r="G121" s="370"/>
      <c r="H121" s="511"/>
      <c r="I121" s="172" t="str">
        <f t="shared" si="119"/>
        <v/>
      </c>
      <c r="J121" s="172" t="str">
        <f t="shared" si="120"/>
        <v/>
      </c>
      <c r="K121" s="371" t="str">
        <f t="shared" si="121"/>
        <v/>
      </c>
      <c r="L121" s="520"/>
      <c r="M121" s="172" t="str">
        <f t="shared" si="104"/>
        <v/>
      </c>
      <c r="N121" s="512"/>
      <c r="O121" s="512"/>
      <c r="P121" s="369"/>
      <c r="Q121" s="369"/>
      <c r="R121" s="370" t="str">
        <f t="shared" si="105"/>
        <v/>
      </c>
      <c r="S121" s="369" t="str">
        <f t="shared" si="106"/>
        <v/>
      </c>
      <c r="T121" s="511"/>
      <c r="U121" s="369"/>
      <c r="V121" s="369"/>
      <c r="W121" s="370" t="str">
        <f t="shared" si="107"/>
        <v/>
      </c>
      <c r="X121" s="369" t="str">
        <f t="shared" si="108"/>
        <v/>
      </c>
      <c r="Y121" s="511"/>
      <c r="Z121" s="369"/>
      <c r="AA121" s="369"/>
      <c r="AB121" s="370" t="str">
        <f t="shared" si="109"/>
        <v/>
      </c>
      <c r="AC121" s="369" t="str">
        <f t="shared" si="110"/>
        <v/>
      </c>
      <c r="AD121" s="511"/>
      <c r="AE121" s="369"/>
      <c r="AF121" s="369"/>
      <c r="AG121" s="370" t="str">
        <f t="shared" si="111"/>
        <v/>
      </c>
      <c r="AH121" s="369" t="str">
        <f t="shared" si="112"/>
        <v/>
      </c>
      <c r="AI121" s="511"/>
      <c r="AJ121" s="369"/>
      <c r="AK121" s="369"/>
      <c r="AL121" s="370" t="str">
        <f t="shared" si="113"/>
        <v/>
      </c>
      <c r="AM121" s="369" t="str">
        <f t="shared" si="114"/>
        <v/>
      </c>
      <c r="AN121" s="511"/>
      <c r="AO121" s="369"/>
      <c r="AP121" s="369"/>
      <c r="AQ121" s="370" t="str">
        <f t="shared" si="115"/>
        <v/>
      </c>
      <c r="AR121" s="369" t="str">
        <f t="shared" si="116"/>
        <v/>
      </c>
      <c r="AS121" s="511"/>
      <c r="AT121" s="369"/>
      <c r="AU121" s="369"/>
      <c r="AV121" s="370" t="str">
        <f t="shared" si="117"/>
        <v/>
      </c>
      <c r="AW121" s="369" t="str">
        <f t="shared" si="118"/>
        <v/>
      </c>
      <c r="AX121" s="511"/>
    </row>
    <row r="122" spans="2:50" ht="15.75" hidden="1" x14ac:dyDescent="0.2">
      <c r="B122" s="521" t="s">
        <v>169</v>
      </c>
      <c r="C122" s="522"/>
      <c r="D122" s="522"/>
      <c r="E122" s="522"/>
      <c r="F122" s="522"/>
      <c r="G122" s="522"/>
      <c r="H122" s="523"/>
      <c r="I122" s="207"/>
      <c r="J122" s="207"/>
      <c r="K122" s="207"/>
      <c r="L122" s="207"/>
      <c r="M122" s="207"/>
      <c r="N122" s="512" t="s">
        <v>161</v>
      </c>
      <c r="O122" s="525" t="s">
        <v>106</v>
      </c>
      <c r="P122" s="527">
        <f>AT102+1</f>
        <v>45909</v>
      </c>
      <c r="Q122" s="517"/>
      <c r="R122" s="517"/>
      <c r="S122" s="517"/>
      <c r="T122" s="517"/>
      <c r="U122" s="527">
        <f>P122+1</f>
        <v>45910</v>
      </c>
      <c r="V122" s="517"/>
      <c r="W122" s="517"/>
      <c r="X122" s="517"/>
      <c r="Y122" s="517"/>
      <c r="Z122" s="527">
        <f>U122+1</f>
        <v>45911</v>
      </c>
      <c r="AA122" s="517"/>
      <c r="AB122" s="517"/>
      <c r="AC122" s="517"/>
      <c r="AD122" s="517"/>
      <c r="AE122" s="527">
        <f>Z122+1</f>
        <v>45912</v>
      </c>
      <c r="AF122" s="517"/>
      <c r="AG122" s="517"/>
      <c r="AH122" s="517"/>
      <c r="AI122" s="517"/>
      <c r="AJ122" s="527">
        <f>AE122+1</f>
        <v>45913</v>
      </c>
      <c r="AK122" s="517"/>
      <c r="AL122" s="517"/>
      <c r="AM122" s="517"/>
      <c r="AN122" s="517"/>
      <c r="AO122" s="527">
        <f>AJ122+1</f>
        <v>45914</v>
      </c>
      <c r="AP122" s="517"/>
      <c r="AQ122" s="517"/>
      <c r="AR122" s="517"/>
      <c r="AS122" s="517"/>
      <c r="AT122" s="527">
        <f>AO122+1</f>
        <v>45915</v>
      </c>
      <c r="AU122" s="517"/>
      <c r="AV122" s="517"/>
      <c r="AW122" s="517"/>
      <c r="AX122" s="517"/>
    </row>
    <row r="123" spans="2:50" ht="15.75" hidden="1" x14ac:dyDescent="0.2">
      <c r="B123" s="524"/>
      <c r="C123" s="524"/>
      <c r="D123" s="524"/>
      <c r="E123" s="524"/>
      <c r="F123" s="524"/>
      <c r="G123" s="524"/>
      <c r="H123" s="524"/>
      <c r="I123" s="207"/>
      <c r="J123" s="207"/>
      <c r="K123" s="207"/>
      <c r="L123" s="207"/>
      <c r="M123" s="207"/>
      <c r="N123" s="512"/>
      <c r="O123" s="526"/>
      <c r="P123" s="527" t="s">
        <v>120</v>
      </c>
      <c r="Q123" s="517"/>
      <c r="R123" s="517"/>
      <c r="S123" s="517"/>
      <c r="T123" s="517"/>
      <c r="U123" s="527" t="s">
        <v>114</v>
      </c>
      <c r="V123" s="517"/>
      <c r="W123" s="517"/>
      <c r="X123" s="517"/>
      <c r="Y123" s="517"/>
      <c r="Z123" s="527" t="s">
        <v>115</v>
      </c>
      <c r="AA123" s="517"/>
      <c r="AB123" s="517"/>
      <c r="AC123" s="517"/>
      <c r="AD123" s="517"/>
      <c r="AE123" s="527" t="s">
        <v>116</v>
      </c>
      <c r="AF123" s="517"/>
      <c r="AG123" s="517"/>
      <c r="AH123" s="517"/>
      <c r="AI123" s="517"/>
      <c r="AJ123" s="527" t="s">
        <v>117</v>
      </c>
      <c r="AK123" s="517"/>
      <c r="AL123" s="517"/>
      <c r="AM123" s="517"/>
      <c r="AN123" s="517"/>
      <c r="AO123" s="527" t="s">
        <v>118</v>
      </c>
      <c r="AP123" s="517"/>
      <c r="AQ123" s="517"/>
      <c r="AR123" s="517"/>
      <c r="AS123" s="517"/>
      <c r="AT123" s="527" t="s">
        <v>119</v>
      </c>
      <c r="AU123" s="517"/>
      <c r="AV123" s="517"/>
      <c r="AW123" s="517"/>
      <c r="AX123" s="517"/>
    </row>
    <row r="124" spans="2:50" hidden="1" x14ac:dyDescent="0.2">
      <c r="B124" s="512" t="s">
        <v>157</v>
      </c>
      <c r="C124" s="512" t="s">
        <v>149</v>
      </c>
      <c r="D124" s="512"/>
      <c r="E124" s="512" t="s">
        <v>151</v>
      </c>
      <c r="F124" s="512"/>
      <c r="G124" s="512"/>
      <c r="H124" s="513" t="s">
        <v>158</v>
      </c>
      <c r="I124" s="516" t="s">
        <v>227</v>
      </c>
      <c r="J124" s="516"/>
      <c r="K124" s="516"/>
      <c r="L124" s="516" t="s">
        <v>158</v>
      </c>
      <c r="M124" s="516" t="s">
        <v>170</v>
      </c>
      <c r="N124" s="512"/>
      <c r="O124" s="512" t="s">
        <v>160</v>
      </c>
      <c r="P124" s="508" t="s">
        <v>154</v>
      </c>
      <c r="Q124" s="509"/>
      <c r="R124" s="509"/>
      <c r="S124" s="510"/>
      <c r="T124" s="512" t="s">
        <v>158</v>
      </c>
      <c r="U124" s="508" t="s">
        <v>154</v>
      </c>
      <c r="V124" s="509"/>
      <c r="W124" s="509"/>
      <c r="X124" s="510"/>
      <c r="Y124" s="512" t="s">
        <v>158</v>
      </c>
      <c r="Z124" s="508" t="s">
        <v>154</v>
      </c>
      <c r="AA124" s="509"/>
      <c r="AB124" s="509"/>
      <c r="AC124" s="510"/>
      <c r="AD124" s="512" t="s">
        <v>158</v>
      </c>
      <c r="AE124" s="508" t="s">
        <v>154</v>
      </c>
      <c r="AF124" s="509"/>
      <c r="AG124" s="509"/>
      <c r="AH124" s="510"/>
      <c r="AI124" s="512" t="s">
        <v>158</v>
      </c>
      <c r="AJ124" s="508" t="s">
        <v>154</v>
      </c>
      <c r="AK124" s="509"/>
      <c r="AL124" s="509"/>
      <c r="AM124" s="510"/>
      <c r="AN124" s="512" t="s">
        <v>158</v>
      </c>
      <c r="AO124" s="508" t="s">
        <v>154</v>
      </c>
      <c r="AP124" s="509"/>
      <c r="AQ124" s="509"/>
      <c r="AR124" s="510"/>
      <c r="AS124" s="512" t="s">
        <v>158</v>
      </c>
      <c r="AT124" s="508" t="s">
        <v>154</v>
      </c>
      <c r="AU124" s="509"/>
      <c r="AV124" s="509"/>
      <c r="AW124" s="510"/>
      <c r="AX124" s="512" t="s">
        <v>158</v>
      </c>
    </row>
    <row r="125" spans="2:50" hidden="1" x14ac:dyDescent="0.2">
      <c r="B125" s="512"/>
      <c r="C125" s="512"/>
      <c r="D125" s="512"/>
      <c r="E125" s="512" t="s">
        <v>150</v>
      </c>
      <c r="F125" s="512"/>
      <c r="G125" s="512"/>
      <c r="H125" s="514"/>
      <c r="I125" s="516" t="s">
        <v>150</v>
      </c>
      <c r="J125" s="516"/>
      <c r="K125" s="516"/>
      <c r="L125" s="516"/>
      <c r="M125" s="516"/>
      <c r="N125" s="512"/>
      <c r="O125" s="512"/>
      <c r="P125" s="508" t="s">
        <v>155</v>
      </c>
      <c r="Q125" s="509"/>
      <c r="R125" s="509"/>
      <c r="S125" s="510"/>
      <c r="T125" s="512"/>
      <c r="U125" s="508" t="s">
        <v>155</v>
      </c>
      <c r="V125" s="509"/>
      <c r="W125" s="509"/>
      <c r="X125" s="510"/>
      <c r="Y125" s="512"/>
      <c r="Z125" s="508" t="s">
        <v>155</v>
      </c>
      <c r="AA125" s="509"/>
      <c r="AB125" s="509"/>
      <c r="AC125" s="510"/>
      <c r="AD125" s="512"/>
      <c r="AE125" s="508" t="s">
        <v>155</v>
      </c>
      <c r="AF125" s="509"/>
      <c r="AG125" s="509"/>
      <c r="AH125" s="510"/>
      <c r="AI125" s="512"/>
      <c r="AJ125" s="508" t="s">
        <v>155</v>
      </c>
      <c r="AK125" s="509"/>
      <c r="AL125" s="509"/>
      <c r="AM125" s="510"/>
      <c r="AN125" s="512"/>
      <c r="AO125" s="508" t="s">
        <v>155</v>
      </c>
      <c r="AP125" s="509"/>
      <c r="AQ125" s="509"/>
      <c r="AR125" s="510"/>
      <c r="AS125" s="512"/>
      <c r="AT125" s="508" t="s">
        <v>155</v>
      </c>
      <c r="AU125" s="509"/>
      <c r="AV125" s="509"/>
      <c r="AW125" s="510"/>
      <c r="AX125" s="512"/>
    </row>
    <row r="126" spans="2:50" hidden="1" x14ac:dyDescent="0.2">
      <c r="B126" s="512"/>
      <c r="C126" s="512"/>
      <c r="D126" s="512"/>
      <c r="E126" s="376" t="s">
        <v>152</v>
      </c>
      <c r="F126" s="376" t="s">
        <v>153</v>
      </c>
      <c r="G126" s="376" t="s">
        <v>156</v>
      </c>
      <c r="H126" s="515"/>
      <c r="I126" s="373" t="s">
        <v>152</v>
      </c>
      <c r="J126" s="373" t="s">
        <v>153</v>
      </c>
      <c r="K126" s="373" t="s">
        <v>156</v>
      </c>
      <c r="L126" s="516"/>
      <c r="M126" s="516"/>
      <c r="N126" s="512"/>
      <c r="O126" s="512"/>
      <c r="P126" s="376" t="s">
        <v>152</v>
      </c>
      <c r="Q126" s="376" t="s">
        <v>153</v>
      </c>
      <c r="R126" s="376" t="s">
        <v>156</v>
      </c>
      <c r="S126" s="376" t="s">
        <v>170</v>
      </c>
      <c r="T126" s="512"/>
      <c r="U126" s="376" t="s">
        <v>152</v>
      </c>
      <c r="V126" s="376" t="s">
        <v>153</v>
      </c>
      <c r="W126" s="376" t="s">
        <v>156</v>
      </c>
      <c r="X126" s="376" t="s">
        <v>170</v>
      </c>
      <c r="Y126" s="512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2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2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2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2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2"/>
    </row>
    <row r="127" spans="2:50" hidden="1" x14ac:dyDescent="0.2">
      <c r="B127" s="517" t="s">
        <v>137</v>
      </c>
      <c r="C127" s="380">
        <v>1</v>
      </c>
      <c r="D127" s="375" t="s">
        <v>413</v>
      </c>
      <c r="E127" s="375">
        <v>16</v>
      </c>
      <c r="F127" s="375">
        <v>2000</v>
      </c>
      <c r="G127" s="377">
        <f>F127/E127</f>
        <v>125</v>
      </c>
      <c r="H127" s="511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4">
        <f t="shared" ref="K127:K129" si="124">IFERROR(AVERAGE(R127,W127,AB127,AG127,AL127,AQ127,AV127),"")</f>
        <v>119.55504459688991</v>
      </c>
      <c r="L127" s="518">
        <f>IFERROR(AVERAGE(K127:K141),"-")</f>
        <v>117.00374930231284</v>
      </c>
      <c r="M127" s="172">
        <f>IFERROR(RANK(K127, K$127:K$141),"")</f>
        <v>7</v>
      </c>
      <c r="N127" s="512"/>
      <c r="O127" s="512"/>
      <c r="P127" s="375">
        <v>16</v>
      </c>
      <c r="Q127" s="375">
        <v>1898.1818181818157</v>
      </c>
      <c r="R127" s="377">
        <f>IFERROR(Q127/P127,"")</f>
        <v>118.63636363636348</v>
      </c>
      <c r="S127" s="375">
        <f>IFERROR(RANK(R127, R$127:R$141),"")</f>
        <v>7</v>
      </c>
      <c r="T127" s="511">
        <f>AVERAGE(R127:R141)</f>
        <v>117.14301775238027</v>
      </c>
      <c r="U127" s="375">
        <v>16</v>
      </c>
      <c r="V127" s="375">
        <v>1885.7142857142817</v>
      </c>
      <c r="W127" s="377">
        <f>IFERROR(V127/U127,"")</f>
        <v>117.85714285714261</v>
      </c>
      <c r="X127" s="375">
        <f>IFERROR(RANK(W127, W$127:W$141),"")</f>
        <v>8</v>
      </c>
      <c r="Y127" s="511">
        <f>AVERAGE(W127:W141)</f>
        <v>117.35318851530498</v>
      </c>
      <c r="Z127" s="375">
        <v>16</v>
      </c>
      <c r="AA127" s="375">
        <v>1938.2608695652109</v>
      </c>
      <c r="AB127" s="377">
        <f>IFERROR(AA127/Z127,"")</f>
        <v>121.14130434782568</v>
      </c>
      <c r="AC127" s="375">
        <f>IFERROR(RANK(AB127, AB$127:AB$141),"")</f>
        <v>6</v>
      </c>
      <c r="AD127" s="511">
        <f>AVERAGE(AB127:AB141)</f>
        <v>116.98183870300832</v>
      </c>
      <c r="AE127" s="375">
        <v>16</v>
      </c>
      <c r="AF127" s="375">
        <v>1882.4999999999943</v>
      </c>
      <c r="AG127" s="377">
        <f>IFERROR(AF127/AE127,"")</f>
        <v>117.65624999999964</v>
      </c>
      <c r="AH127" s="375">
        <f>IFERROR(RANK(AG127, AG$127:AG$141),"")</f>
        <v>9</v>
      </c>
      <c r="AI127" s="511">
        <f>AVERAGE(AG127:AG141)</f>
        <v>117.23555590917174</v>
      </c>
      <c r="AJ127" s="375">
        <v>16</v>
      </c>
      <c r="AK127" s="375">
        <v>1939.9999999999968</v>
      </c>
      <c r="AL127" s="377">
        <f>IFERROR(AK127/AJ127,"")</f>
        <v>121.2499999999998</v>
      </c>
      <c r="AM127" s="375">
        <f>IFERROR(RANK(AL127, AL$127:AL$141),"")</f>
        <v>6</v>
      </c>
      <c r="AN127" s="511">
        <f>AVERAGE(AL127:AL141)</f>
        <v>116.42010828864075</v>
      </c>
      <c r="AO127" s="375">
        <v>16</v>
      </c>
      <c r="AP127" s="375">
        <v>1918.2352941176446</v>
      </c>
      <c r="AQ127" s="377">
        <f>IFERROR(AP127/AO127,"")</f>
        <v>119.88970588235279</v>
      </c>
      <c r="AR127" s="375">
        <f>IFERROR(RANK(AQ127, AQ$127:AQ$141),"")</f>
        <v>5</v>
      </c>
      <c r="AS127" s="511">
        <f>AVERAGE(AQ127:AQ141)</f>
        <v>116.10717231297703</v>
      </c>
      <c r="AT127" s="375">
        <v>16</v>
      </c>
      <c r="AU127" s="375">
        <v>1927.272727272725</v>
      </c>
      <c r="AV127" s="377">
        <f>IFERROR(AU127/AT127,"")</f>
        <v>120.45454545454531</v>
      </c>
      <c r="AW127" s="375">
        <f>IFERROR(RANK(AV127, AV$127:AV$141),"")</f>
        <v>5</v>
      </c>
      <c r="AX127" s="511">
        <f>AVERAGE(AV127:AV141)</f>
        <v>116.03697809758357</v>
      </c>
    </row>
    <row r="128" spans="2:50" hidden="1" x14ac:dyDescent="0.2">
      <c r="B128" s="517"/>
      <c r="C128" s="380">
        <v>2</v>
      </c>
      <c r="D128" s="375" t="s">
        <v>414</v>
      </c>
      <c r="E128" s="375">
        <v>15</v>
      </c>
      <c r="F128" s="375">
        <v>2000</v>
      </c>
      <c r="G128" s="377">
        <f t="shared" ref="G128:G139" si="125">F128/E128</f>
        <v>133.33333333333334</v>
      </c>
      <c r="H128" s="511"/>
      <c r="I128" s="172">
        <f t="shared" si="122"/>
        <v>15</v>
      </c>
      <c r="J128" s="172">
        <f t="shared" si="123"/>
        <v>1895.6467642474588</v>
      </c>
      <c r="K128" s="374">
        <f t="shared" si="124"/>
        <v>126.37645094983061</v>
      </c>
      <c r="L128" s="519"/>
      <c r="M128" s="172">
        <f t="shared" ref="M128:M141" si="126">IFERROR(RANK(K128, K$127:K$141),"")</f>
        <v>4</v>
      </c>
      <c r="N128" s="512"/>
      <c r="O128" s="512"/>
      <c r="P128" s="375">
        <v>15</v>
      </c>
      <c r="Q128" s="375">
        <v>1885.7142857142837</v>
      </c>
      <c r="R128" s="377">
        <f t="shared" ref="R128:R141" si="127">IFERROR(Q128/P128,"")</f>
        <v>125.71428571428558</v>
      </c>
      <c r="S128" s="375">
        <f t="shared" ref="S128:S141" si="128">IFERROR(RANK(R128, R$127:R$141),"")</f>
        <v>4</v>
      </c>
      <c r="T128" s="511"/>
      <c r="U128" s="375">
        <v>15</v>
      </c>
      <c r="V128" s="375">
        <v>1897.2727272727293</v>
      </c>
      <c r="W128" s="377">
        <f t="shared" ref="W128:W141" si="129">IFERROR(V128/U128,"")</f>
        <v>126.48484848484863</v>
      </c>
      <c r="X128" s="375">
        <f t="shared" ref="X128:X141" si="130">IFERROR(RANK(W128, W$127:W$141),"")</f>
        <v>4</v>
      </c>
      <c r="Y128" s="511"/>
      <c r="Z128" s="375">
        <v>15</v>
      </c>
      <c r="AA128" s="375">
        <v>1895.789473684212</v>
      </c>
      <c r="AB128" s="377">
        <f t="shared" ref="AB128:AB141" si="131">IFERROR(AA128/Z128,"")</f>
        <v>126.3859649122808</v>
      </c>
      <c r="AC128" s="375">
        <f t="shared" ref="AC128:AC141" si="132">IFERROR(RANK(AB128, AB$127:AB$141),"")</f>
        <v>2</v>
      </c>
      <c r="AD128" s="511"/>
      <c r="AE128" s="375">
        <v>15</v>
      </c>
      <c r="AF128" s="375">
        <v>1912.5000000000016</v>
      </c>
      <c r="AG128" s="377">
        <f t="shared" ref="AG128:AG141" si="133">IFERROR(AF128/AE128,"")</f>
        <v>127.5000000000001</v>
      </c>
      <c r="AH128" s="375">
        <f t="shared" ref="AH128:AH141" si="134">IFERROR(RANK(AG128, AG$127:AG$141),"")</f>
        <v>2</v>
      </c>
      <c r="AI128" s="511"/>
      <c r="AJ128" s="375">
        <v>15</v>
      </c>
      <c r="AK128" s="375">
        <v>1902.8571428571411</v>
      </c>
      <c r="AL128" s="377">
        <f t="shared" ref="AL128:AL141" si="135">IFERROR(AK128/AJ128,"")</f>
        <v>126.85714285714273</v>
      </c>
      <c r="AM128" s="375">
        <f t="shared" ref="AM128:AM141" si="136">IFERROR(RANK(AL128, AL$127:AL$141),"")</f>
        <v>1</v>
      </c>
      <c r="AN128" s="511"/>
      <c r="AO128" s="375">
        <v>15</v>
      </c>
      <c r="AP128" s="375">
        <v>1887.3417721518979</v>
      </c>
      <c r="AQ128" s="377">
        <f t="shared" ref="AQ128:AQ141" si="137">IFERROR(AP128/AO128,"")</f>
        <v>125.82278481012652</v>
      </c>
      <c r="AR128" s="375">
        <f t="shared" ref="AR128:AR141" si="138">IFERROR(RANK(AQ128, AQ$127:AQ$141),"")</f>
        <v>4</v>
      </c>
      <c r="AS128" s="511"/>
      <c r="AT128" s="375">
        <v>15</v>
      </c>
      <c r="AU128" s="375">
        <v>1888.051948051947</v>
      </c>
      <c r="AV128" s="377">
        <f t="shared" ref="AV128:AV141" si="139">IFERROR(AU128/AT128,"")</f>
        <v>125.8701298701298</v>
      </c>
      <c r="AW128" s="375">
        <f t="shared" ref="AW128:AW141" si="140">IFERROR(RANK(AV128, AV$127:AV$141),"")</f>
        <v>4</v>
      </c>
      <c r="AX128" s="511"/>
    </row>
    <row r="129" spans="2:50" hidden="1" x14ac:dyDescent="0.2">
      <c r="B129" s="517"/>
      <c r="C129" s="380">
        <v>3</v>
      </c>
      <c r="D129" s="375" t="s">
        <v>415</v>
      </c>
      <c r="E129" s="375">
        <v>17</v>
      </c>
      <c r="F129" s="375">
        <v>2000</v>
      </c>
      <c r="G129" s="377">
        <f t="shared" si="125"/>
        <v>117.64705882352941</v>
      </c>
      <c r="H129" s="511"/>
      <c r="I129" s="172">
        <f t="shared" si="122"/>
        <v>17</v>
      </c>
      <c r="J129" s="172">
        <f t="shared" si="123"/>
        <v>1901.6258022360137</v>
      </c>
      <c r="K129" s="374">
        <f t="shared" si="124"/>
        <v>111.8603413080008</v>
      </c>
      <c r="L129" s="519"/>
      <c r="M129" s="172">
        <f t="shared" si="126"/>
        <v>10</v>
      </c>
      <c r="N129" s="512"/>
      <c r="O129" s="512"/>
      <c r="P129" s="375">
        <v>17</v>
      </c>
      <c r="Q129" s="375">
        <v>1896.363636363634</v>
      </c>
      <c r="R129" s="377">
        <f t="shared" si="127"/>
        <v>111.55080213903729</v>
      </c>
      <c r="S129" s="375">
        <f t="shared" si="128"/>
        <v>10</v>
      </c>
      <c r="T129" s="511"/>
      <c r="U129" s="375">
        <v>17</v>
      </c>
      <c r="V129" s="375">
        <v>1890.5084745762726</v>
      </c>
      <c r="W129" s="377">
        <f t="shared" si="129"/>
        <v>111.2063808574278</v>
      </c>
      <c r="X129" s="375">
        <f t="shared" si="130"/>
        <v>10</v>
      </c>
      <c r="Y129" s="511"/>
      <c r="Z129" s="375">
        <v>17</v>
      </c>
      <c r="AA129" s="375">
        <v>1912.9411764705892</v>
      </c>
      <c r="AB129" s="377">
        <f t="shared" si="131"/>
        <v>112.52595155709348</v>
      </c>
      <c r="AC129" s="375">
        <f t="shared" si="132"/>
        <v>10</v>
      </c>
      <c r="AD129" s="511"/>
      <c r="AE129" s="375">
        <v>17</v>
      </c>
      <c r="AF129" s="375">
        <v>1921.176470588236</v>
      </c>
      <c r="AG129" s="377">
        <f t="shared" si="133"/>
        <v>113.01038062283742</v>
      </c>
      <c r="AH129" s="375">
        <f t="shared" si="134"/>
        <v>10</v>
      </c>
      <c r="AI129" s="511"/>
      <c r="AJ129" s="375">
        <v>17</v>
      </c>
      <c r="AK129" s="375">
        <v>1893.750000000002</v>
      </c>
      <c r="AL129" s="377">
        <f t="shared" si="135"/>
        <v>111.39705882352953</v>
      </c>
      <c r="AM129" s="375">
        <f t="shared" si="136"/>
        <v>10</v>
      </c>
      <c r="AN129" s="511"/>
      <c r="AO129" s="375">
        <v>17</v>
      </c>
      <c r="AP129" s="375">
        <v>1887.9452054794506</v>
      </c>
      <c r="AQ129" s="377">
        <f t="shared" si="137"/>
        <v>111.05560032232063</v>
      </c>
      <c r="AR129" s="375">
        <f t="shared" si="138"/>
        <v>10</v>
      </c>
      <c r="AS129" s="511"/>
      <c r="AT129" s="375">
        <v>17</v>
      </c>
      <c r="AU129" s="375">
        <v>1908.6956521739112</v>
      </c>
      <c r="AV129" s="377">
        <f t="shared" si="139"/>
        <v>112.27621483375948</v>
      </c>
      <c r="AW129" s="375">
        <f t="shared" si="140"/>
        <v>9</v>
      </c>
      <c r="AX129" s="511"/>
    </row>
    <row r="130" spans="2:50" hidden="1" x14ac:dyDescent="0.2">
      <c r="B130" s="517"/>
      <c r="C130" s="380">
        <v>4</v>
      </c>
      <c r="D130" s="375" t="s">
        <v>416</v>
      </c>
      <c r="E130" s="375">
        <v>16</v>
      </c>
      <c r="F130" s="375">
        <v>2000</v>
      </c>
      <c r="G130" s="377">
        <f t="shared" si="125"/>
        <v>125</v>
      </c>
      <c r="H130" s="511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4">
        <f>IFERROR(AVERAGE(R130,W130,AB130,AG130,AL130,AQ130,AV130),"")</f>
        <v>118.51532111785842</v>
      </c>
      <c r="L130" s="519"/>
      <c r="M130" s="172">
        <f t="shared" si="126"/>
        <v>8</v>
      </c>
      <c r="N130" s="512"/>
      <c r="O130" s="512"/>
      <c r="P130" s="375">
        <v>16</v>
      </c>
      <c r="Q130" s="375">
        <v>1896.4948453608254</v>
      </c>
      <c r="R130" s="377">
        <f t="shared" si="127"/>
        <v>118.53092783505159</v>
      </c>
      <c r="S130" s="375">
        <f t="shared" si="128"/>
        <v>8</v>
      </c>
      <c r="T130" s="511"/>
      <c r="U130" s="375">
        <v>16</v>
      </c>
      <c r="V130" s="375">
        <v>1902.8571428571422</v>
      </c>
      <c r="W130" s="377">
        <f t="shared" si="129"/>
        <v>118.92857142857139</v>
      </c>
      <c r="X130" s="375">
        <f t="shared" si="130"/>
        <v>7</v>
      </c>
      <c r="Y130" s="511"/>
      <c r="Z130" s="375">
        <v>16</v>
      </c>
      <c r="AA130" s="375">
        <v>1895.9999999999986</v>
      </c>
      <c r="AB130" s="377">
        <f t="shared" si="131"/>
        <v>118.49999999999991</v>
      </c>
      <c r="AC130" s="375">
        <f t="shared" si="132"/>
        <v>9</v>
      </c>
      <c r="AD130" s="511"/>
      <c r="AE130" s="375">
        <v>16</v>
      </c>
      <c r="AF130" s="375">
        <v>1900.540540540539</v>
      </c>
      <c r="AG130" s="377">
        <f t="shared" si="133"/>
        <v>118.78378378378369</v>
      </c>
      <c r="AH130" s="375">
        <f t="shared" si="134"/>
        <v>6</v>
      </c>
      <c r="AI130" s="511"/>
      <c r="AJ130" s="375">
        <v>16</v>
      </c>
      <c r="AK130" s="375">
        <v>1880.9302325581393</v>
      </c>
      <c r="AL130" s="377">
        <f t="shared" si="135"/>
        <v>117.55813953488371</v>
      </c>
      <c r="AM130" s="375">
        <f t="shared" si="136"/>
        <v>9</v>
      </c>
      <c r="AN130" s="511"/>
      <c r="AO130" s="375">
        <v>16</v>
      </c>
      <c r="AP130" s="375">
        <v>1899.6116504854376</v>
      </c>
      <c r="AQ130" s="377">
        <f t="shared" si="137"/>
        <v>118.72572815533985</v>
      </c>
      <c r="AR130" s="375">
        <f t="shared" si="138"/>
        <v>8</v>
      </c>
      <c r="AS130" s="511"/>
      <c r="AT130" s="375">
        <v>16</v>
      </c>
      <c r="AU130" s="375">
        <v>1897.281553398059</v>
      </c>
      <c r="AV130" s="377">
        <f t="shared" si="139"/>
        <v>118.58009708737869</v>
      </c>
      <c r="AW130" s="375">
        <f t="shared" si="140"/>
        <v>7</v>
      </c>
      <c r="AX130" s="511"/>
    </row>
    <row r="131" spans="2:50" hidden="1" x14ac:dyDescent="0.2">
      <c r="B131" s="517"/>
      <c r="C131" s="380">
        <v>5</v>
      </c>
      <c r="D131" s="375" t="s">
        <v>417</v>
      </c>
      <c r="E131" s="375">
        <v>19</v>
      </c>
      <c r="F131" s="375">
        <v>2000</v>
      </c>
      <c r="G131" s="377">
        <f t="shared" si="125"/>
        <v>105.26315789473684</v>
      </c>
      <c r="H131" s="511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4">
        <f t="shared" ref="K131:K141" si="143">IFERROR(AVERAGE(R131,W131,AB131,AG131,AL131,AQ131,AV131),"")</f>
        <v>99.436643805950936</v>
      </c>
      <c r="L131" s="519"/>
      <c r="M131" s="172">
        <f t="shared" si="126"/>
        <v>12</v>
      </c>
      <c r="N131" s="512"/>
      <c r="O131" s="512"/>
      <c r="P131" s="375">
        <v>19</v>
      </c>
      <c r="Q131" s="375">
        <v>1890.2803738317768</v>
      </c>
      <c r="R131" s="377">
        <f t="shared" si="127"/>
        <v>99.488440727988248</v>
      </c>
      <c r="S131" s="375">
        <f t="shared" si="128"/>
        <v>12</v>
      </c>
      <c r="T131" s="511"/>
      <c r="U131" s="375">
        <v>19</v>
      </c>
      <c r="V131" s="375">
        <v>1891.224489795919</v>
      </c>
      <c r="W131" s="377">
        <f t="shared" si="129"/>
        <v>99.53813104189048</v>
      </c>
      <c r="X131" s="375">
        <f t="shared" si="130"/>
        <v>12</v>
      </c>
      <c r="Y131" s="511"/>
      <c r="Z131" s="375">
        <v>19</v>
      </c>
      <c r="AA131" s="375">
        <v>1882.4096385542161</v>
      </c>
      <c r="AB131" s="377">
        <f t="shared" si="131"/>
        <v>99.074191502853481</v>
      </c>
      <c r="AC131" s="375">
        <f t="shared" si="132"/>
        <v>12</v>
      </c>
      <c r="AD131" s="511"/>
      <c r="AE131" s="375">
        <v>19</v>
      </c>
      <c r="AF131" s="375">
        <v>1888.4615384615374</v>
      </c>
      <c r="AG131" s="377">
        <f t="shared" si="133"/>
        <v>99.392712550607229</v>
      </c>
      <c r="AH131" s="375">
        <f t="shared" si="134"/>
        <v>12</v>
      </c>
      <c r="AI131" s="511"/>
      <c r="AJ131" s="375">
        <v>19</v>
      </c>
      <c r="AK131" s="375">
        <v>1886.7326732673275</v>
      </c>
      <c r="AL131" s="377">
        <f t="shared" si="135"/>
        <v>99.301719645648816</v>
      </c>
      <c r="AM131" s="375">
        <f t="shared" si="136"/>
        <v>12</v>
      </c>
      <c r="AN131" s="511"/>
      <c r="AO131" s="375">
        <v>19</v>
      </c>
      <c r="AP131" s="375">
        <v>1893.3333333333323</v>
      </c>
      <c r="AQ131" s="377">
        <f t="shared" si="137"/>
        <v>99.649122807017491</v>
      </c>
      <c r="AR131" s="375">
        <f t="shared" si="138"/>
        <v>11</v>
      </c>
      <c r="AS131" s="511"/>
      <c r="AT131" s="375">
        <v>19</v>
      </c>
      <c r="AU131" s="375">
        <v>1892.6315789473672</v>
      </c>
      <c r="AV131" s="377">
        <f t="shared" si="139"/>
        <v>99.612188365650908</v>
      </c>
      <c r="AW131" s="375">
        <f t="shared" si="140"/>
        <v>11</v>
      </c>
      <c r="AX131" s="511"/>
    </row>
    <row r="132" spans="2:50" hidden="1" x14ac:dyDescent="0.2">
      <c r="B132" s="517"/>
      <c r="C132" s="380">
        <v>6</v>
      </c>
      <c r="D132" s="375" t="s">
        <v>418</v>
      </c>
      <c r="E132" s="375">
        <v>15</v>
      </c>
      <c r="F132" s="375">
        <v>2000</v>
      </c>
      <c r="G132" s="377">
        <f t="shared" si="125"/>
        <v>133.33333333333334</v>
      </c>
      <c r="H132" s="511"/>
      <c r="I132" s="172">
        <f t="shared" si="141"/>
        <v>15</v>
      </c>
      <c r="J132" s="172">
        <f t="shared" si="142"/>
        <v>1889.9563586438796</v>
      </c>
      <c r="K132" s="374">
        <f t="shared" si="143"/>
        <v>125.99709057625864</v>
      </c>
      <c r="L132" s="519"/>
      <c r="M132" s="172">
        <f t="shared" si="126"/>
        <v>5</v>
      </c>
      <c r="N132" s="512"/>
      <c r="O132" s="512"/>
      <c r="P132" s="375">
        <v>15</v>
      </c>
      <c r="Q132" s="375">
        <v>1884.5161290322583</v>
      </c>
      <c r="R132" s="377">
        <f t="shared" si="127"/>
        <v>125.63440860215056</v>
      </c>
      <c r="S132" s="375">
        <f t="shared" si="128"/>
        <v>5</v>
      </c>
      <c r="T132" s="511"/>
      <c r="U132" s="375">
        <v>15</v>
      </c>
      <c r="V132" s="375">
        <v>1894.38202247191</v>
      </c>
      <c r="W132" s="377">
        <f t="shared" si="129"/>
        <v>126.29213483146067</v>
      </c>
      <c r="X132" s="375">
        <f t="shared" si="130"/>
        <v>5</v>
      </c>
      <c r="Y132" s="511"/>
      <c r="Z132" s="375">
        <v>15</v>
      </c>
      <c r="AA132" s="375">
        <v>1883.5443037974674</v>
      </c>
      <c r="AB132" s="377">
        <f t="shared" si="131"/>
        <v>125.56962025316449</v>
      </c>
      <c r="AC132" s="375">
        <f t="shared" si="132"/>
        <v>5</v>
      </c>
      <c r="AD132" s="511"/>
      <c r="AE132" s="375">
        <v>15</v>
      </c>
      <c r="AF132" s="375">
        <v>1894.5454545454554</v>
      </c>
      <c r="AG132" s="377">
        <f t="shared" si="133"/>
        <v>126.30303030303035</v>
      </c>
      <c r="AH132" s="375">
        <f t="shared" si="134"/>
        <v>5</v>
      </c>
      <c r="AI132" s="511"/>
      <c r="AJ132" s="375">
        <v>15</v>
      </c>
      <c r="AK132" s="375">
        <v>1885.8333333333326</v>
      </c>
      <c r="AL132" s="377">
        <f t="shared" si="135"/>
        <v>125.72222222222217</v>
      </c>
      <c r="AM132" s="375">
        <f t="shared" si="136"/>
        <v>4</v>
      </c>
      <c r="AN132" s="511"/>
      <c r="AO132" s="375">
        <v>15</v>
      </c>
      <c r="AP132" s="375">
        <v>1894.2000000000005</v>
      </c>
      <c r="AQ132" s="377">
        <f t="shared" si="137"/>
        <v>126.28000000000003</v>
      </c>
      <c r="AR132" s="375">
        <f t="shared" si="138"/>
        <v>2</v>
      </c>
      <c r="AS132" s="511"/>
      <c r="AT132" s="375">
        <v>15</v>
      </c>
      <c r="AU132" s="375">
        <v>1892.6732673267334</v>
      </c>
      <c r="AV132" s="377">
        <f t="shared" si="139"/>
        <v>126.17821782178223</v>
      </c>
      <c r="AW132" s="375">
        <f t="shared" si="140"/>
        <v>1</v>
      </c>
      <c r="AX132" s="511"/>
    </row>
    <row r="133" spans="2:50" hidden="1" x14ac:dyDescent="0.2">
      <c r="B133" s="517"/>
      <c r="C133" s="380">
        <v>7</v>
      </c>
      <c r="D133" s="375" t="s">
        <v>419</v>
      </c>
      <c r="E133" s="375">
        <v>16</v>
      </c>
      <c r="F133" s="375">
        <v>2000</v>
      </c>
      <c r="G133" s="377">
        <f t="shared" si="125"/>
        <v>125</v>
      </c>
      <c r="H133" s="511"/>
      <c r="I133" s="172">
        <f t="shared" si="141"/>
        <v>16</v>
      </c>
      <c r="J133" s="172">
        <f t="shared" si="142"/>
        <v>1895.6587387746169</v>
      </c>
      <c r="K133" s="374">
        <f t="shared" si="143"/>
        <v>118.47867117341356</v>
      </c>
      <c r="L133" s="519"/>
      <c r="M133" s="172">
        <f t="shared" si="126"/>
        <v>9</v>
      </c>
      <c r="N133" s="512"/>
      <c r="O133" s="512"/>
      <c r="P133" s="375">
        <v>16</v>
      </c>
      <c r="Q133" s="375">
        <v>1891.4285714285711</v>
      </c>
      <c r="R133" s="377">
        <f t="shared" si="127"/>
        <v>118.21428571428569</v>
      </c>
      <c r="S133" s="375">
        <f t="shared" si="128"/>
        <v>9</v>
      </c>
      <c r="T133" s="511"/>
      <c r="U133" s="375">
        <v>16</v>
      </c>
      <c r="V133" s="375">
        <v>1884.2105263157907</v>
      </c>
      <c r="W133" s="377">
        <f t="shared" si="129"/>
        <v>117.76315789473692</v>
      </c>
      <c r="X133" s="375">
        <f t="shared" si="130"/>
        <v>9</v>
      </c>
      <c r="Y133" s="511"/>
      <c r="Z133" s="375">
        <v>16</v>
      </c>
      <c r="AA133" s="375">
        <v>1901.111111111112</v>
      </c>
      <c r="AB133" s="377">
        <f t="shared" si="131"/>
        <v>118.8194444444445</v>
      </c>
      <c r="AC133" s="375">
        <f t="shared" si="132"/>
        <v>8</v>
      </c>
      <c r="AD133" s="511"/>
      <c r="AE133" s="375">
        <v>16</v>
      </c>
      <c r="AF133" s="375">
        <v>1900</v>
      </c>
      <c r="AG133" s="377">
        <f t="shared" si="133"/>
        <v>118.75</v>
      </c>
      <c r="AH133" s="375">
        <f t="shared" si="134"/>
        <v>7</v>
      </c>
      <c r="AI133" s="511"/>
      <c r="AJ133" s="375">
        <v>16</v>
      </c>
      <c r="AK133" s="375">
        <v>1889.4117647058831</v>
      </c>
      <c r="AL133" s="377">
        <f t="shared" si="135"/>
        <v>118.08823529411769</v>
      </c>
      <c r="AM133" s="375">
        <f t="shared" si="136"/>
        <v>8</v>
      </c>
      <c r="AN133" s="511"/>
      <c r="AO133" s="375">
        <v>16</v>
      </c>
      <c r="AP133" s="375">
        <v>1907.2727272727273</v>
      </c>
      <c r="AQ133" s="377">
        <f t="shared" si="137"/>
        <v>119.20454545454545</v>
      </c>
      <c r="AR133" s="375">
        <f t="shared" si="138"/>
        <v>6</v>
      </c>
      <c r="AS133" s="511"/>
      <c r="AT133" s="375">
        <v>16</v>
      </c>
      <c r="AU133" s="375">
        <v>1896.1764705882351</v>
      </c>
      <c r="AV133" s="377">
        <f t="shared" si="139"/>
        <v>118.5110294117647</v>
      </c>
      <c r="AW133" s="375">
        <f t="shared" si="140"/>
        <v>8</v>
      </c>
      <c r="AX133" s="511"/>
    </row>
    <row r="134" spans="2:50" hidden="1" x14ac:dyDescent="0.2">
      <c r="B134" s="517"/>
      <c r="C134" s="380">
        <v>8</v>
      </c>
      <c r="D134" s="375" t="s">
        <v>422</v>
      </c>
      <c r="E134" s="375">
        <v>15</v>
      </c>
      <c r="F134" s="375">
        <v>2000</v>
      </c>
      <c r="G134" s="377">
        <f t="shared" si="125"/>
        <v>133.33333333333334</v>
      </c>
      <c r="H134" s="511"/>
      <c r="I134" s="172">
        <f t="shared" si="141"/>
        <v>15</v>
      </c>
      <c r="J134" s="172">
        <f t="shared" si="142"/>
        <v>1895.8600032093984</v>
      </c>
      <c r="K134" s="374">
        <f t="shared" si="143"/>
        <v>126.39066688062657</v>
      </c>
      <c r="L134" s="519"/>
      <c r="M134" s="172">
        <f t="shared" si="126"/>
        <v>3</v>
      </c>
      <c r="N134" s="512"/>
      <c r="O134" s="512"/>
      <c r="P134" s="375">
        <v>15</v>
      </c>
      <c r="Q134" s="375">
        <v>1893.7142857142867</v>
      </c>
      <c r="R134" s="377">
        <f t="shared" si="127"/>
        <v>126.24761904761911</v>
      </c>
      <c r="S134" s="375">
        <f t="shared" si="128"/>
        <v>3</v>
      </c>
      <c r="T134" s="511"/>
      <c r="U134" s="375">
        <v>15</v>
      </c>
      <c r="V134" s="375">
        <v>1901.7391304347825</v>
      </c>
      <c r="W134" s="377">
        <f t="shared" si="129"/>
        <v>126.78260869565217</v>
      </c>
      <c r="X134" s="375">
        <f t="shared" si="130"/>
        <v>3</v>
      </c>
      <c r="Y134" s="511"/>
      <c r="Z134" s="375">
        <v>15</v>
      </c>
      <c r="AA134" s="375">
        <v>1885.1851851851845</v>
      </c>
      <c r="AB134" s="377">
        <f t="shared" si="131"/>
        <v>125.67901234567897</v>
      </c>
      <c r="AC134" s="375">
        <f t="shared" si="132"/>
        <v>4</v>
      </c>
      <c r="AD134" s="511"/>
      <c r="AE134" s="375">
        <v>15</v>
      </c>
      <c r="AF134" s="375">
        <v>1906.5789473684197</v>
      </c>
      <c r="AG134" s="377">
        <f t="shared" si="133"/>
        <v>127.10526315789464</v>
      </c>
      <c r="AH134" s="375">
        <f t="shared" si="134"/>
        <v>3</v>
      </c>
      <c r="AI134" s="511"/>
      <c r="AJ134" s="375">
        <v>15</v>
      </c>
      <c r="AK134" s="375">
        <v>1901.0869565217392</v>
      </c>
      <c r="AL134" s="377">
        <f t="shared" si="135"/>
        <v>126.73913043478261</v>
      </c>
      <c r="AM134" s="375">
        <f t="shared" si="136"/>
        <v>2</v>
      </c>
      <c r="AN134" s="511"/>
      <c r="AO134" s="375">
        <v>15</v>
      </c>
      <c r="AP134" s="375">
        <v>1893.7499999999984</v>
      </c>
      <c r="AQ134" s="377">
        <f t="shared" si="137"/>
        <v>126.2499999999999</v>
      </c>
      <c r="AR134" s="375">
        <f t="shared" si="138"/>
        <v>3</v>
      </c>
      <c r="AS134" s="511"/>
      <c r="AT134" s="375">
        <v>15</v>
      </c>
      <c r="AU134" s="375">
        <v>1888.9655172413782</v>
      </c>
      <c r="AV134" s="377">
        <f t="shared" si="139"/>
        <v>125.93103448275855</v>
      </c>
      <c r="AW134" s="375">
        <f t="shared" si="140"/>
        <v>3</v>
      </c>
      <c r="AX134" s="511"/>
    </row>
    <row r="135" spans="2:50" hidden="1" x14ac:dyDescent="0.2">
      <c r="B135" s="517"/>
      <c r="C135" s="380">
        <v>9</v>
      </c>
      <c r="D135" s="375" t="s">
        <v>423</v>
      </c>
      <c r="E135" s="375">
        <v>15</v>
      </c>
      <c r="F135" s="375">
        <v>2000</v>
      </c>
      <c r="G135" s="377">
        <f t="shared" si="125"/>
        <v>133.33333333333334</v>
      </c>
      <c r="H135" s="511"/>
      <c r="I135" s="172">
        <f t="shared" si="141"/>
        <v>15</v>
      </c>
      <c r="J135" s="172">
        <f t="shared" si="142"/>
        <v>1911.5487179487179</v>
      </c>
      <c r="K135" s="374">
        <f t="shared" si="143"/>
        <v>127.43658119658122</v>
      </c>
      <c r="L135" s="519"/>
      <c r="M135" s="172">
        <f t="shared" si="126"/>
        <v>1</v>
      </c>
      <c r="N135" s="512"/>
      <c r="O135" s="512"/>
      <c r="P135" s="375">
        <v>15</v>
      </c>
      <c r="Q135" s="375">
        <v>1953.3333333333403</v>
      </c>
      <c r="R135" s="377">
        <f t="shared" si="127"/>
        <v>130.22222222222268</v>
      </c>
      <c r="S135" s="375">
        <f t="shared" si="128"/>
        <v>1</v>
      </c>
      <c r="T135" s="511"/>
      <c r="U135" s="375">
        <v>15</v>
      </c>
      <c r="V135" s="375">
        <v>1908.0000000000068</v>
      </c>
      <c r="W135" s="377">
        <f t="shared" si="129"/>
        <v>127.20000000000046</v>
      </c>
      <c r="X135" s="375">
        <f t="shared" si="130"/>
        <v>2</v>
      </c>
      <c r="Y135" s="511"/>
      <c r="Z135" s="375">
        <v>15</v>
      </c>
      <c r="AA135" s="375">
        <v>1901.5384615384683</v>
      </c>
      <c r="AB135" s="377">
        <f t="shared" si="131"/>
        <v>126.76923076923121</v>
      </c>
      <c r="AC135" s="375">
        <f t="shared" si="132"/>
        <v>1</v>
      </c>
      <c r="AD135" s="511"/>
      <c r="AE135" s="375">
        <v>15</v>
      </c>
      <c r="AF135" s="375">
        <v>1961.5384615384685</v>
      </c>
      <c r="AG135" s="377">
        <f t="shared" si="133"/>
        <v>130.76923076923123</v>
      </c>
      <c r="AH135" s="375">
        <f t="shared" si="134"/>
        <v>1</v>
      </c>
      <c r="AI135" s="511"/>
      <c r="AJ135" s="375">
        <v>15</v>
      </c>
      <c r="AK135" s="375">
        <v>1833.3333333333071</v>
      </c>
      <c r="AL135" s="377">
        <f t="shared" si="135"/>
        <v>122.22222222222048</v>
      </c>
      <c r="AM135" s="375">
        <f t="shared" si="136"/>
        <v>5</v>
      </c>
      <c r="AN135" s="511"/>
      <c r="AO135" s="363"/>
      <c r="AP135" s="363"/>
      <c r="AQ135" s="365" t="str">
        <f t="shared" si="137"/>
        <v/>
      </c>
      <c r="AR135" s="363" t="str">
        <f t="shared" si="138"/>
        <v/>
      </c>
      <c r="AS135" s="511"/>
      <c r="AT135" s="363"/>
      <c r="AU135" s="363"/>
      <c r="AV135" s="365" t="str">
        <f t="shared" si="139"/>
        <v/>
      </c>
      <c r="AW135" s="363" t="str">
        <f t="shared" si="140"/>
        <v/>
      </c>
      <c r="AX135" s="511"/>
    </row>
    <row r="136" spans="2:50" hidden="1" x14ac:dyDescent="0.2">
      <c r="B136" s="517"/>
      <c r="C136" s="380">
        <v>10</v>
      </c>
      <c r="D136" s="375" t="s">
        <v>425</v>
      </c>
      <c r="E136" s="375">
        <v>17</v>
      </c>
      <c r="F136" s="375">
        <v>2000</v>
      </c>
      <c r="G136" s="377">
        <f t="shared" si="125"/>
        <v>117.64705882352941</v>
      </c>
      <c r="H136" s="511"/>
      <c r="I136" s="172">
        <f t="shared" si="141"/>
        <v>17</v>
      </c>
      <c r="J136" s="172">
        <f t="shared" si="142"/>
        <v>1890.1825970629386</v>
      </c>
      <c r="K136" s="374">
        <f t="shared" si="143"/>
        <v>111.1872115919376</v>
      </c>
      <c r="L136" s="519"/>
      <c r="M136" s="172">
        <f t="shared" si="126"/>
        <v>11</v>
      </c>
      <c r="N136" s="512"/>
      <c r="O136" s="512"/>
      <c r="P136" s="375">
        <v>17</v>
      </c>
      <c r="Q136" s="375">
        <v>1883.1999999999985</v>
      </c>
      <c r="R136" s="377">
        <f t="shared" si="127"/>
        <v>110.7764705882352</v>
      </c>
      <c r="S136" s="375">
        <f t="shared" si="128"/>
        <v>11</v>
      </c>
      <c r="T136" s="511"/>
      <c r="U136" s="375">
        <v>17</v>
      </c>
      <c r="V136" s="375">
        <v>1890.4347826086937</v>
      </c>
      <c r="W136" s="377">
        <f t="shared" si="129"/>
        <v>111.20204603580551</v>
      </c>
      <c r="X136" s="375">
        <f t="shared" si="130"/>
        <v>11</v>
      </c>
      <c r="Y136" s="511"/>
      <c r="Z136" s="375">
        <v>17</v>
      </c>
      <c r="AA136" s="375">
        <v>1891.0000000000018</v>
      </c>
      <c r="AB136" s="377">
        <f t="shared" si="131"/>
        <v>111.23529411764717</v>
      </c>
      <c r="AC136" s="375">
        <f t="shared" si="132"/>
        <v>11</v>
      </c>
      <c r="AD136" s="511"/>
      <c r="AE136" s="375">
        <v>17</v>
      </c>
      <c r="AF136" s="375">
        <v>1894.5762711864422</v>
      </c>
      <c r="AG136" s="377">
        <f t="shared" si="133"/>
        <v>111.44566301096719</v>
      </c>
      <c r="AH136" s="375">
        <f t="shared" si="134"/>
        <v>11</v>
      </c>
      <c r="AI136" s="511"/>
      <c r="AJ136" s="375">
        <v>17</v>
      </c>
      <c r="AK136" s="375">
        <v>1883.1428571428553</v>
      </c>
      <c r="AL136" s="377">
        <f t="shared" si="135"/>
        <v>110.77310924369738</v>
      </c>
      <c r="AM136" s="375">
        <f t="shared" si="136"/>
        <v>11</v>
      </c>
      <c r="AN136" s="511"/>
      <c r="AO136" s="375">
        <v>17</v>
      </c>
      <c r="AP136" s="375">
        <v>1899.2857142857138</v>
      </c>
      <c r="AQ136" s="377">
        <f t="shared" si="137"/>
        <v>111.72268907563023</v>
      </c>
      <c r="AR136" s="375">
        <f t="shared" si="138"/>
        <v>9</v>
      </c>
      <c r="AS136" s="511"/>
      <c r="AT136" s="375">
        <v>17</v>
      </c>
      <c r="AU136" s="375">
        <v>1889.6385542168669</v>
      </c>
      <c r="AV136" s="377">
        <f t="shared" si="139"/>
        <v>111.1552090715804</v>
      </c>
      <c r="AW136" s="375">
        <f t="shared" si="140"/>
        <v>10</v>
      </c>
      <c r="AX136" s="511"/>
    </row>
    <row r="137" spans="2:50" hidden="1" x14ac:dyDescent="0.2">
      <c r="B137" s="517"/>
      <c r="C137" s="380">
        <v>11</v>
      </c>
      <c r="D137" s="375" t="s">
        <v>426</v>
      </c>
      <c r="E137" s="375">
        <v>15</v>
      </c>
      <c r="F137" s="375">
        <v>2000</v>
      </c>
      <c r="G137" s="377">
        <f t="shared" si="125"/>
        <v>133.33333333333334</v>
      </c>
      <c r="H137" s="511"/>
      <c r="I137" s="172">
        <f t="shared" si="141"/>
        <v>15</v>
      </c>
      <c r="J137" s="172">
        <f t="shared" si="142"/>
        <v>1896.4296376924483</v>
      </c>
      <c r="K137" s="374">
        <f t="shared" si="143"/>
        <v>126.42864251282988</v>
      </c>
      <c r="L137" s="519"/>
      <c r="M137" s="172">
        <f t="shared" si="126"/>
        <v>2</v>
      </c>
      <c r="N137" s="512"/>
      <c r="O137" s="512"/>
      <c r="P137" s="375">
        <v>15</v>
      </c>
      <c r="Q137" s="375">
        <v>1897.2413793103462</v>
      </c>
      <c r="R137" s="377">
        <f t="shared" si="127"/>
        <v>126.48275862068975</v>
      </c>
      <c r="S137" s="375">
        <f t="shared" si="128"/>
        <v>2</v>
      </c>
      <c r="T137" s="511"/>
      <c r="U137" s="375">
        <v>15</v>
      </c>
      <c r="V137" s="375">
        <v>1911.6000000000006</v>
      </c>
      <c r="W137" s="377">
        <f t="shared" si="129"/>
        <v>127.44000000000004</v>
      </c>
      <c r="X137" s="375">
        <f t="shared" si="130"/>
        <v>1</v>
      </c>
      <c r="Y137" s="511"/>
      <c r="Z137" s="375">
        <v>15</v>
      </c>
      <c r="AA137" s="375">
        <v>1885.3333333333333</v>
      </c>
      <c r="AB137" s="377">
        <f t="shared" si="131"/>
        <v>125.68888888888888</v>
      </c>
      <c r="AC137" s="375">
        <f t="shared" si="132"/>
        <v>3</v>
      </c>
      <c r="AD137" s="511"/>
      <c r="AE137" s="375">
        <v>15</v>
      </c>
      <c r="AF137" s="375">
        <v>1896.8181818181818</v>
      </c>
      <c r="AG137" s="377">
        <f t="shared" si="133"/>
        <v>126.45454545454545</v>
      </c>
      <c r="AH137" s="375">
        <f t="shared" si="134"/>
        <v>4</v>
      </c>
      <c r="AI137" s="511"/>
      <c r="AJ137" s="375">
        <v>15</v>
      </c>
      <c r="AK137" s="375">
        <v>1887.1698113207556</v>
      </c>
      <c r="AL137" s="377">
        <f t="shared" si="135"/>
        <v>125.81132075471704</v>
      </c>
      <c r="AM137" s="375">
        <f t="shared" si="136"/>
        <v>3</v>
      </c>
      <c r="AN137" s="511"/>
      <c r="AO137" s="375">
        <v>15</v>
      </c>
      <c r="AP137" s="375">
        <v>1907.812500000002</v>
      </c>
      <c r="AQ137" s="377">
        <f t="shared" si="137"/>
        <v>127.18750000000014</v>
      </c>
      <c r="AR137" s="375">
        <f t="shared" si="138"/>
        <v>1</v>
      </c>
      <c r="AS137" s="511"/>
      <c r="AT137" s="375">
        <v>15</v>
      </c>
      <c r="AU137" s="375">
        <v>1889.0322580645179</v>
      </c>
      <c r="AV137" s="377">
        <f t="shared" si="139"/>
        <v>125.93548387096786</v>
      </c>
      <c r="AW137" s="375">
        <f t="shared" si="140"/>
        <v>2</v>
      </c>
      <c r="AX137" s="511"/>
    </row>
    <row r="138" spans="2:50" hidden="1" x14ac:dyDescent="0.2">
      <c r="B138" s="517"/>
      <c r="C138" s="380">
        <v>12</v>
      </c>
      <c r="D138" s="375" t="s">
        <v>427</v>
      </c>
      <c r="E138" s="375">
        <v>16</v>
      </c>
      <c r="F138" s="375">
        <v>1500</v>
      </c>
      <c r="G138" s="377">
        <f t="shared" si="125"/>
        <v>93.75</v>
      </c>
      <c r="H138" s="511"/>
      <c r="I138" s="172">
        <f t="shared" si="141"/>
        <v>16</v>
      </c>
      <c r="J138" s="172">
        <f t="shared" si="142"/>
        <v>1424.9538801200599</v>
      </c>
      <c r="K138" s="374">
        <f t="shared" si="143"/>
        <v>89.059617507503745</v>
      </c>
      <c r="L138" s="519"/>
      <c r="M138" s="172">
        <f t="shared" si="126"/>
        <v>13</v>
      </c>
      <c r="N138" s="512"/>
      <c r="O138" s="512"/>
      <c r="P138" s="375">
        <v>16</v>
      </c>
      <c r="Q138" s="375">
        <v>1426.3157894736853</v>
      </c>
      <c r="R138" s="377">
        <f t="shared" si="127"/>
        <v>89.144736842105331</v>
      </c>
      <c r="S138" s="375">
        <f t="shared" si="128"/>
        <v>13</v>
      </c>
      <c r="T138" s="511"/>
      <c r="U138" s="375">
        <v>16</v>
      </c>
      <c r="V138" s="375">
        <v>1441.2000000000005</v>
      </c>
      <c r="W138" s="377">
        <f t="shared" si="129"/>
        <v>90.075000000000031</v>
      </c>
      <c r="X138" s="375">
        <f t="shared" si="130"/>
        <v>13</v>
      </c>
      <c r="Y138" s="511"/>
      <c r="Z138" s="375">
        <v>16</v>
      </c>
      <c r="AA138" s="375">
        <v>1415.0000000000005</v>
      </c>
      <c r="AB138" s="377">
        <f t="shared" si="131"/>
        <v>88.437500000000028</v>
      </c>
      <c r="AC138" s="375">
        <f t="shared" si="132"/>
        <v>13</v>
      </c>
      <c r="AD138" s="511"/>
      <c r="AE138" s="375">
        <v>16</v>
      </c>
      <c r="AF138" s="375">
        <v>1425.30612244898</v>
      </c>
      <c r="AG138" s="377">
        <f t="shared" si="133"/>
        <v>89.081632653061249</v>
      </c>
      <c r="AH138" s="375">
        <f t="shared" si="134"/>
        <v>13</v>
      </c>
      <c r="AI138" s="511"/>
      <c r="AJ138" s="375">
        <v>16</v>
      </c>
      <c r="AK138" s="375">
        <v>1424.7272727272737</v>
      </c>
      <c r="AL138" s="377">
        <f t="shared" si="135"/>
        <v>89.045454545454604</v>
      </c>
      <c r="AM138" s="375">
        <f t="shared" si="136"/>
        <v>13</v>
      </c>
      <c r="AN138" s="511"/>
      <c r="AO138" s="375">
        <v>16</v>
      </c>
      <c r="AP138" s="375">
        <v>1416.1904761904775</v>
      </c>
      <c r="AQ138" s="377">
        <f t="shared" si="137"/>
        <v>88.511904761904844</v>
      </c>
      <c r="AR138" s="375">
        <f t="shared" si="138"/>
        <v>12</v>
      </c>
      <c r="AS138" s="511"/>
      <c r="AT138" s="375">
        <v>16</v>
      </c>
      <c r="AU138" s="375">
        <v>1425.9375000000016</v>
      </c>
      <c r="AV138" s="377">
        <f t="shared" si="139"/>
        <v>89.121093750000099</v>
      </c>
      <c r="AW138" s="375">
        <f t="shared" si="140"/>
        <v>12</v>
      </c>
      <c r="AX138" s="511"/>
    </row>
    <row r="139" spans="2:50" hidden="1" x14ac:dyDescent="0.2">
      <c r="B139" s="517"/>
      <c r="C139" s="380">
        <v>13</v>
      </c>
      <c r="D139" s="375" t="s">
        <v>674</v>
      </c>
      <c r="E139" s="375">
        <v>16</v>
      </c>
      <c r="F139" s="375">
        <v>2000</v>
      </c>
      <c r="G139" s="377">
        <f t="shared" si="125"/>
        <v>125</v>
      </c>
      <c r="H139" s="511"/>
      <c r="I139" s="172">
        <f t="shared" si="141"/>
        <v>16</v>
      </c>
      <c r="J139" s="172">
        <f t="shared" si="142"/>
        <v>1925.2233233981622</v>
      </c>
      <c r="K139" s="374">
        <f t="shared" si="143"/>
        <v>120.32645771238514</v>
      </c>
      <c r="L139" s="519"/>
      <c r="M139" s="172">
        <f t="shared" si="126"/>
        <v>6</v>
      </c>
      <c r="N139" s="512"/>
      <c r="O139" s="512"/>
      <c r="P139" s="375">
        <v>16</v>
      </c>
      <c r="Q139" s="375">
        <v>1955.4545454545455</v>
      </c>
      <c r="R139" s="377">
        <f t="shared" si="127"/>
        <v>122.21590909090909</v>
      </c>
      <c r="S139" s="375">
        <f t="shared" si="128"/>
        <v>6</v>
      </c>
      <c r="T139" s="511"/>
      <c r="U139" s="375">
        <v>16</v>
      </c>
      <c r="V139" s="375">
        <v>1997.1428571428528</v>
      </c>
      <c r="W139" s="377">
        <f t="shared" si="129"/>
        <v>124.8214285714283</v>
      </c>
      <c r="X139" s="375">
        <f t="shared" si="130"/>
        <v>6</v>
      </c>
      <c r="Y139" s="511"/>
      <c r="Z139" s="375">
        <v>16</v>
      </c>
      <c r="AA139" s="375">
        <v>1934.9999999999941</v>
      </c>
      <c r="AB139" s="377">
        <f t="shared" si="131"/>
        <v>120.93749999999963</v>
      </c>
      <c r="AC139" s="375">
        <f t="shared" si="132"/>
        <v>7</v>
      </c>
      <c r="AD139" s="511"/>
      <c r="AE139" s="375">
        <v>16</v>
      </c>
      <c r="AF139" s="375">
        <v>1884.9557522123894</v>
      </c>
      <c r="AG139" s="377">
        <f t="shared" si="133"/>
        <v>117.80973451327434</v>
      </c>
      <c r="AH139" s="375">
        <f t="shared" si="134"/>
        <v>8</v>
      </c>
      <c r="AI139" s="511"/>
      <c r="AJ139" s="375">
        <v>16</v>
      </c>
      <c r="AK139" s="375">
        <v>1899.130434782609</v>
      </c>
      <c r="AL139" s="377">
        <f t="shared" si="135"/>
        <v>118.69565217391306</v>
      </c>
      <c r="AM139" s="375">
        <f t="shared" si="136"/>
        <v>7</v>
      </c>
      <c r="AN139" s="511"/>
      <c r="AO139" s="375">
        <v>16</v>
      </c>
      <c r="AP139" s="375">
        <v>1903.7837837837844</v>
      </c>
      <c r="AQ139" s="377">
        <f t="shared" si="137"/>
        <v>118.98648648648653</v>
      </c>
      <c r="AR139" s="375">
        <f t="shared" si="138"/>
        <v>7</v>
      </c>
      <c r="AS139" s="511"/>
      <c r="AT139" s="375">
        <v>16</v>
      </c>
      <c r="AU139" s="375">
        <v>1901.0958904109593</v>
      </c>
      <c r="AV139" s="377">
        <f t="shared" si="139"/>
        <v>118.81849315068496</v>
      </c>
      <c r="AW139" s="375">
        <f t="shared" si="140"/>
        <v>6</v>
      </c>
      <c r="AX139" s="511"/>
    </row>
    <row r="140" spans="2:50" hidden="1" x14ac:dyDescent="0.2">
      <c r="B140" s="517"/>
      <c r="C140" s="380">
        <v>14</v>
      </c>
      <c r="D140" s="375"/>
      <c r="E140" s="375"/>
      <c r="F140" s="375"/>
      <c r="G140" s="377"/>
      <c r="H140" s="511"/>
      <c r="I140" s="172" t="str">
        <f t="shared" si="141"/>
        <v/>
      </c>
      <c r="J140" s="172" t="str">
        <f t="shared" si="142"/>
        <v/>
      </c>
      <c r="K140" s="374" t="str">
        <f t="shared" si="143"/>
        <v/>
      </c>
      <c r="L140" s="519"/>
      <c r="M140" s="172" t="str">
        <f t="shared" si="126"/>
        <v/>
      </c>
      <c r="N140" s="512"/>
      <c r="O140" s="512"/>
      <c r="P140" s="375"/>
      <c r="Q140" s="375"/>
      <c r="R140" s="377" t="str">
        <f t="shared" si="127"/>
        <v/>
      </c>
      <c r="S140" s="375" t="str">
        <f t="shared" si="128"/>
        <v/>
      </c>
      <c r="T140" s="511"/>
      <c r="U140" s="375"/>
      <c r="V140" s="375"/>
      <c r="W140" s="377" t="str">
        <f t="shared" si="129"/>
        <v/>
      </c>
      <c r="X140" s="375" t="str">
        <f t="shared" si="130"/>
        <v/>
      </c>
      <c r="Y140" s="511"/>
      <c r="Z140" s="375"/>
      <c r="AA140" s="375"/>
      <c r="AB140" s="377" t="str">
        <f t="shared" si="131"/>
        <v/>
      </c>
      <c r="AC140" s="375" t="str">
        <f t="shared" si="132"/>
        <v/>
      </c>
      <c r="AD140" s="511"/>
      <c r="AE140" s="375"/>
      <c r="AF140" s="375"/>
      <c r="AG140" s="377" t="str">
        <f t="shared" si="133"/>
        <v/>
      </c>
      <c r="AH140" s="375" t="str">
        <f t="shared" si="134"/>
        <v/>
      </c>
      <c r="AI140" s="511"/>
      <c r="AJ140" s="375"/>
      <c r="AK140" s="375"/>
      <c r="AL140" s="377" t="str">
        <f t="shared" si="135"/>
        <v/>
      </c>
      <c r="AM140" s="375" t="str">
        <f t="shared" si="136"/>
        <v/>
      </c>
      <c r="AN140" s="511"/>
      <c r="AO140" s="375"/>
      <c r="AP140" s="375"/>
      <c r="AQ140" s="377" t="str">
        <f t="shared" si="137"/>
        <v/>
      </c>
      <c r="AR140" s="375" t="str">
        <f t="shared" si="138"/>
        <v/>
      </c>
      <c r="AS140" s="511"/>
      <c r="AT140" s="375"/>
      <c r="AU140" s="375"/>
      <c r="AV140" s="377" t="str">
        <f t="shared" si="139"/>
        <v/>
      </c>
      <c r="AW140" s="375" t="str">
        <f t="shared" si="140"/>
        <v/>
      </c>
      <c r="AX140" s="511"/>
    </row>
    <row r="141" spans="2:50" hidden="1" x14ac:dyDescent="0.2">
      <c r="B141" s="517"/>
      <c r="C141" s="380">
        <v>15</v>
      </c>
      <c r="D141" s="375"/>
      <c r="E141" s="375"/>
      <c r="F141" s="375"/>
      <c r="G141" s="377"/>
      <c r="H141" s="511"/>
      <c r="I141" s="172" t="str">
        <f t="shared" si="141"/>
        <v/>
      </c>
      <c r="J141" s="172" t="str">
        <f t="shared" si="142"/>
        <v/>
      </c>
      <c r="K141" s="374" t="str">
        <f t="shared" si="143"/>
        <v/>
      </c>
      <c r="L141" s="520"/>
      <c r="M141" s="172" t="str">
        <f t="shared" si="126"/>
        <v/>
      </c>
      <c r="N141" s="512"/>
      <c r="O141" s="512"/>
      <c r="P141" s="375"/>
      <c r="Q141" s="375"/>
      <c r="R141" s="377" t="str">
        <f t="shared" si="127"/>
        <v/>
      </c>
      <c r="S141" s="375" t="str">
        <f t="shared" si="128"/>
        <v/>
      </c>
      <c r="T141" s="511"/>
      <c r="U141" s="375"/>
      <c r="V141" s="375"/>
      <c r="W141" s="377" t="str">
        <f t="shared" si="129"/>
        <v/>
      </c>
      <c r="X141" s="375" t="str">
        <f t="shared" si="130"/>
        <v/>
      </c>
      <c r="Y141" s="511"/>
      <c r="Z141" s="375"/>
      <c r="AA141" s="375"/>
      <c r="AB141" s="377" t="str">
        <f t="shared" si="131"/>
        <v/>
      </c>
      <c r="AC141" s="375" t="str">
        <f t="shared" si="132"/>
        <v/>
      </c>
      <c r="AD141" s="511"/>
      <c r="AE141" s="375"/>
      <c r="AF141" s="375"/>
      <c r="AG141" s="377" t="str">
        <f t="shared" si="133"/>
        <v/>
      </c>
      <c r="AH141" s="375" t="str">
        <f t="shared" si="134"/>
        <v/>
      </c>
      <c r="AI141" s="511"/>
      <c r="AJ141" s="375"/>
      <c r="AK141" s="375"/>
      <c r="AL141" s="377" t="str">
        <f t="shared" si="135"/>
        <v/>
      </c>
      <c r="AM141" s="375" t="str">
        <f t="shared" si="136"/>
        <v/>
      </c>
      <c r="AN141" s="511"/>
      <c r="AO141" s="375"/>
      <c r="AP141" s="375"/>
      <c r="AQ141" s="377" t="str">
        <f t="shared" si="137"/>
        <v/>
      </c>
      <c r="AR141" s="375" t="str">
        <f t="shared" si="138"/>
        <v/>
      </c>
      <c r="AS141" s="511"/>
      <c r="AT141" s="375"/>
      <c r="AU141" s="375"/>
      <c r="AV141" s="377" t="str">
        <f t="shared" si="139"/>
        <v/>
      </c>
      <c r="AW141" s="375" t="str">
        <f t="shared" si="140"/>
        <v/>
      </c>
      <c r="AX141" s="511"/>
    </row>
    <row r="142" spans="2:50" ht="15.75" hidden="1" x14ac:dyDescent="0.2">
      <c r="B142" s="521" t="s">
        <v>169</v>
      </c>
      <c r="C142" s="522"/>
      <c r="D142" s="522"/>
      <c r="E142" s="522"/>
      <c r="F142" s="522"/>
      <c r="G142" s="522"/>
      <c r="H142" s="523"/>
      <c r="I142" s="207"/>
      <c r="J142" s="207"/>
      <c r="K142" s="207"/>
      <c r="L142" s="207"/>
      <c r="M142" s="207"/>
      <c r="N142" s="512" t="s">
        <v>161</v>
      </c>
      <c r="O142" s="525" t="s">
        <v>106</v>
      </c>
      <c r="P142" s="527">
        <f>AT122+1</f>
        <v>45916</v>
      </c>
      <c r="Q142" s="517"/>
      <c r="R142" s="517"/>
      <c r="S142" s="517"/>
      <c r="T142" s="517"/>
      <c r="U142" s="527">
        <f>P142+1</f>
        <v>45917</v>
      </c>
      <c r="V142" s="517"/>
      <c r="W142" s="517"/>
      <c r="X142" s="517"/>
      <c r="Y142" s="517"/>
      <c r="Z142" s="527">
        <f>U142+1</f>
        <v>45918</v>
      </c>
      <c r="AA142" s="517"/>
      <c r="AB142" s="517"/>
      <c r="AC142" s="517"/>
      <c r="AD142" s="517"/>
      <c r="AE142" s="527">
        <f>Z142+1</f>
        <v>45919</v>
      </c>
      <c r="AF142" s="517"/>
      <c r="AG142" s="517"/>
      <c r="AH142" s="517"/>
      <c r="AI142" s="517"/>
      <c r="AJ142" s="527">
        <f>AE142+1</f>
        <v>45920</v>
      </c>
      <c r="AK142" s="517"/>
      <c r="AL142" s="517"/>
      <c r="AM142" s="517"/>
      <c r="AN142" s="517"/>
      <c r="AO142" s="527">
        <f>AJ142+1</f>
        <v>45921</v>
      </c>
      <c r="AP142" s="517"/>
      <c r="AQ142" s="517"/>
      <c r="AR142" s="517"/>
      <c r="AS142" s="517"/>
      <c r="AT142" s="527">
        <f>AO142+1</f>
        <v>45922</v>
      </c>
      <c r="AU142" s="517"/>
      <c r="AV142" s="517"/>
      <c r="AW142" s="517"/>
      <c r="AX142" s="517"/>
    </row>
    <row r="143" spans="2:50" ht="15.75" hidden="1" x14ac:dyDescent="0.2">
      <c r="B143" s="524"/>
      <c r="C143" s="524"/>
      <c r="D143" s="524"/>
      <c r="E143" s="524"/>
      <c r="F143" s="524"/>
      <c r="G143" s="524"/>
      <c r="H143" s="524"/>
      <c r="I143" s="207"/>
      <c r="J143" s="207"/>
      <c r="K143" s="207"/>
      <c r="L143" s="207"/>
      <c r="M143" s="207"/>
      <c r="N143" s="512"/>
      <c r="O143" s="526"/>
      <c r="P143" s="527" t="s">
        <v>120</v>
      </c>
      <c r="Q143" s="517"/>
      <c r="R143" s="517"/>
      <c r="S143" s="517"/>
      <c r="T143" s="517"/>
      <c r="U143" s="527" t="s">
        <v>114</v>
      </c>
      <c r="V143" s="517"/>
      <c r="W143" s="517"/>
      <c r="X143" s="517"/>
      <c r="Y143" s="517"/>
      <c r="Z143" s="527" t="s">
        <v>115</v>
      </c>
      <c r="AA143" s="517"/>
      <c r="AB143" s="517"/>
      <c r="AC143" s="517"/>
      <c r="AD143" s="517"/>
      <c r="AE143" s="527" t="s">
        <v>116</v>
      </c>
      <c r="AF143" s="517"/>
      <c r="AG143" s="517"/>
      <c r="AH143" s="517"/>
      <c r="AI143" s="517"/>
      <c r="AJ143" s="527" t="s">
        <v>117</v>
      </c>
      <c r="AK143" s="517"/>
      <c r="AL143" s="517"/>
      <c r="AM143" s="517"/>
      <c r="AN143" s="517"/>
      <c r="AO143" s="527" t="s">
        <v>118</v>
      </c>
      <c r="AP143" s="517"/>
      <c r="AQ143" s="517"/>
      <c r="AR143" s="517"/>
      <c r="AS143" s="517"/>
      <c r="AT143" s="527" t="s">
        <v>119</v>
      </c>
      <c r="AU143" s="517"/>
      <c r="AV143" s="517"/>
      <c r="AW143" s="517"/>
      <c r="AX143" s="517"/>
    </row>
    <row r="144" spans="2:50" hidden="1" x14ac:dyDescent="0.2">
      <c r="B144" s="512" t="s">
        <v>157</v>
      </c>
      <c r="C144" s="512" t="s">
        <v>149</v>
      </c>
      <c r="D144" s="512"/>
      <c r="E144" s="512" t="s">
        <v>151</v>
      </c>
      <c r="F144" s="512"/>
      <c r="G144" s="512"/>
      <c r="H144" s="513" t="s">
        <v>158</v>
      </c>
      <c r="I144" s="516" t="s">
        <v>227</v>
      </c>
      <c r="J144" s="516"/>
      <c r="K144" s="516"/>
      <c r="L144" s="516" t="s">
        <v>158</v>
      </c>
      <c r="M144" s="516" t="s">
        <v>170</v>
      </c>
      <c r="N144" s="512"/>
      <c r="O144" s="512" t="s">
        <v>160</v>
      </c>
      <c r="P144" s="508" t="s">
        <v>154</v>
      </c>
      <c r="Q144" s="509"/>
      <c r="R144" s="509"/>
      <c r="S144" s="510"/>
      <c r="T144" s="512" t="s">
        <v>158</v>
      </c>
      <c r="U144" s="508" t="s">
        <v>154</v>
      </c>
      <c r="V144" s="509"/>
      <c r="W144" s="509"/>
      <c r="X144" s="510"/>
      <c r="Y144" s="512" t="s">
        <v>158</v>
      </c>
      <c r="Z144" s="508" t="s">
        <v>154</v>
      </c>
      <c r="AA144" s="509"/>
      <c r="AB144" s="509"/>
      <c r="AC144" s="510"/>
      <c r="AD144" s="512" t="s">
        <v>158</v>
      </c>
      <c r="AE144" s="508" t="s">
        <v>154</v>
      </c>
      <c r="AF144" s="509"/>
      <c r="AG144" s="509"/>
      <c r="AH144" s="510"/>
      <c r="AI144" s="512" t="s">
        <v>158</v>
      </c>
      <c r="AJ144" s="508" t="s">
        <v>154</v>
      </c>
      <c r="AK144" s="509"/>
      <c r="AL144" s="509"/>
      <c r="AM144" s="510"/>
      <c r="AN144" s="512" t="s">
        <v>158</v>
      </c>
      <c r="AO144" s="508" t="s">
        <v>154</v>
      </c>
      <c r="AP144" s="509"/>
      <c r="AQ144" s="509"/>
      <c r="AR144" s="510"/>
      <c r="AS144" s="512" t="s">
        <v>158</v>
      </c>
      <c r="AT144" s="508" t="s">
        <v>154</v>
      </c>
      <c r="AU144" s="509"/>
      <c r="AV144" s="509"/>
      <c r="AW144" s="510"/>
      <c r="AX144" s="512" t="s">
        <v>158</v>
      </c>
    </row>
    <row r="145" spans="2:50" hidden="1" x14ac:dyDescent="0.2">
      <c r="B145" s="512"/>
      <c r="C145" s="512"/>
      <c r="D145" s="512"/>
      <c r="E145" s="512" t="s">
        <v>150</v>
      </c>
      <c r="F145" s="512"/>
      <c r="G145" s="512"/>
      <c r="H145" s="514"/>
      <c r="I145" s="516" t="s">
        <v>150</v>
      </c>
      <c r="J145" s="516"/>
      <c r="K145" s="516"/>
      <c r="L145" s="516"/>
      <c r="M145" s="516"/>
      <c r="N145" s="512"/>
      <c r="O145" s="512"/>
      <c r="P145" s="508" t="s">
        <v>155</v>
      </c>
      <c r="Q145" s="509"/>
      <c r="R145" s="509"/>
      <c r="S145" s="510"/>
      <c r="T145" s="512"/>
      <c r="U145" s="508" t="s">
        <v>155</v>
      </c>
      <c r="V145" s="509"/>
      <c r="W145" s="509"/>
      <c r="X145" s="510"/>
      <c r="Y145" s="512"/>
      <c r="Z145" s="508" t="s">
        <v>155</v>
      </c>
      <c r="AA145" s="509"/>
      <c r="AB145" s="509"/>
      <c r="AC145" s="510"/>
      <c r="AD145" s="512"/>
      <c r="AE145" s="508" t="s">
        <v>155</v>
      </c>
      <c r="AF145" s="509"/>
      <c r="AG145" s="509"/>
      <c r="AH145" s="510"/>
      <c r="AI145" s="512"/>
      <c r="AJ145" s="508" t="s">
        <v>155</v>
      </c>
      <c r="AK145" s="509"/>
      <c r="AL145" s="509"/>
      <c r="AM145" s="510"/>
      <c r="AN145" s="512"/>
      <c r="AO145" s="508" t="s">
        <v>155</v>
      </c>
      <c r="AP145" s="509"/>
      <c r="AQ145" s="509"/>
      <c r="AR145" s="510"/>
      <c r="AS145" s="512"/>
      <c r="AT145" s="508" t="s">
        <v>155</v>
      </c>
      <c r="AU145" s="509"/>
      <c r="AV145" s="509"/>
      <c r="AW145" s="510"/>
      <c r="AX145" s="512"/>
    </row>
    <row r="146" spans="2:50" hidden="1" x14ac:dyDescent="0.2">
      <c r="B146" s="512"/>
      <c r="C146" s="512"/>
      <c r="D146" s="512"/>
      <c r="E146" s="376" t="s">
        <v>152</v>
      </c>
      <c r="F146" s="376" t="s">
        <v>153</v>
      </c>
      <c r="G146" s="376" t="s">
        <v>156</v>
      </c>
      <c r="H146" s="515"/>
      <c r="I146" s="373" t="s">
        <v>152</v>
      </c>
      <c r="J146" s="373" t="s">
        <v>153</v>
      </c>
      <c r="K146" s="373" t="s">
        <v>156</v>
      </c>
      <c r="L146" s="516"/>
      <c r="M146" s="516"/>
      <c r="N146" s="512"/>
      <c r="O146" s="512"/>
      <c r="P146" s="376" t="s">
        <v>152</v>
      </c>
      <c r="Q146" s="376" t="s">
        <v>153</v>
      </c>
      <c r="R146" s="376" t="s">
        <v>156</v>
      </c>
      <c r="S146" s="376" t="s">
        <v>170</v>
      </c>
      <c r="T146" s="512"/>
      <c r="U146" s="376" t="s">
        <v>152</v>
      </c>
      <c r="V146" s="376" t="s">
        <v>153</v>
      </c>
      <c r="W146" s="376" t="s">
        <v>156</v>
      </c>
      <c r="X146" s="376" t="s">
        <v>170</v>
      </c>
      <c r="Y146" s="512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2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2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2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2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2"/>
    </row>
    <row r="147" spans="2:50" hidden="1" x14ac:dyDescent="0.2">
      <c r="B147" s="517" t="s">
        <v>137</v>
      </c>
      <c r="C147" s="380">
        <v>1</v>
      </c>
      <c r="D147" s="375" t="s">
        <v>413</v>
      </c>
      <c r="E147" s="375">
        <v>16</v>
      </c>
      <c r="F147" s="375">
        <v>2000</v>
      </c>
      <c r="G147" s="377">
        <f>F147/E147</f>
        <v>125</v>
      </c>
      <c r="H147" s="511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4">
        <f t="shared" ref="K147:K149" si="146">IFERROR(AVERAGE(R147,W147,AB147,AG147,AL147,AQ147,AV147),"")</f>
        <v>120.9202215224032</v>
      </c>
      <c r="L147" s="518">
        <f>IFERROR(AVERAGE(K147:K161),"-")</f>
        <v>116.31472871627322</v>
      </c>
      <c r="M147" s="172">
        <f>IFERROR(RANK(K147, K$147:K$161),"")</f>
        <v>5</v>
      </c>
      <c r="N147" s="512"/>
      <c r="O147" s="512"/>
      <c r="P147" s="375">
        <v>16</v>
      </c>
      <c r="Q147" s="375">
        <v>1941.1764705882326</v>
      </c>
      <c r="R147" s="377">
        <f>IFERROR(Q147/P147,"")</f>
        <v>121.32352941176454</v>
      </c>
      <c r="S147" s="375">
        <f>IFERROR(RANK(R147, R$147:R$161),"")</f>
        <v>5</v>
      </c>
      <c r="T147" s="511">
        <f>AVERAGE(R147:R161)</f>
        <v>116.32976802070378</v>
      </c>
      <c r="U147" s="375">
        <v>16</v>
      </c>
      <c r="V147" s="375">
        <v>1912.4999999999975</v>
      </c>
      <c r="W147" s="377">
        <f>IFERROR(V147/U147,"")</f>
        <v>119.53124999999984</v>
      </c>
      <c r="X147" s="375">
        <f>IFERROR(RANK(W147, W$147:W$161),"")</f>
        <v>5</v>
      </c>
      <c r="Y147" s="511">
        <f>AVERAGE(W147:W161)</f>
        <v>116.30790028230852</v>
      </c>
      <c r="Z147" s="375">
        <v>16</v>
      </c>
      <c r="AA147" s="375">
        <v>1939.9999999999941</v>
      </c>
      <c r="AB147" s="377">
        <f>IFERROR(AA147/Z147,"")</f>
        <v>121.24999999999963</v>
      </c>
      <c r="AC147" s="375">
        <f>IFERROR(RANK(AB147, AB$147:AB$161),"")</f>
        <v>5</v>
      </c>
      <c r="AD147" s="511">
        <f>AVERAGE(AB147:AB161)</f>
        <v>116.35590906256469</v>
      </c>
      <c r="AE147" s="375">
        <v>16</v>
      </c>
      <c r="AF147" s="375">
        <v>1966.9565217391239</v>
      </c>
      <c r="AG147" s="377">
        <f>IFERROR(AF147/AE147,"")</f>
        <v>122.93478260869524</v>
      </c>
      <c r="AH147" s="375">
        <f>IFERROR(RANK(AG147, AG$147:AG$161),"")</f>
        <v>5</v>
      </c>
      <c r="AI147" s="511">
        <f>AVERAGE(AG147:AG161)</f>
        <v>116.67176932705843</v>
      </c>
      <c r="AJ147" s="375">
        <v>16</v>
      </c>
      <c r="AK147" s="375">
        <v>1917.9999999999966</v>
      </c>
      <c r="AL147" s="377">
        <f>IFERROR(AK147/AJ147,"")</f>
        <v>119.87499999999979</v>
      </c>
      <c r="AM147" s="375">
        <f>IFERROR(RANK(AL147, AL$147:AL$161),"")</f>
        <v>6</v>
      </c>
      <c r="AN147" s="511">
        <f>AVERAGE(AL147:AL161)</f>
        <v>116.11460642268648</v>
      </c>
      <c r="AO147" s="375">
        <v>16</v>
      </c>
      <c r="AP147" s="375">
        <v>1918.1818181818157</v>
      </c>
      <c r="AQ147" s="377">
        <f>IFERROR(AP147/AO147,"")</f>
        <v>119.88636363636348</v>
      </c>
      <c r="AR147" s="375">
        <f>IFERROR(RANK(AQ147, AQ$147:AQ$161),"")</f>
        <v>5</v>
      </c>
      <c r="AS147" s="511">
        <f>AVERAGE(AQ147:AQ161)</f>
        <v>116.14869189120836</v>
      </c>
      <c r="AT147" s="375">
        <v>16</v>
      </c>
      <c r="AU147" s="375">
        <v>1946.2499999999975</v>
      </c>
      <c r="AV147" s="377">
        <f>IFERROR(AU147/AT147,"")</f>
        <v>121.64062499999984</v>
      </c>
      <c r="AW147" s="375">
        <f>IFERROR(RANK(AV147, AV$147:AV$161),"")</f>
        <v>5</v>
      </c>
      <c r="AX147" s="511">
        <f>AVERAGE(AV147:AV161)</f>
        <v>116.27445600738234</v>
      </c>
    </row>
    <row r="148" spans="2:50" hidden="1" x14ac:dyDescent="0.2">
      <c r="B148" s="517"/>
      <c r="C148" s="380">
        <v>2</v>
      </c>
      <c r="D148" s="375" t="s">
        <v>414</v>
      </c>
      <c r="E148" s="375">
        <v>15</v>
      </c>
      <c r="F148" s="375">
        <v>2000</v>
      </c>
      <c r="G148" s="377">
        <f t="shared" ref="G148:G159" si="147">F148/E148</f>
        <v>133.33333333333334</v>
      </c>
      <c r="H148" s="511"/>
      <c r="I148" s="172">
        <f t="shared" si="144"/>
        <v>15</v>
      </c>
      <c r="J148" s="172">
        <f t="shared" si="145"/>
        <v>1909.8227369782721</v>
      </c>
      <c r="K148" s="374">
        <f t="shared" si="146"/>
        <v>127.32151579855147</v>
      </c>
      <c r="L148" s="519"/>
      <c r="M148" s="172">
        <f t="shared" ref="M148:M161" si="148">IFERROR(RANK(K148, K$147:K$161),"")</f>
        <v>2</v>
      </c>
      <c r="N148" s="512"/>
      <c r="O148" s="512"/>
      <c r="P148" s="375">
        <v>15</v>
      </c>
      <c r="Q148" s="375">
        <v>1919.9999999999984</v>
      </c>
      <c r="R148" s="377">
        <f t="shared" ref="R148:R161" si="149">IFERROR(Q148/P148,"")</f>
        <v>127.9999999999999</v>
      </c>
      <c r="S148" s="375">
        <f t="shared" ref="S148:S161" si="150">IFERROR(RANK(R148, R$147:R$161),"")</f>
        <v>1</v>
      </c>
      <c r="T148" s="511"/>
      <c r="U148" s="375">
        <v>15</v>
      </c>
      <c r="V148" s="375">
        <v>1912.1739130434805</v>
      </c>
      <c r="W148" s="377">
        <f t="shared" ref="W148:W161" si="151">IFERROR(V148/U148,"")</f>
        <v>127.47826086956537</v>
      </c>
      <c r="X148" s="375">
        <f t="shared" ref="X148:X161" si="152">IFERROR(RANK(W148, W$147:W$161),"")</f>
        <v>2</v>
      </c>
      <c r="Y148" s="511"/>
      <c r="Z148" s="375">
        <v>15</v>
      </c>
      <c r="AA148" s="375">
        <v>1909.2857142857156</v>
      </c>
      <c r="AB148" s="377">
        <f t="shared" ref="AB148:AB161" si="153">IFERROR(AA148/Z148,"")</f>
        <v>127.28571428571438</v>
      </c>
      <c r="AC148" s="375">
        <f t="shared" ref="AC148:AC161" si="154">IFERROR(RANK(AB148, AB$147:AB$161),"")</f>
        <v>3</v>
      </c>
      <c r="AD148" s="511"/>
      <c r="AE148" s="375">
        <v>15</v>
      </c>
      <c r="AF148" s="375">
        <v>1905.8181818181829</v>
      </c>
      <c r="AG148" s="377">
        <f t="shared" ref="AG148:AG161" si="155">IFERROR(AF148/AE148,"")</f>
        <v>127.05454545454553</v>
      </c>
      <c r="AH148" s="375">
        <f t="shared" ref="AH148:AH161" si="156">IFERROR(RANK(AG148, AG$147:AG$161),"")</f>
        <v>4</v>
      </c>
      <c r="AI148" s="511"/>
      <c r="AJ148" s="375">
        <v>15</v>
      </c>
      <c r="AK148" s="375">
        <v>1904.7619047619066</v>
      </c>
      <c r="AL148" s="377">
        <f t="shared" ref="AL148:AL161" si="157">IFERROR(AK148/AJ148,"")</f>
        <v>126.98412698412712</v>
      </c>
      <c r="AM148" s="375">
        <f t="shared" ref="AM148:AM161" si="158">IFERROR(RANK(AL148, AL$147:AL$161),"")</f>
        <v>2</v>
      </c>
      <c r="AN148" s="511"/>
      <c r="AO148" s="375">
        <v>15</v>
      </c>
      <c r="AP148" s="375">
        <v>1909.8701298701287</v>
      </c>
      <c r="AQ148" s="377">
        <f t="shared" ref="AQ148:AQ161" si="159">IFERROR(AP148/AO148,"")</f>
        <v>127.32467532467525</v>
      </c>
      <c r="AR148" s="375">
        <f t="shared" ref="AR148:AR161" si="160">IFERROR(RANK(AQ148, AQ$147:AQ$161),"")</f>
        <v>1</v>
      </c>
      <c r="AS148" s="511"/>
      <c r="AT148" s="375">
        <v>15</v>
      </c>
      <c r="AU148" s="375">
        <v>1906.8493150684917</v>
      </c>
      <c r="AV148" s="377">
        <f t="shared" ref="AV148:AV161" si="161">IFERROR(AU148/AT148,"")</f>
        <v>127.12328767123277</v>
      </c>
      <c r="AW148" s="375">
        <f t="shared" ref="AW148:AW161" si="162">IFERROR(RANK(AV148, AV$147:AV$161),"")</f>
        <v>2</v>
      </c>
      <c r="AX148" s="511"/>
    </row>
    <row r="149" spans="2:50" hidden="1" x14ac:dyDescent="0.2">
      <c r="B149" s="517"/>
      <c r="C149" s="380">
        <v>3</v>
      </c>
      <c r="D149" s="375" t="s">
        <v>415</v>
      </c>
      <c r="E149" s="375">
        <v>17</v>
      </c>
      <c r="F149" s="375">
        <v>2000</v>
      </c>
      <c r="G149" s="377">
        <f t="shared" si="147"/>
        <v>117.64705882352941</v>
      </c>
      <c r="H149" s="511"/>
      <c r="I149" s="172">
        <f t="shared" si="144"/>
        <v>17</v>
      </c>
      <c r="J149" s="172">
        <f t="shared" si="145"/>
        <v>1908.8987027099247</v>
      </c>
      <c r="K149" s="374">
        <f t="shared" si="146"/>
        <v>112.28815898293676</v>
      </c>
      <c r="L149" s="519"/>
      <c r="M149" s="172">
        <f t="shared" si="148"/>
        <v>9</v>
      </c>
      <c r="N149" s="512"/>
      <c r="O149" s="512"/>
      <c r="P149" s="375">
        <v>17</v>
      </c>
      <c r="Q149" s="375">
        <v>1899.375000000002</v>
      </c>
      <c r="R149" s="377">
        <f t="shared" si="149"/>
        <v>111.72794117647071</v>
      </c>
      <c r="S149" s="375">
        <f t="shared" si="150"/>
        <v>11</v>
      </c>
      <c r="T149" s="511"/>
      <c r="U149" s="375">
        <v>17</v>
      </c>
      <c r="V149" s="375">
        <v>1921.0344827586223</v>
      </c>
      <c r="W149" s="377">
        <f t="shared" si="151"/>
        <v>113.00202839756602</v>
      </c>
      <c r="X149" s="375">
        <f t="shared" si="152"/>
        <v>9</v>
      </c>
      <c r="Y149" s="511"/>
      <c r="Z149" s="375">
        <v>17</v>
      </c>
      <c r="AA149" s="375">
        <v>1912.9411764705892</v>
      </c>
      <c r="AB149" s="377">
        <f t="shared" si="153"/>
        <v>112.52595155709348</v>
      </c>
      <c r="AC149" s="375">
        <f t="shared" si="154"/>
        <v>9</v>
      </c>
      <c r="AD149" s="511"/>
      <c r="AE149" s="375">
        <v>17</v>
      </c>
      <c r="AF149" s="375">
        <v>1909.2000000000005</v>
      </c>
      <c r="AG149" s="377">
        <f t="shared" si="155"/>
        <v>112.30588235294121</v>
      </c>
      <c r="AH149" s="375">
        <f t="shared" si="156"/>
        <v>10</v>
      </c>
      <c r="AI149" s="511"/>
      <c r="AJ149" s="375">
        <v>17</v>
      </c>
      <c r="AK149" s="375">
        <v>1900.0000000000018</v>
      </c>
      <c r="AL149" s="377">
        <f t="shared" si="157"/>
        <v>111.76470588235304</v>
      </c>
      <c r="AM149" s="375">
        <f t="shared" si="158"/>
        <v>9</v>
      </c>
      <c r="AN149" s="511"/>
      <c r="AO149" s="375">
        <v>17</v>
      </c>
      <c r="AP149" s="375">
        <v>1905.454545454543</v>
      </c>
      <c r="AQ149" s="377">
        <f t="shared" si="159"/>
        <v>112.08556149732605</v>
      </c>
      <c r="AR149" s="375">
        <f t="shared" si="160"/>
        <v>10</v>
      </c>
      <c r="AS149" s="511"/>
      <c r="AT149" s="375">
        <v>17</v>
      </c>
      <c r="AU149" s="375">
        <v>1914.2857142857163</v>
      </c>
      <c r="AV149" s="377">
        <f t="shared" si="161"/>
        <v>112.60504201680683</v>
      </c>
      <c r="AW149" s="375">
        <f t="shared" si="162"/>
        <v>9</v>
      </c>
      <c r="AX149" s="511"/>
    </row>
    <row r="150" spans="2:50" hidden="1" x14ac:dyDescent="0.2">
      <c r="B150" s="517"/>
      <c r="C150" s="380">
        <v>4</v>
      </c>
      <c r="D150" s="375" t="s">
        <v>416</v>
      </c>
      <c r="E150" s="375">
        <v>16</v>
      </c>
      <c r="F150" s="375">
        <v>2000</v>
      </c>
      <c r="G150" s="377">
        <f t="shared" si="147"/>
        <v>125</v>
      </c>
      <c r="H150" s="511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4">
        <f>IFERROR(AVERAGE(R150,W150,AB150,AG150,AL150,AQ150,AV150),"")</f>
        <v>118.74778983808062</v>
      </c>
      <c r="L150" s="519"/>
      <c r="M150" s="172">
        <f t="shared" si="148"/>
        <v>8</v>
      </c>
      <c r="N150" s="512"/>
      <c r="O150" s="512"/>
      <c r="P150" s="375">
        <v>16</v>
      </c>
      <c r="Q150" s="375">
        <v>1890.9090909090914</v>
      </c>
      <c r="R150" s="377">
        <f t="shared" si="149"/>
        <v>118.18181818181822</v>
      </c>
      <c r="S150" s="375">
        <f t="shared" si="150"/>
        <v>8</v>
      </c>
      <c r="T150" s="511"/>
      <c r="U150" s="375">
        <v>16</v>
      </c>
      <c r="V150" s="375">
        <v>1907.441860465116</v>
      </c>
      <c r="W150" s="377">
        <f t="shared" si="151"/>
        <v>119.21511627906975</v>
      </c>
      <c r="X150" s="375">
        <f t="shared" si="152"/>
        <v>6</v>
      </c>
      <c r="Y150" s="511"/>
      <c r="Z150" s="375">
        <v>16</v>
      </c>
      <c r="AA150" s="375">
        <v>1892.7272727272718</v>
      </c>
      <c r="AB150" s="377">
        <f t="shared" si="153"/>
        <v>118.29545454545449</v>
      </c>
      <c r="AC150" s="375">
        <f t="shared" si="154"/>
        <v>8</v>
      </c>
      <c r="AD150" s="511"/>
      <c r="AE150" s="375">
        <v>16</v>
      </c>
      <c r="AF150" s="375">
        <v>1912.6153846153868</v>
      </c>
      <c r="AG150" s="377">
        <f t="shared" si="155"/>
        <v>119.53846153846168</v>
      </c>
      <c r="AH150" s="375">
        <f t="shared" si="156"/>
        <v>7</v>
      </c>
      <c r="AI150" s="511"/>
      <c r="AJ150" s="375">
        <v>16</v>
      </c>
      <c r="AK150" s="375">
        <v>1897.2151898734166</v>
      </c>
      <c r="AL150" s="377">
        <f t="shared" si="157"/>
        <v>118.57594936708854</v>
      </c>
      <c r="AM150" s="375">
        <f t="shared" si="158"/>
        <v>8</v>
      </c>
      <c r="AN150" s="511"/>
      <c r="AO150" s="375">
        <v>16</v>
      </c>
      <c r="AP150" s="375">
        <v>1905.6521739130435</v>
      </c>
      <c r="AQ150" s="377">
        <f t="shared" si="159"/>
        <v>119.10326086956522</v>
      </c>
      <c r="AR150" s="375">
        <f t="shared" si="160"/>
        <v>7</v>
      </c>
      <c r="AS150" s="511"/>
      <c r="AT150" s="375">
        <v>16</v>
      </c>
      <c r="AU150" s="375">
        <v>1893.1914893617025</v>
      </c>
      <c r="AV150" s="377">
        <f t="shared" si="161"/>
        <v>118.3244680851064</v>
      </c>
      <c r="AW150" s="375">
        <f t="shared" si="162"/>
        <v>8</v>
      </c>
      <c r="AX150" s="511"/>
    </row>
    <row r="151" spans="2:50" hidden="1" x14ac:dyDescent="0.2">
      <c r="B151" s="517"/>
      <c r="C151" s="380">
        <v>5</v>
      </c>
      <c r="D151" s="375" t="s">
        <v>417</v>
      </c>
      <c r="E151" s="375">
        <v>19</v>
      </c>
      <c r="F151" s="375">
        <v>2000</v>
      </c>
      <c r="G151" s="377">
        <f t="shared" si="147"/>
        <v>105.26315789473684</v>
      </c>
      <c r="H151" s="511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4">
        <f t="shared" ref="K151:K161" si="165">IFERROR(AVERAGE(R151,W151,AB151,AG151,AL151,AQ151,AV151),"")</f>
        <v>99.880378831180565</v>
      </c>
      <c r="L151" s="519"/>
      <c r="M151" s="172">
        <f t="shared" si="148"/>
        <v>12</v>
      </c>
      <c r="N151" s="512"/>
      <c r="O151" s="512"/>
      <c r="P151" s="375">
        <v>19</v>
      </c>
      <c r="Q151" s="375">
        <v>1893.0841121495337</v>
      </c>
      <c r="R151" s="377">
        <f t="shared" si="149"/>
        <v>99.636005902607039</v>
      </c>
      <c r="S151" s="375">
        <f t="shared" si="150"/>
        <v>12</v>
      </c>
      <c r="T151" s="511"/>
      <c r="U151" s="375">
        <v>19</v>
      </c>
      <c r="V151" s="375">
        <v>1895.1063829787238</v>
      </c>
      <c r="W151" s="377">
        <f t="shared" si="151"/>
        <v>99.742441209406522</v>
      </c>
      <c r="X151" s="375">
        <f t="shared" si="152"/>
        <v>12</v>
      </c>
      <c r="Y151" s="511"/>
      <c r="Z151" s="375">
        <v>19</v>
      </c>
      <c r="AA151" s="375">
        <v>1903.076923076922</v>
      </c>
      <c r="AB151" s="377">
        <f t="shared" si="153"/>
        <v>100.161943319838</v>
      </c>
      <c r="AC151" s="375">
        <f t="shared" si="154"/>
        <v>12</v>
      </c>
      <c r="AD151" s="511"/>
      <c r="AE151" s="375">
        <v>19</v>
      </c>
      <c r="AF151" s="375">
        <v>1894.2857142857133</v>
      </c>
      <c r="AG151" s="377">
        <f t="shared" si="155"/>
        <v>99.699248120300695</v>
      </c>
      <c r="AH151" s="375">
        <f t="shared" si="156"/>
        <v>12</v>
      </c>
      <c r="AI151" s="511"/>
      <c r="AJ151" s="375">
        <v>19</v>
      </c>
      <c r="AK151" s="375">
        <v>1905.3333333333335</v>
      </c>
      <c r="AL151" s="377">
        <f t="shared" si="157"/>
        <v>100.28070175438597</v>
      </c>
      <c r="AM151" s="375">
        <f t="shared" si="158"/>
        <v>12</v>
      </c>
      <c r="AN151" s="511"/>
      <c r="AO151" s="375">
        <v>19</v>
      </c>
      <c r="AP151" s="375">
        <v>1893.3962264150953</v>
      </c>
      <c r="AQ151" s="377">
        <f t="shared" si="159"/>
        <v>99.652432969215539</v>
      </c>
      <c r="AR151" s="375">
        <f t="shared" si="160"/>
        <v>12</v>
      </c>
      <c r="AS151" s="511"/>
      <c r="AT151" s="375">
        <v>19</v>
      </c>
      <c r="AU151" s="375">
        <v>1899.8076923076933</v>
      </c>
      <c r="AV151" s="377">
        <f t="shared" si="161"/>
        <v>99.989878542510169</v>
      </c>
      <c r="AW151" s="375">
        <f t="shared" si="162"/>
        <v>12</v>
      </c>
      <c r="AX151" s="511"/>
    </row>
    <row r="152" spans="2:50" hidden="1" x14ac:dyDescent="0.2">
      <c r="B152" s="517"/>
      <c r="C152" s="380">
        <v>6</v>
      </c>
      <c r="D152" s="375" t="s">
        <v>418</v>
      </c>
      <c r="E152" s="375">
        <v>15</v>
      </c>
      <c r="F152" s="375">
        <v>2000</v>
      </c>
      <c r="G152" s="377">
        <f t="shared" si="147"/>
        <v>133.33333333333334</v>
      </c>
      <c r="H152" s="511"/>
      <c r="I152" s="172">
        <f t="shared" si="163"/>
        <v>15</v>
      </c>
      <c r="J152" s="172">
        <f t="shared" si="164"/>
        <v>1906.0069300588414</v>
      </c>
      <c r="K152" s="374">
        <f t="shared" si="165"/>
        <v>127.06712867058941</v>
      </c>
      <c r="L152" s="519"/>
      <c r="M152" s="172">
        <f t="shared" si="148"/>
        <v>3</v>
      </c>
      <c r="N152" s="512"/>
      <c r="O152" s="512"/>
      <c r="P152" s="375">
        <v>15</v>
      </c>
      <c r="Q152" s="375">
        <v>1897.1739130434783</v>
      </c>
      <c r="R152" s="377">
        <f t="shared" si="149"/>
        <v>126.47826086956522</v>
      </c>
      <c r="S152" s="375">
        <f t="shared" si="150"/>
        <v>4</v>
      </c>
      <c r="T152" s="511"/>
      <c r="U152" s="375">
        <v>15</v>
      </c>
      <c r="V152" s="375">
        <v>1902.6506024096391</v>
      </c>
      <c r="W152" s="377">
        <f t="shared" si="151"/>
        <v>126.84337349397593</v>
      </c>
      <c r="X152" s="375">
        <f t="shared" si="152"/>
        <v>4</v>
      </c>
      <c r="Y152" s="511"/>
      <c r="Z152" s="375">
        <v>15</v>
      </c>
      <c r="AA152" s="375">
        <v>1915.0684931506846</v>
      </c>
      <c r="AB152" s="377">
        <f t="shared" si="153"/>
        <v>127.67123287671231</v>
      </c>
      <c r="AC152" s="375">
        <f t="shared" si="154"/>
        <v>2</v>
      </c>
      <c r="AD152" s="511"/>
      <c r="AE152" s="375">
        <v>15</v>
      </c>
      <c r="AF152" s="375">
        <v>1915.0819672131151</v>
      </c>
      <c r="AG152" s="377">
        <f t="shared" si="155"/>
        <v>127.67213114754101</v>
      </c>
      <c r="AH152" s="375">
        <f t="shared" si="156"/>
        <v>2</v>
      </c>
      <c r="AI152" s="511"/>
      <c r="AJ152" s="375">
        <v>15</v>
      </c>
      <c r="AK152" s="375">
        <v>1911.0447761194041</v>
      </c>
      <c r="AL152" s="377">
        <f t="shared" si="157"/>
        <v>127.40298507462694</v>
      </c>
      <c r="AM152" s="375">
        <f t="shared" si="158"/>
        <v>1</v>
      </c>
      <c r="AN152" s="511"/>
      <c r="AO152" s="375">
        <v>15</v>
      </c>
      <c r="AP152" s="375">
        <v>1898.901098901099</v>
      </c>
      <c r="AQ152" s="377">
        <f t="shared" si="159"/>
        <v>126.5934065934066</v>
      </c>
      <c r="AR152" s="375">
        <f t="shared" si="160"/>
        <v>4</v>
      </c>
      <c r="AS152" s="511"/>
      <c r="AT152" s="375">
        <v>15</v>
      </c>
      <c r="AU152" s="375">
        <v>1902.1276595744685</v>
      </c>
      <c r="AV152" s="377">
        <f t="shared" si="161"/>
        <v>126.8085106382979</v>
      </c>
      <c r="AW152" s="375">
        <f t="shared" si="162"/>
        <v>3</v>
      </c>
      <c r="AX152" s="511"/>
    </row>
    <row r="153" spans="2:50" hidden="1" x14ac:dyDescent="0.2">
      <c r="B153" s="517"/>
      <c r="C153" s="380">
        <v>7</v>
      </c>
      <c r="D153" s="375" t="s">
        <v>419</v>
      </c>
      <c r="E153" s="375">
        <v>16</v>
      </c>
      <c r="F153" s="375">
        <v>2000</v>
      </c>
      <c r="G153" s="377">
        <f t="shared" si="147"/>
        <v>125</v>
      </c>
      <c r="H153" s="511"/>
      <c r="I153" s="172">
        <f t="shared" si="163"/>
        <v>16</v>
      </c>
      <c r="J153" s="172">
        <f t="shared" si="164"/>
        <v>1904.7536224388382</v>
      </c>
      <c r="K153" s="374">
        <f t="shared" si="165"/>
        <v>119.04710140242739</v>
      </c>
      <c r="L153" s="519"/>
      <c r="M153" s="172">
        <f t="shared" si="148"/>
        <v>7</v>
      </c>
      <c r="N153" s="512"/>
      <c r="O153" s="512"/>
      <c r="P153" s="375">
        <v>16</v>
      </c>
      <c r="Q153" s="375">
        <v>1897.9999999999991</v>
      </c>
      <c r="R153" s="377">
        <f t="shared" si="149"/>
        <v>118.62499999999994</v>
      </c>
      <c r="S153" s="375">
        <f t="shared" si="150"/>
        <v>7</v>
      </c>
      <c r="T153" s="511"/>
      <c r="U153" s="375">
        <v>16</v>
      </c>
      <c r="V153" s="375">
        <v>1905.5555555555566</v>
      </c>
      <c r="W153" s="377">
        <f t="shared" si="151"/>
        <v>119.09722222222229</v>
      </c>
      <c r="X153" s="375">
        <f t="shared" si="152"/>
        <v>7</v>
      </c>
      <c r="Y153" s="511"/>
      <c r="Z153" s="375">
        <v>16</v>
      </c>
      <c r="AA153" s="375">
        <v>1901.5384615384626</v>
      </c>
      <c r="AB153" s="377">
        <f t="shared" si="153"/>
        <v>118.84615384615391</v>
      </c>
      <c r="AC153" s="375">
        <f t="shared" si="154"/>
        <v>6</v>
      </c>
      <c r="AD153" s="511"/>
      <c r="AE153" s="375">
        <v>16</v>
      </c>
      <c r="AF153" s="375">
        <v>1894.8837209302324</v>
      </c>
      <c r="AG153" s="377">
        <f t="shared" si="155"/>
        <v>118.43023255813952</v>
      </c>
      <c r="AH153" s="375">
        <f t="shared" si="156"/>
        <v>8</v>
      </c>
      <c r="AI153" s="511"/>
      <c r="AJ153" s="375">
        <v>16</v>
      </c>
      <c r="AK153" s="375">
        <v>1921.2500000000005</v>
      </c>
      <c r="AL153" s="377">
        <f t="shared" si="157"/>
        <v>120.07812500000003</v>
      </c>
      <c r="AM153" s="375">
        <f t="shared" si="158"/>
        <v>5</v>
      </c>
      <c r="AN153" s="511"/>
      <c r="AO153" s="375">
        <v>16</v>
      </c>
      <c r="AP153" s="375">
        <v>1899.0476190476188</v>
      </c>
      <c r="AQ153" s="377">
        <f t="shared" si="159"/>
        <v>118.69047619047618</v>
      </c>
      <c r="AR153" s="375">
        <f t="shared" si="160"/>
        <v>8</v>
      </c>
      <c r="AS153" s="511"/>
      <c r="AT153" s="375">
        <v>16</v>
      </c>
      <c r="AU153" s="375">
        <v>1912.9999999999991</v>
      </c>
      <c r="AV153" s="377">
        <f t="shared" si="161"/>
        <v>119.56249999999994</v>
      </c>
      <c r="AW153" s="375">
        <f t="shared" si="162"/>
        <v>6</v>
      </c>
      <c r="AX153" s="511"/>
    </row>
    <row r="154" spans="2:50" hidden="1" x14ac:dyDescent="0.2">
      <c r="B154" s="517"/>
      <c r="C154" s="380">
        <v>8</v>
      </c>
      <c r="D154" s="375" t="s">
        <v>422</v>
      </c>
      <c r="E154" s="375">
        <v>15</v>
      </c>
      <c r="F154" s="375">
        <v>2000</v>
      </c>
      <c r="G154" s="377">
        <f t="shared" si="147"/>
        <v>133.33333333333334</v>
      </c>
      <c r="H154" s="511"/>
      <c r="I154" s="172">
        <f t="shared" si="163"/>
        <v>15</v>
      </c>
      <c r="J154" s="172">
        <f t="shared" si="164"/>
        <v>1903.9284462770242</v>
      </c>
      <c r="K154" s="374">
        <f t="shared" si="165"/>
        <v>126.92856308513493</v>
      </c>
      <c r="L154" s="519"/>
      <c r="M154" s="172">
        <f t="shared" si="148"/>
        <v>4</v>
      </c>
      <c r="N154" s="512"/>
      <c r="O154" s="512"/>
      <c r="P154" s="375">
        <v>15</v>
      </c>
      <c r="Q154" s="375">
        <v>1901.8867924528313</v>
      </c>
      <c r="R154" s="377">
        <f t="shared" si="149"/>
        <v>126.79245283018875</v>
      </c>
      <c r="S154" s="375">
        <f t="shared" si="150"/>
        <v>3</v>
      </c>
      <c r="T154" s="511"/>
      <c r="U154" s="375">
        <v>15</v>
      </c>
      <c r="V154" s="375">
        <v>1911.0638297872345</v>
      </c>
      <c r="W154" s="377">
        <f t="shared" si="151"/>
        <v>127.40425531914896</v>
      </c>
      <c r="X154" s="375">
        <f t="shared" si="152"/>
        <v>3</v>
      </c>
      <c r="Y154" s="511"/>
      <c r="Z154" s="375">
        <v>15</v>
      </c>
      <c r="AA154" s="375">
        <v>1896.1445783132524</v>
      </c>
      <c r="AB154" s="377">
        <f t="shared" si="153"/>
        <v>126.40963855421683</v>
      </c>
      <c r="AC154" s="375">
        <f t="shared" si="154"/>
        <v>4</v>
      </c>
      <c r="AD154" s="511"/>
      <c r="AE154" s="375">
        <v>15</v>
      </c>
      <c r="AF154" s="375">
        <v>1907.9999999999986</v>
      </c>
      <c r="AG154" s="377">
        <f t="shared" si="155"/>
        <v>127.1999999999999</v>
      </c>
      <c r="AH154" s="375">
        <f t="shared" si="156"/>
        <v>3</v>
      </c>
      <c r="AI154" s="511"/>
      <c r="AJ154" s="375">
        <v>15</v>
      </c>
      <c r="AK154" s="375">
        <v>1894.6987951807223</v>
      </c>
      <c r="AL154" s="377">
        <f t="shared" si="157"/>
        <v>126.31325301204815</v>
      </c>
      <c r="AM154" s="375">
        <f t="shared" si="158"/>
        <v>4</v>
      </c>
      <c r="AN154" s="511"/>
      <c r="AO154" s="375">
        <v>15</v>
      </c>
      <c r="AP154" s="375">
        <v>1906.6666666666672</v>
      </c>
      <c r="AQ154" s="377">
        <f t="shared" si="159"/>
        <v>127.11111111111114</v>
      </c>
      <c r="AR154" s="375">
        <f t="shared" si="160"/>
        <v>2</v>
      </c>
      <c r="AS154" s="511"/>
      <c r="AT154" s="375">
        <v>15</v>
      </c>
      <c r="AU154" s="375">
        <v>1909.0384615384626</v>
      </c>
      <c r="AV154" s="377">
        <f t="shared" si="161"/>
        <v>127.26923076923084</v>
      </c>
      <c r="AW154" s="375">
        <f t="shared" si="162"/>
        <v>1</v>
      </c>
      <c r="AX154" s="511"/>
    </row>
    <row r="155" spans="2:50" hidden="1" x14ac:dyDescent="0.2">
      <c r="B155" s="517"/>
      <c r="C155" s="380">
        <v>9</v>
      </c>
      <c r="D155" s="375" t="s">
        <v>425</v>
      </c>
      <c r="E155" s="375">
        <v>17</v>
      </c>
      <c r="F155" s="375">
        <v>2000</v>
      </c>
      <c r="G155" s="377">
        <f t="shared" si="147"/>
        <v>117.64705882352941</v>
      </c>
      <c r="H155" s="511"/>
      <c r="I155" s="172">
        <f t="shared" si="163"/>
        <v>17</v>
      </c>
      <c r="J155" s="172">
        <f t="shared" si="164"/>
        <v>1907.510301904668</v>
      </c>
      <c r="K155" s="374">
        <f t="shared" si="165"/>
        <v>112.20648834733343</v>
      </c>
      <c r="L155" s="519"/>
      <c r="M155" s="172">
        <f t="shared" si="148"/>
        <v>10</v>
      </c>
      <c r="N155" s="512"/>
      <c r="O155" s="512"/>
      <c r="P155" s="375">
        <v>17</v>
      </c>
      <c r="Q155" s="375">
        <v>1906.6666666666661</v>
      </c>
      <c r="R155" s="377">
        <f t="shared" si="149"/>
        <v>112.15686274509801</v>
      </c>
      <c r="S155" s="375">
        <f t="shared" si="150"/>
        <v>9</v>
      </c>
      <c r="T155" s="511"/>
      <c r="U155" s="375">
        <v>17</v>
      </c>
      <c r="V155" s="375">
        <v>1906.4788732394347</v>
      </c>
      <c r="W155" s="377">
        <f t="shared" si="151"/>
        <v>112.14581607290792</v>
      </c>
      <c r="X155" s="375">
        <f t="shared" si="152"/>
        <v>11</v>
      </c>
      <c r="Y155" s="511"/>
      <c r="Z155" s="375">
        <v>17</v>
      </c>
      <c r="AA155" s="375">
        <v>1901.0000000000018</v>
      </c>
      <c r="AB155" s="377">
        <f t="shared" si="153"/>
        <v>111.82352941176481</v>
      </c>
      <c r="AC155" s="375">
        <f t="shared" si="154"/>
        <v>11</v>
      </c>
      <c r="AD155" s="511"/>
      <c r="AE155" s="375">
        <v>17</v>
      </c>
      <c r="AF155" s="375">
        <v>1920.0000000000014</v>
      </c>
      <c r="AG155" s="377">
        <f t="shared" si="155"/>
        <v>112.94117647058832</v>
      </c>
      <c r="AH155" s="375">
        <f t="shared" si="156"/>
        <v>9</v>
      </c>
      <c r="AI155" s="511"/>
      <c r="AJ155" s="375">
        <v>17</v>
      </c>
      <c r="AK155" s="375">
        <v>1897.2727272727293</v>
      </c>
      <c r="AL155" s="377">
        <f t="shared" si="157"/>
        <v>111.60427807486643</v>
      </c>
      <c r="AM155" s="375">
        <f t="shared" si="158"/>
        <v>10</v>
      </c>
      <c r="AN155" s="511"/>
      <c r="AO155" s="375">
        <v>17</v>
      </c>
      <c r="AP155" s="375">
        <v>1916.1538461538453</v>
      </c>
      <c r="AQ155" s="377">
        <f t="shared" si="159"/>
        <v>112.71493212669678</v>
      </c>
      <c r="AR155" s="375">
        <f t="shared" si="160"/>
        <v>9</v>
      </c>
      <c r="AS155" s="511"/>
      <c r="AT155" s="375">
        <v>17</v>
      </c>
      <c r="AU155" s="375">
        <v>1904.9999999999984</v>
      </c>
      <c r="AV155" s="377">
        <f t="shared" si="161"/>
        <v>112.05882352941167</v>
      </c>
      <c r="AW155" s="375">
        <f t="shared" si="162"/>
        <v>10</v>
      </c>
      <c r="AX155" s="511"/>
    </row>
    <row r="156" spans="2:50" hidden="1" x14ac:dyDescent="0.2">
      <c r="B156" s="517"/>
      <c r="C156" s="380">
        <v>10</v>
      </c>
      <c r="D156" s="375" t="s">
        <v>426</v>
      </c>
      <c r="E156" s="375">
        <v>15</v>
      </c>
      <c r="F156" s="375">
        <v>2000</v>
      </c>
      <c r="G156" s="377">
        <f t="shared" si="147"/>
        <v>133.33333333333334</v>
      </c>
      <c r="H156" s="511"/>
      <c r="I156" s="172">
        <f t="shared" si="163"/>
        <v>15</v>
      </c>
      <c r="J156" s="172">
        <f t="shared" si="164"/>
        <v>1910.3221926413632</v>
      </c>
      <c r="K156" s="374">
        <f t="shared" si="165"/>
        <v>127.35481284275754</v>
      </c>
      <c r="L156" s="519"/>
      <c r="M156" s="172">
        <f t="shared" si="148"/>
        <v>1</v>
      </c>
      <c r="N156" s="512"/>
      <c r="O156" s="512"/>
      <c r="P156" s="375">
        <v>15</v>
      </c>
      <c r="Q156" s="375">
        <v>1914.375000000002</v>
      </c>
      <c r="R156" s="377">
        <f t="shared" si="149"/>
        <v>127.62500000000014</v>
      </c>
      <c r="S156" s="375">
        <f t="shared" si="150"/>
        <v>2</v>
      </c>
      <c r="T156" s="511"/>
      <c r="U156" s="375">
        <v>15</v>
      </c>
      <c r="V156" s="375">
        <v>1916.7857142857156</v>
      </c>
      <c r="W156" s="377">
        <f t="shared" si="151"/>
        <v>127.78571428571438</v>
      </c>
      <c r="X156" s="375">
        <f t="shared" si="152"/>
        <v>1</v>
      </c>
      <c r="Y156" s="511"/>
      <c r="Z156" s="375">
        <v>15</v>
      </c>
      <c r="AA156" s="375">
        <v>1929.3333333333335</v>
      </c>
      <c r="AB156" s="377">
        <f t="shared" si="153"/>
        <v>128.62222222222223</v>
      </c>
      <c r="AC156" s="375">
        <f t="shared" si="154"/>
        <v>1</v>
      </c>
      <c r="AD156" s="511"/>
      <c r="AE156" s="375">
        <v>15</v>
      </c>
      <c r="AF156" s="375">
        <v>1915.7142857142849</v>
      </c>
      <c r="AG156" s="377">
        <f t="shared" si="155"/>
        <v>127.71428571428565</v>
      </c>
      <c r="AH156" s="375">
        <f t="shared" si="156"/>
        <v>1</v>
      </c>
      <c r="AI156" s="511"/>
      <c r="AJ156" s="375">
        <v>15</v>
      </c>
      <c r="AK156" s="375">
        <v>1897.3584905660387</v>
      </c>
      <c r="AL156" s="377">
        <f t="shared" si="157"/>
        <v>126.49056603773592</v>
      </c>
      <c r="AM156" s="375">
        <f t="shared" si="158"/>
        <v>3</v>
      </c>
      <c r="AN156" s="511"/>
      <c r="AO156" s="375">
        <v>15</v>
      </c>
      <c r="AP156" s="375">
        <v>1904.2622950819689</v>
      </c>
      <c r="AQ156" s="377">
        <f t="shared" si="159"/>
        <v>126.95081967213126</v>
      </c>
      <c r="AR156" s="375">
        <f t="shared" si="160"/>
        <v>3</v>
      </c>
      <c r="AS156" s="511"/>
      <c r="AT156" s="375">
        <v>15</v>
      </c>
      <c r="AU156" s="375">
        <v>1894.4262295081985</v>
      </c>
      <c r="AV156" s="377">
        <f t="shared" si="161"/>
        <v>126.29508196721324</v>
      </c>
      <c r="AW156" s="375">
        <f t="shared" si="162"/>
        <v>4</v>
      </c>
      <c r="AX156" s="511"/>
    </row>
    <row r="157" spans="2:50" hidden="1" x14ac:dyDescent="0.2">
      <c r="B157" s="517"/>
      <c r="C157" s="380">
        <v>11</v>
      </c>
      <c r="D157" s="375" t="s">
        <v>427</v>
      </c>
      <c r="E157" s="375">
        <v>16</v>
      </c>
      <c r="F157" s="375">
        <v>1500</v>
      </c>
      <c r="G157" s="377">
        <f t="shared" si="147"/>
        <v>93.75</v>
      </c>
      <c r="H157" s="511"/>
      <c r="I157" s="172">
        <f t="shared" si="163"/>
        <v>16</v>
      </c>
      <c r="J157" s="172">
        <f t="shared" si="164"/>
        <v>1427.5975197704399</v>
      </c>
      <c r="K157" s="374">
        <f t="shared" si="165"/>
        <v>89.224844985652496</v>
      </c>
      <c r="L157" s="519"/>
      <c r="M157" s="172">
        <f t="shared" si="148"/>
        <v>13</v>
      </c>
      <c r="N157" s="512"/>
      <c r="O157" s="512"/>
      <c r="P157" s="375">
        <v>16</v>
      </c>
      <c r="Q157" s="375">
        <v>1424.2622950819684</v>
      </c>
      <c r="R157" s="377">
        <f t="shared" si="149"/>
        <v>89.016393442623027</v>
      </c>
      <c r="S157" s="375">
        <f t="shared" si="150"/>
        <v>13</v>
      </c>
      <c r="T157" s="511"/>
      <c r="U157" s="375">
        <v>16</v>
      </c>
      <c r="V157" s="375">
        <v>1429.8113207547178</v>
      </c>
      <c r="W157" s="377">
        <f t="shared" si="151"/>
        <v>89.363207547169864</v>
      </c>
      <c r="X157" s="375">
        <f t="shared" si="152"/>
        <v>13</v>
      </c>
      <c r="Y157" s="511"/>
      <c r="Z157" s="375">
        <v>16</v>
      </c>
      <c r="AA157" s="375">
        <v>1421.2500000000005</v>
      </c>
      <c r="AB157" s="377">
        <f t="shared" si="153"/>
        <v>88.828125000000028</v>
      </c>
      <c r="AC157" s="375">
        <f t="shared" si="154"/>
        <v>13</v>
      </c>
      <c r="AD157" s="511"/>
      <c r="AE157" s="375">
        <v>16</v>
      </c>
      <c r="AF157" s="375">
        <v>1431.2500000000005</v>
      </c>
      <c r="AG157" s="377">
        <f t="shared" si="155"/>
        <v>89.453125000000028</v>
      </c>
      <c r="AH157" s="375">
        <f t="shared" si="156"/>
        <v>13</v>
      </c>
      <c r="AI157" s="511"/>
      <c r="AJ157" s="375">
        <v>16</v>
      </c>
      <c r="AK157" s="375">
        <v>1428.0000000000005</v>
      </c>
      <c r="AL157" s="377">
        <f t="shared" si="157"/>
        <v>89.250000000000028</v>
      </c>
      <c r="AM157" s="375">
        <f t="shared" si="158"/>
        <v>13</v>
      </c>
      <c r="AN157" s="511"/>
      <c r="AO157" s="375">
        <v>16</v>
      </c>
      <c r="AP157" s="375">
        <v>1420.7142857142869</v>
      </c>
      <c r="AQ157" s="377">
        <f t="shared" si="159"/>
        <v>88.794642857142932</v>
      </c>
      <c r="AR157" s="375">
        <f t="shared" si="160"/>
        <v>13</v>
      </c>
      <c r="AS157" s="511"/>
      <c r="AT157" s="375">
        <v>16</v>
      </c>
      <c r="AU157" s="375">
        <v>1437.8947368421063</v>
      </c>
      <c r="AV157" s="377">
        <f t="shared" si="161"/>
        <v>89.868421052631646</v>
      </c>
      <c r="AW157" s="375">
        <f t="shared" si="162"/>
        <v>13</v>
      </c>
      <c r="AX157" s="511"/>
    </row>
    <row r="158" spans="2:50" hidden="1" x14ac:dyDescent="0.2">
      <c r="B158" s="517"/>
      <c r="C158" s="380">
        <v>12</v>
      </c>
      <c r="D158" s="375" t="s">
        <v>674</v>
      </c>
      <c r="E158" s="375">
        <v>16</v>
      </c>
      <c r="F158" s="375">
        <v>2000</v>
      </c>
      <c r="G158" s="377">
        <f t="shared" si="147"/>
        <v>125</v>
      </c>
      <c r="H158" s="511"/>
      <c r="I158" s="172">
        <f t="shared" si="163"/>
        <v>16</v>
      </c>
      <c r="J158" s="172">
        <f t="shared" si="164"/>
        <v>1909.0673931981339</v>
      </c>
      <c r="K158" s="374">
        <f t="shared" si="165"/>
        <v>119.31671207488337</v>
      </c>
      <c r="L158" s="519"/>
      <c r="M158" s="172">
        <f t="shared" si="148"/>
        <v>6</v>
      </c>
      <c r="N158" s="512"/>
      <c r="O158" s="512"/>
      <c r="P158" s="375">
        <v>16</v>
      </c>
      <c r="Q158" s="375">
        <v>1931.3513513513499</v>
      </c>
      <c r="R158" s="377">
        <f t="shared" si="149"/>
        <v>120.70945945945937</v>
      </c>
      <c r="S158" s="375">
        <f t="shared" si="150"/>
        <v>6</v>
      </c>
      <c r="T158" s="511"/>
      <c r="U158" s="375">
        <v>16</v>
      </c>
      <c r="V158" s="375">
        <v>1891.9354838709671</v>
      </c>
      <c r="W158" s="377">
        <f t="shared" si="151"/>
        <v>118.24596774193544</v>
      </c>
      <c r="X158" s="375">
        <f t="shared" si="152"/>
        <v>8</v>
      </c>
      <c r="Y158" s="511"/>
      <c r="Z158" s="375">
        <v>16</v>
      </c>
      <c r="AA158" s="375">
        <v>1900.8695652173913</v>
      </c>
      <c r="AB158" s="377">
        <f t="shared" si="153"/>
        <v>118.80434782608695</v>
      </c>
      <c r="AC158" s="375">
        <f t="shared" si="154"/>
        <v>7</v>
      </c>
      <c r="AD158" s="511"/>
      <c r="AE158" s="375">
        <v>16</v>
      </c>
      <c r="AF158" s="375">
        <v>1918.0952380952376</v>
      </c>
      <c r="AG158" s="377">
        <f t="shared" si="155"/>
        <v>119.88095238095235</v>
      </c>
      <c r="AH158" s="375">
        <f t="shared" si="156"/>
        <v>6</v>
      </c>
      <c r="AI158" s="511"/>
      <c r="AJ158" s="375">
        <v>16</v>
      </c>
      <c r="AK158" s="375">
        <v>1912.0588235294117</v>
      </c>
      <c r="AL158" s="377">
        <f t="shared" si="157"/>
        <v>119.50367647058823</v>
      </c>
      <c r="AM158" s="375">
        <f t="shared" si="158"/>
        <v>7</v>
      </c>
      <c r="AN158" s="511"/>
      <c r="AO158" s="375">
        <v>16</v>
      </c>
      <c r="AP158" s="375">
        <v>1915.16129032258</v>
      </c>
      <c r="AQ158" s="377">
        <f t="shared" si="159"/>
        <v>119.69758064516125</v>
      </c>
      <c r="AR158" s="375">
        <f t="shared" si="160"/>
        <v>6</v>
      </c>
      <c r="AS158" s="511"/>
      <c r="AT158" s="375">
        <v>16</v>
      </c>
      <c r="AU158" s="375">
        <v>1893.9999999999991</v>
      </c>
      <c r="AV158" s="377">
        <f t="shared" si="161"/>
        <v>118.37499999999994</v>
      </c>
      <c r="AW158" s="375">
        <f t="shared" si="162"/>
        <v>7</v>
      </c>
      <c r="AX158" s="511"/>
    </row>
    <row r="159" spans="2:50" hidden="1" x14ac:dyDescent="0.2">
      <c r="B159" s="517"/>
      <c r="C159" s="380">
        <v>13</v>
      </c>
      <c r="D159" s="375" t="s">
        <v>695</v>
      </c>
      <c r="E159" s="375">
        <v>17</v>
      </c>
      <c r="F159" s="375">
        <v>2000</v>
      </c>
      <c r="G159" s="377">
        <f t="shared" si="147"/>
        <v>117.64705882352941</v>
      </c>
      <c r="H159" s="511"/>
      <c r="I159" s="172">
        <f t="shared" si="163"/>
        <v>17</v>
      </c>
      <c r="J159" s="172">
        <f t="shared" si="164"/>
        <v>1900.3918678035536</v>
      </c>
      <c r="K159" s="374">
        <f t="shared" si="165"/>
        <v>111.78775692962081</v>
      </c>
      <c r="L159" s="519"/>
      <c r="M159" s="172">
        <f t="shared" si="148"/>
        <v>11</v>
      </c>
      <c r="N159" s="512"/>
      <c r="O159" s="512"/>
      <c r="P159" s="375">
        <v>17</v>
      </c>
      <c r="Q159" s="375">
        <v>1904.2424242424249</v>
      </c>
      <c r="R159" s="377">
        <f t="shared" si="149"/>
        <v>112.01426024955441</v>
      </c>
      <c r="S159" s="375">
        <f t="shared" si="150"/>
        <v>10</v>
      </c>
      <c r="T159" s="511"/>
      <c r="U159" s="375">
        <v>17</v>
      </c>
      <c r="V159" s="375">
        <v>1906.5168539325841</v>
      </c>
      <c r="W159" s="377">
        <f t="shared" si="151"/>
        <v>112.14805023132848</v>
      </c>
      <c r="X159" s="375">
        <f t="shared" si="152"/>
        <v>10</v>
      </c>
      <c r="Y159" s="511"/>
      <c r="Z159" s="375">
        <v>17</v>
      </c>
      <c r="AA159" s="375">
        <v>1905.7425742574248</v>
      </c>
      <c r="AB159" s="377">
        <f t="shared" si="153"/>
        <v>112.10250436808381</v>
      </c>
      <c r="AC159" s="375">
        <f t="shared" si="154"/>
        <v>10</v>
      </c>
      <c r="AD159" s="511"/>
      <c r="AE159" s="375">
        <v>17</v>
      </c>
      <c r="AF159" s="375">
        <v>1902.4390243902433</v>
      </c>
      <c r="AG159" s="377">
        <f t="shared" si="155"/>
        <v>111.90817790530843</v>
      </c>
      <c r="AH159" s="375">
        <f t="shared" si="156"/>
        <v>11</v>
      </c>
      <c r="AI159" s="511"/>
      <c r="AJ159" s="375">
        <v>17</v>
      </c>
      <c r="AK159" s="375">
        <v>1893.2307692307688</v>
      </c>
      <c r="AL159" s="377">
        <f t="shared" si="157"/>
        <v>111.36651583710405</v>
      </c>
      <c r="AM159" s="375">
        <f t="shared" si="158"/>
        <v>11</v>
      </c>
      <c r="AN159" s="511"/>
      <c r="AO159" s="375">
        <v>17</v>
      </c>
      <c r="AP159" s="375">
        <v>1892.5714285714289</v>
      </c>
      <c r="AQ159" s="377">
        <f t="shared" si="159"/>
        <v>111.32773109243699</v>
      </c>
      <c r="AR159" s="375">
        <f t="shared" si="160"/>
        <v>11</v>
      </c>
      <c r="AS159" s="511"/>
      <c r="AT159" s="375">
        <v>17</v>
      </c>
      <c r="AU159" s="375">
        <v>1897.9999999999991</v>
      </c>
      <c r="AV159" s="377">
        <f t="shared" si="161"/>
        <v>111.64705882352936</v>
      </c>
      <c r="AW159" s="375">
        <f t="shared" si="162"/>
        <v>11</v>
      </c>
      <c r="AX159" s="511"/>
    </row>
    <row r="160" spans="2:50" hidden="1" x14ac:dyDescent="0.2">
      <c r="B160" s="517"/>
      <c r="C160" s="380">
        <v>14</v>
      </c>
      <c r="D160" s="375"/>
      <c r="E160" s="375"/>
      <c r="F160" s="375"/>
      <c r="G160" s="377"/>
      <c r="H160" s="511"/>
      <c r="I160" s="172" t="str">
        <f t="shared" si="163"/>
        <v/>
      </c>
      <c r="J160" s="172" t="str">
        <f t="shared" si="164"/>
        <v/>
      </c>
      <c r="K160" s="374" t="str">
        <f t="shared" si="165"/>
        <v/>
      </c>
      <c r="L160" s="519"/>
      <c r="M160" s="172" t="str">
        <f t="shared" si="148"/>
        <v/>
      </c>
      <c r="N160" s="512"/>
      <c r="O160" s="512"/>
      <c r="P160" s="375"/>
      <c r="Q160" s="375"/>
      <c r="R160" s="377" t="str">
        <f t="shared" si="149"/>
        <v/>
      </c>
      <c r="S160" s="375" t="str">
        <f t="shared" si="150"/>
        <v/>
      </c>
      <c r="T160" s="511"/>
      <c r="U160" s="375"/>
      <c r="V160" s="375"/>
      <c r="W160" s="377" t="str">
        <f t="shared" si="151"/>
        <v/>
      </c>
      <c r="X160" s="375" t="str">
        <f t="shared" si="152"/>
        <v/>
      </c>
      <c r="Y160" s="511"/>
      <c r="Z160" s="375"/>
      <c r="AA160" s="375"/>
      <c r="AB160" s="377" t="str">
        <f t="shared" si="153"/>
        <v/>
      </c>
      <c r="AC160" s="375" t="str">
        <f t="shared" si="154"/>
        <v/>
      </c>
      <c r="AD160" s="511"/>
      <c r="AE160" s="375"/>
      <c r="AF160" s="375"/>
      <c r="AG160" s="377" t="str">
        <f t="shared" si="155"/>
        <v/>
      </c>
      <c r="AH160" s="375" t="str">
        <f t="shared" si="156"/>
        <v/>
      </c>
      <c r="AI160" s="511"/>
      <c r="AJ160" s="375"/>
      <c r="AK160" s="375"/>
      <c r="AL160" s="377" t="str">
        <f t="shared" si="157"/>
        <v/>
      </c>
      <c r="AM160" s="375" t="str">
        <f t="shared" si="158"/>
        <v/>
      </c>
      <c r="AN160" s="511"/>
      <c r="AO160" s="375"/>
      <c r="AP160" s="375"/>
      <c r="AQ160" s="377" t="str">
        <f t="shared" si="159"/>
        <v/>
      </c>
      <c r="AR160" s="375" t="str">
        <f t="shared" si="160"/>
        <v/>
      </c>
      <c r="AS160" s="511"/>
      <c r="AT160" s="375"/>
      <c r="AU160" s="375"/>
      <c r="AV160" s="377" t="str">
        <f t="shared" si="161"/>
        <v/>
      </c>
      <c r="AW160" s="375" t="str">
        <f t="shared" si="162"/>
        <v/>
      </c>
      <c r="AX160" s="511"/>
    </row>
    <row r="161" spans="2:50" hidden="1" x14ac:dyDescent="0.2">
      <c r="B161" s="517"/>
      <c r="C161" s="380">
        <v>15</v>
      </c>
      <c r="D161" s="375"/>
      <c r="E161" s="375"/>
      <c r="F161" s="375"/>
      <c r="G161" s="377"/>
      <c r="H161" s="511"/>
      <c r="I161" s="172" t="str">
        <f t="shared" si="163"/>
        <v/>
      </c>
      <c r="J161" s="172" t="str">
        <f t="shared" si="164"/>
        <v/>
      </c>
      <c r="K161" s="374" t="str">
        <f t="shared" si="165"/>
        <v/>
      </c>
      <c r="L161" s="520"/>
      <c r="M161" s="172" t="str">
        <f t="shared" si="148"/>
        <v/>
      </c>
      <c r="N161" s="512"/>
      <c r="O161" s="512"/>
      <c r="P161" s="375"/>
      <c r="Q161" s="375"/>
      <c r="R161" s="377" t="str">
        <f t="shared" si="149"/>
        <v/>
      </c>
      <c r="S161" s="375" t="str">
        <f t="shared" si="150"/>
        <v/>
      </c>
      <c r="T161" s="511"/>
      <c r="U161" s="375"/>
      <c r="V161" s="375"/>
      <c r="W161" s="377" t="str">
        <f t="shared" si="151"/>
        <v/>
      </c>
      <c r="X161" s="375" t="str">
        <f t="shared" si="152"/>
        <v/>
      </c>
      <c r="Y161" s="511"/>
      <c r="Z161" s="375"/>
      <c r="AA161" s="375"/>
      <c r="AB161" s="377" t="str">
        <f t="shared" si="153"/>
        <v/>
      </c>
      <c r="AC161" s="375" t="str">
        <f t="shared" si="154"/>
        <v/>
      </c>
      <c r="AD161" s="511"/>
      <c r="AE161" s="375"/>
      <c r="AF161" s="375"/>
      <c r="AG161" s="377" t="str">
        <f t="shared" si="155"/>
        <v/>
      </c>
      <c r="AH161" s="375" t="str">
        <f t="shared" si="156"/>
        <v/>
      </c>
      <c r="AI161" s="511"/>
      <c r="AJ161" s="375"/>
      <c r="AK161" s="375"/>
      <c r="AL161" s="377" t="str">
        <f t="shared" si="157"/>
        <v/>
      </c>
      <c r="AM161" s="375" t="str">
        <f t="shared" si="158"/>
        <v/>
      </c>
      <c r="AN161" s="511"/>
      <c r="AO161" s="375"/>
      <c r="AP161" s="375"/>
      <c r="AQ161" s="377" t="str">
        <f t="shared" si="159"/>
        <v/>
      </c>
      <c r="AR161" s="375" t="str">
        <f t="shared" si="160"/>
        <v/>
      </c>
      <c r="AS161" s="511"/>
      <c r="AT161" s="375"/>
      <c r="AU161" s="375"/>
      <c r="AV161" s="377" t="str">
        <f t="shared" si="161"/>
        <v/>
      </c>
      <c r="AW161" s="375" t="str">
        <f t="shared" si="162"/>
        <v/>
      </c>
      <c r="AX161" s="511"/>
    </row>
    <row r="162" spans="2:50" ht="15.75" hidden="1" x14ac:dyDescent="0.2">
      <c r="B162" s="521" t="s">
        <v>169</v>
      </c>
      <c r="C162" s="522"/>
      <c r="D162" s="522"/>
      <c r="E162" s="522"/>
      <c r="F162" s="522"/>
      <c r="G162" s="522"/>
      <c r="H162" s="523"/>
      <c r="I162" s="207"/>
      <c r="J162" s="207"/>
      <c r="K162" s="207"/>
      <c r="L162" s="207"/>
      <c r="M162" s="207"/>
      <c r="N162" s="512" t="s">
        <v>161</v>
      </c>
      <c r="O162" s="525" t="s">
        <v>106</v>
      </c>
      <c r="P162" s="527">
        <f>AT142+1</f>
        <v>45923</v>
      </c>
      <c r="Q162" s="517"/>
      <c r="R162" s="517"/>
      <c r="S162" s="517"/>
      <c r="T162" s="517"/>
      <c r="U162" s="527">
        <f>P162+1</f>
        <v>45924</v>
      </c>
      <c r="V162" s="517"/>
      <c r="W162" s="517"/>
      <c r="X162" s="517"/>
      <c r="Y162" s="517"/>
      <c r="Z162" s="527">
        <f>U162+1</f>
        <v>45925</v>
      </c>
      <c r="AA162" s="517"/>
      <c r="AB162" s="517"/>
      <c r="AC162" s="517"/>
      <c r="AD162" s="517"/>
      <c r="AE162" s="527">
        <f>Z162+1</f>
        <v>45926</v>
      </c>
      <c r="AF162" s="517"/>
      <c r="AG162" s="517"/>
      <c r="AH162" s="517"/>
      <c r="AI162" s="517"/>
      <c r="AJ162" s="527">
        <f>AE162+1</f>
        <v>45927</v>
      </c>
      <c r="AK162" s="517"/>
      <c r="AL162" s="517"/>
      <c r="AM162" s="517"/>
      <c r="AN162" s="517"/>
      <c r="AO162" s="527">
        <f>AJ162+1</f>
        <v>45928</v>
      </c>
      <c r="AP162" s="517"/>
      <c r="AQ162" s="517"/>
      <c r="AR162" s="517"/>
      <c r="AS162" s="517"/>
      <c r="AT162" s="527">
        <f>AO162+1</f>
        <v>45929</v>
      </c>
      <c r="AU162" s="517"/>
      <c r="AV162" s="517"/>
      <c r="AW162" s="517"/>
      <c r="AX162" s="517"/>
    </row>
    <row r="163" spans="2:50" ht="15.75" hidden="1" x14ac:dyDescent="0.2">
      <c r="B163" s="524"/>
      <c r="C163" s="524"/>
      <c r="D163" s="524"/>
      <c r="E163" s="524"/>
      <c r="F163" s="524"/>
      <c r="G163" s="524"/>
      <c r="H163" s="524"/>
      <c r="I163" s="207"/>
      <c r="J163" s="207"/>
      <c r="K163" s="207"/>
      <c r="L163" s="207"/>
      <c r="M163" s="207"/>
      <c r="N163" s="512"/>
      <c r="O163" s="526"/>
      <c r="P163" s="527" t="s">
        <v>120</v>
      </c>
      <c r="Q163" s="517"/>
      <c r="R163" s="517"/>
      <c r="S163" s="517"/>
      <c r="T163" s="517"/>
      <c r="U163" s="527" t="s">
        <v>114</v>
      </c>
      <c r="V163" s="517"/>
      <c r="W163" s="517"/>
      <c r="X163" s="517"/>
      <c r="Y163" s="517"/>
      <c r="Z163" s="527" t="s">
        <v>115</v>
      </c>
      <c r="AA163" s="517"/>
      <c r="AB163" s="517"/>
      <c r="AC163" s="517"/>
      <c r="AD163" s="517"/>
      <c r="AE163" s="527" t="s">
        <v>116</v>
      </c>
      <c r="AF163" s="517"/>
      <c r="AG163" s="517"/>
      <c r="AH163" s="517"/>
      <c r="AI163" s="517"/>
      <c r="AJ163" s="527" t="s">
        <v>117</v>
      </c>
      <c r="AK163" s="517"/>
      <c r="AL163" s="517"/>
      <c r="AM163" s="517"/>
      <c r="AN163" s="517"/>
      <c r="AO163" s="527" t="s">
        <v>118</v>
      </c>
      <c r="AP163" s="517"/>
      <c r="AQ163" s="517"/>
      <c r="AR163" s="517"/>
      <c r="AS163" s="517"/>
      <c r="AT163" s="527" t="s">
        <v>119</v>
      </c>
      <c r="AU163" s="517"/>
      <c r="AV163" s="517"/>
      <c r="AW163" s="517"/>
      <c r="AX163" s="517"/>
    </row>
    <row r="164" spans="2:50" hidden="1" x14ac:dyDescent="0.2">
      <c r="B164" s="512" t="s">
        <v>157</v>
      </c>
      <c r="C164" s="512" t="s">
        <v>149</v>
      </c>
      <c r="D164" s="512"/>
      <c r="E164" s="512" t="s">
        <v>151</v>
      </c>
      <c r="F164" s="512"/>
      <c r="G164" s="512"/>
      <c r="H164" s="513" t="s">
        <v>158</v>
      </c>
      <c r="I164" s="516" t="s">
        <v>227</v>
      </c>
      <c r="J164" s="516"/>
      <c r="K164" s="516"/>
      <c r="L164" s="516" t="s">
        <v>158</v>
      </c>
      <c r="M164" s="516" t="s">
        <v>170</v>
      </c>
      <c r="N164" s="512"/>
      <c r="O164" s="512" t="s">
        <v>160</v>
      </c>
      <c r="P164" s="508" t="s">
        <v>154</v>
      </c>
      <c r="Q164" s="509"/>
      <c r="R164" s="509"/>
      <c r="S164" s="510"/>
      <c r="T164" s="512" t="s">
        <v>158</v>
      </c>
      <c r="U164" s="508" t="s">
        <v>154</v>
      </c>
      <c r="V164" s="509"/>
      <c r="W164" s="509"/>
      <c r="X164" s="510"/>
      <c r="Y164" s="512" t="s">
        <v>158</v>
      </c>
      <c r="Z164" s="508" t="s">
        <v>154</v>
      </c>
      <c r="AA164" s="509"/>
      <c r="AB164" s="509"/>
      <c r="AC164" s="510"/>
      <c r="AD164" s="512" t="s">
        <v>158</v>
      </c>
      <c r="AE164" s="508" t="s">
        <v>154</v>
      </c>
      <c r="AF164" s="509"/>
      <c r="AG164" s="509"/>
      <c r="AH164" s="510"/>
      <c r="AI164" s="512" t="s">
        <v>158</v>
      </c>
      <c r="AJ164" s="508" t="s">
        <v>154</v>
      </c>
      <c r="AK164" s="509"/>
      <c r="AL164" s="509"/>
      <c r="AM164" s="510"/>
      <c r="AN164" s="512" t="s">
        <v>158</v>
      </c>
      <c r="AO164" s="508" t="s">
        <v>154</v>
      </c>
      <c r="AP164" s="509"/>
      <c r="AQ164" s="509"/>
      <c r="AR164" s="510"/>
      <c r="AS164" s="512" t="s">
        <v>158</v>
      </c>
      <c r="AT164" s="508" t="s">
        <v>154</v>
      </c>
      <c r="AU164" s="509"/>
      <c r="AV164" s="509"/>
      <c r="AW164" s="510"/>
      <c r="AX164" s="512" t="s">
        <v>158</v>
      </c>
    </row>
    <row r="165" spans="2:50" hidden="1" x14ac:dyDescent="0.2">
      <c r="B165" s="512"/>
      <c r="C165" s="512"/>
      <c r="D165" s="512"/>
      <c r="E165" s="512" t="s">
        <v>150</v>
      </c>
      <c r="F165" s="512"/>
      <c r="G165" s="512"/>
      <c r="H165" s="514"/>
      <c r="I165" s="516" t="s">
        <v>150</v>
      </c>
      <c r="J165" s="516"/>
      <c r="K165" s="516"/>
      <c r="L165" s="516"/>
      <c r="M165" s="516"/>
      <c r="N165" s="512"/>
      <c r="O165" s="512"/>
      <c r="P165" s="508" t="s">
        <v>155</v>
      </c>
      <c r="Q165" s="509"/>
      <c r="R165" s="509"/>
      <c r="S165" s="510"/>
      <c r="T165" s="512"/>
      <c r="U165" s="508" t="s">
        <v>155</v>
      </c>
      <c r="V165" s="509"/>
      <c r="W165" s="509"/>
      <c r="X165" s="510"/>
      <c r="Y165" s="512"/>
      <c r="Z165" s="508" t="s">
        <v>155</v>
      </c>
      <c r="AA165" s="509"/>
      <c r="AB165" s="509"/>
      <c r="AC165" s="510"/>
      <c r="AD165" s="512"/>
      <c r="AE165" s="508" t="s">
        <v>155</v>
      </c>
      <c r="AF165" s="509"/>
      <c r="AG165" s="509"/>
      <c r="AH165" s="510"/>
      <c r="AI165" s="512"/>
      <c r="AJ165" s="508" t="s">
        <v>155</v>
      </c>
      <c r="AK165" s="509"/>
      <c r="AL165" s="509"/>
      <c r="AM165" s="510"/>
      <c r="AN165" s="512"/>
      <c r="AO165" s="508" t="s">
        <v>155</v>
      </c>
      <c r="AP165" s="509"/>
      <c r="AQ165" s="509"/>
      <c r="AR165" s="510"/>
      <c r="AS165" s="512"/>
      <c r="AT165" s="508" t="s">
        <v>155</v>
      </c>
      <c r="AU165" s="509"/>
      <c r="AV165" s="509"/>
      <c r="AW165" s="510"/>
      <c r="AX165" s="512"/>
    </row>
    <row r="166" spans="2:50" hidden="1" x14ac:dyDescent="0.2">
      <c r="B166" s="512"/>
      <c r="C166" s="512"/>
      <c r="D166" s="512"/>
      <c r="E166" s="376" t="s">
        <v>152</v>
      </c>
      <c r="F166" s="376" t="s">
        <v>153</v>
      </c>
      <c r="G166" s="376" t="s">
        <v>156</v>
      </c>
      <c r="H166" s="515"/>
      <c r="I166" s="373" t="s">
        <v>152</v>
      </c>
      <c r="J166" s="373" t="s">
        <v>153</v>
      </c>
      <c r="K166" s="373" t="s">
        <v>156</v>
      </c>
      <c r="L166" s="516"/>
      <c r="M166" s="516"/>
      <c r="N166" s="512"/>
      <c r="O166" s="512"/>
      <c r="P166" s="376" t="s">
        <v>152</v>
      </c>
      <c r="Q166" s="376" t="s">
        <v>153</v>
      </c>
      <c r="R166" s="376" t="s">
        <v>156</v>
      </c>
      <c r="S166" s="376" t="s">
        <v>170</v>
      </c>
      <c r="T166" s="512"/>
      <c r="U166" s="376" t="s">
        <v>152</v>
      </c>
      <c r="V166" s="376" t="s">
        <v>153</v>
      </c>
      <c r="W166" s="376" t="s">
        <v>156</v>
      </c>
      <c r="X166" s="376" t="s">
        <v>170</v>
      </c>
      <c r="Y166" s="512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2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2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2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2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2"/>
    </row>
    <row r="167" spans="2:50" hidden="1" x14ac:dyDescent="0.2">
      <c r="B167" s="517" t="s">
        <v>137</v>
      </c>
      <c r="C167" s="380">
        <v>1</v>
      </c>
      <c r="D167" s="375" t="s">
        <v>413</v>
      </c>
      <c r="E167" s="375">
        <v>16</v>
      </c>
      <c r="F167" s="375">
        <v>2000</v>
      </c>
      <c r="G167" s="377">
        <f>F167/E167</f>
        <v>125</v>
      </c>
      <c r="H167" s="511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4">
        <f t="shared" ref="K167:K169" si="168">IFERROR(AVERAGE(R167,W167,AB167,AG167,AL167,AQ167,AV167),"")</f>
        <v>120.54951122677797</v>
      </c>
      <c r="L167" s="518">
        <f>IFERROR(AVERAGE(K167:K181),"-")</f>
        <v>116.98726872235746</v>
      </c>
      <c r="M167" s="172">
        <f>IFERROR(RANK(K167, K$167:K$181),"")</f>
        <v>5</v>
      </c>
      <c r="N167" s="512"/>
      <c r="O167" s="512"/>
      <c r="P167" s="375">
        <v>16</v>
      </c>
      <c r="Q167" s="375">
        <v>1916.363636363634</v>
      </c>
      <c r="R167" s="377">
        <f>IFERROR(Q167/P167,"")</f>
        <v>119.77272727272712</v>
      </c>
      <c r="S167" s="375">
        <f>IFERROR(RANK(R167, R$167:R$181),"")</f>
        <v>7</v>
      </c>
      <c r="T167" s="511">
        <f>AVERAGE(R167:R181)</f>
        <v>117.04265269219573</v>
      </c>
      <c r="U167" s="375">
        <v>16</v>
      </c>
      <c r="V167" s="375">
        <v>1929.6774193548354</v>
      </c>
      <c r="W167" s="377">
        <f>IFERROR(V167/U167,"")</f>
        <v>120.60483870967721</v>
      </c>
      <c r="X167" s="375">
        <f>IFERROR(RANK(W167, W$167:W$181),"")</f>
        <v>5</v>
      </c>
      <c r="Y167" s="511">
        <f>AVERAGE(W167:W181)</f>
        <v>116.93448775333985</v>
      </c>
      <c r="Z167" s="375">
        <v>16</v>
      </c>
      <c r="AA167" s="375">
        <v>1915.1999999999946</v>
      </c>
      <c r="AB167" s="377">
        <f>IFERROR(AA167/Z167,"")</f>
        <v>119.69999999999966</v>
      </c>
      <c r="AC167" s="375">
        <f>IFERROR(RANK(AB167, AB$167:AB$181),"")</f>
        <v>6</v>
      </c>
      <c r="AD167" s="511">
        <f>AVERAGE(AB167:AB181)</f>
        <v>116.82116164330158</v>
      </c>
      <c r="AE167" s="375">
        <v>16</v>
      </c>
      <c r="AF167" s="375">
        <v>1977.1428571428642</v>
      </c>
      <c r="AG167" s="377">
        <f>IFERROR(AF167/AE167,"")</f>
        <v>123.57142857142901</v>
      </c>
      <c r="AH167" s="375">
        <f>IFERROR(RANK(AG167, AG$167:AG$181),"")</f>
        <v>5</v>
      </c>
      <c r="AI167" s="511">
        <f>AVERAGE(AG167:AG181)</f>
        <v>117.33889689446276</v>
      </c>
      <c r="AJ167" s="375">
        <v>16</v>
      </c>
      <c r="AK167" s="375">
        <v>1924.7999999999943</v>
      </c>
      <c r="AL167" s="377">
        <f>IFERROR(AK167/AJ167,"")</f>
        <v>120.29999999999964</v>
      </c>
      <c r="AM167" s="375">
        <f>IFERROR(RANK(AL167, AL$167:AL$181),"")</f>
        <v>5</v>
      </c>
      <c r="AN167" s="511">
        <f>AVERAGE(AL167:AL181)</f>
        <v>117.15967618527186</v>
      </c>
      <c r="AO167" s="375">
        <v>16</v>
      </c>
      <c r="AP167" s="375">
        <v>1930.7142857142817</v>
      </c>
      <c r="AQ167" s="377">
        <f>IFERROR(AP167/AO167,"")</f>
        <v>120.66964285714261</v>
      </c>
      <c r="AR167" s="375">
        <f>IFERROR(RANK(AQ167, AQ$167:AQ$181),"")</f>
        <v>5</v>
      </c>
      <c r="AS167" s="511">
        <f>AVERAGE(AQ167:AQ181)</f>
        <v>116.85304449479476</v>
      </c>
      <c r="AT167" s="375">
        <v>16</v>
      </c>
      <c r="AU167" s="375">
        <v>1907.647058823527</v>
      </c>
      <c r="AV167" s="377">
        <f>IFERROR(AU167/AT167,"")</f>
        <v>119.22794117647044</v>
      </c>
      <c r="AW167" s="375">
        <f>IFERROR(RANK(AV167, AV$167:AV$181),"")</f>
        <v>7</v>
      </c>
      <c r="AX167" s="511">
        <f>AVERAGE(AV167:AV181)</f>
        <v>116.76096139313556</v>
      </c>
    </row>
    <row r="168" spans="2:50" hidden="1" x14ac:dyDescent="0.2">
      <c r="B168" s="517"/>
      <c r="C168" s="380">
        <v>2</v>
      </c>
      <c r="D168" s="375" t="s">
        <v>414</v>
      </c>
      <c r="E168" s="375">
        <v>15</v>
      </c>
      <c r="F168" s="375">
        <v>2000</v>
      </c>
      <c r="G168" s="377">
        <f t="shared" ref="G168:G179" si="169">F168/E168</f>
        <v>133.33333333333334</v>
      </c>
      <c r="H168" s="511"/>
      <c r="I168" s="172">
        <f t="shared" si="166"/>
        <v>15</v>
      </c>
      <c r="J168" s="172">
        <f t="shared" si="167"/>
        <v>1918.2924459662456</v>
      </c>
      <c r="K168" s="374">
        <f t="shared" si="168"/>
        <v>127.88616306441635</v>
      </c>
      <c r="L168" s="519"/>
      <c r="M168" s="172">
        <f t="shared" ref="M168:M181" si="170">IFERROR(RANK(K168, K$167:K$181),"")</f>
        <v>2</v>
      </c>
      <c r="N168" s="512"/>
      <c r="O168" s="512"/>
      <c r="P168" s="375">
        <v>15</v>
      </c>
      <c r="Q168" s="375">
        <v>1928.4507042253499</v>
      </c>
      <c r="R168" s="377">
        <f t="shared" ref="R168:R181" si="171">IFERROR(Q168/P168,"")</f>
        <v>128.56338028169</v>
      </c>
      <c r="S168" s="375">
        <f t="shared" ref="S168:S181" si="172">IFERROR(RANK(R168, R$167:R$181),"")</f>
        <v>2</v>
      </c>
      <c r="T168" s="511"/>
      <c r="U168" s="375">
        <v>15</v>
      </c>
      <c r="V168" s="375">
        <v>1910.7042253521108</v>
      </c>
      <c r="W168" s="377">
        <f t="shared" ref="W168:W181" si="173">IFERROR(V168/U168,"")</f>
        <v>127.38028169014072</v>
      </c>
      <c r="X168" s="375">
        <f t="shared" ref="X168:X181" si="174">IFERROR(RANK(W168, W$167:W$181),"")</f>
        <v>2</v>
      </c>
      <c r="Y168" s="511"/>
      <c r="Z168" s="375">
        <v>15</v>
      </c>
      <c r="AA168" s="375">
        <v>1925.0847457627133</v>
      </c>
      <c r="AB168" s="377">
        <f t="shared" ref="AB168:AB181" si="175">IFERROR(AA168/Z168,"")</f>
        <v>128.33898305084756</v>
      </c>
      <c r="AC168" s="375">
        <f t="shared" ref="AC168:AC181" si="176">IFERROR(RANK(AB168, AB$167:AB$181),"")</f>
        <v>2</v>
      </c>
      <c r="AD168" s="511"/>
      <c r="AE168" s="375">
        <v>15</v>
      </c>
      <c r="AF168" s="375">
        <v>1924.7058823529419</v>
      </c>
      <c r="AG168" s="377">
        <f t="shared" ref="AG168:AG181" si="177">IFERROR(AF168/AE168,"")</f>
        <v>128.31372549019613</v>
      </c>
      <c r="AH168" s="375">
        <f t="shared" ref="AH168:AH181" si="178">IFERROR(RANK(AG168, AG$167:AG$181),"")</f>
        <v>2</v>
      </c>
      <c r="AI168" s="511"/>
      <c r="AJ168" s="375">
        <v>15</v>
      </c>
      <c r="AK168" s="375">
        <v>1910.5263157894751</v>
      </c>
      <c r="AL168" s="377">
        <f t="shared" ref="AL168:AL181" si="179">IFERROR(AK168/AJ168,"")</f>
        <v>127.36842105263167</v>
      </c>
      <c r="AM168" s="375">
        <f t="shared" ref="AM168:AM181" si="180">IFERROR(RANK(AL168, AL$167:AL$181),"")</f>
        <v>3</v>
      </c>
      <c r="AN168" s="511"/>
      <c r="AO168" s="375">
        <v>15</v>
      </c>
      <c r="AP168" s="375">
        <v>1915.5882352941153</v>
      </c>
      <c r="AQ168" s="377">
        <f t="shared" ref="AQ168:AQ181" si="181">IFERROR(AP168/AO168,"")</f>
        <v>127.70588235294102</v>
      </c>
      <c r="AR168" s="375">
        <f t="shared" ref="AR168:AR181" si="182">IFERROR(RANK(AQ168, AQ$167:AQ$181),"")</f>
        <v>3</v>
      </c>
      <c r="AS168" s="511"/>
      <c r="AT168" s="375">
        <v>15</v>
      </c>
      <c r="AU168" s="375">
        <v>1912.9870129870119</v>
      </c>
      <c r="AV168" s="377">
        <f t="shared" ref="AV168:AV181" si="183">IFERROR(AU168/AT168,"")</f>
        <v>127.53246753246746</v>
      </c>
      <c r="AW168" s="375">
        <f t="shared" ref="AW168:AW181" si="184">IFERROR(RANK(AV168, AV$167:AV$181),"")</f>
        <v>3</v>
      </c>
      <c r="AX168" s="511"/>
    </row>
    <row r="169" spans="2:50" hidden="1" x14ac:dyDescent="0.2">
      <c r="B169" s="517"/>
      <c r="C169" s="380">
        <v>3</v>
      </c>
      <c r="D169" s="375" t="s">
        <v>415</v>
      </c>
      <c r="E169" s="375">
        <v>17</v>
      </c>
      <c r="F169" s="375">
        <v>2000</v>
      </c>
      <c r="G169" s="377">
        <f t="shared" si="169"/>
        <v>117.64705882352941</v>
      </c>
      <c r="H169" s="511"/>
      <c r="I169" s="172">
        <f t="shared" si="166"/>
        <v>17</v>
      </c>
      <c r="J169" s="172">
        <f t="shared" si="167"/>
        <v>1925.0097598977579</v>
      </c>
      <c r="K169" s="374">
        <f t="shared" si="168"/>
        <v>113.23586822927989</v>
      </c>
      <c r="L169" s="519"/>
      <c r="M169" s="172">
        <f t="shared" si="170"/>
        <v>9</v>
      </c>
      <c r="N169" s="512"/>
      <c r="O169" s="512"/>
      <c r="P169" s="375">
        <v>17</v>
      </c>
      <c r="Q169" s="375">
        <v>1920.9677419354855</v>
      </c>
      <c r="R169" s="377">
        <f t="shared" si="171"/>
        <v>112.99810246679327</v>
      </c>
      <c r="S169" s="375">
        <f t="shared" si="172"/>
        <v>9</v>
      </c>
      <c r="T169" s="511"/>
      <c r="U169" s="375">
        <v>17</v>
      </c>
      <c r="V169" s="375">
        <v>1933.0000000000018</v>
      </c>
      <c r="W169" s="377">
        <f t="shared" si="173"/>
        <v>113.70588235294129</v>
      </c>
      <c r="X169" s="375">
        <f t="shared" si="174"/>
        <v>9</v>
      </c>
      <c r="Y169" s="511"/>
      <c r="Z169" s="375">
        <v>17</v>
      </c>
      <c r="AA169" s="375">
        <v>1933.0909090909104</v>
      </c>
      <c r="AB169" s="377">
        <f t="shared" si="175"/>
        <v>113.71122994652414</v>
      </c>
      <c r="AC169" s="375">
        <f t="shared" si="176"/>
        <v>9</v>
      </c>
      <c r="AD169" s="511"/>
      <c r="AE169" s="375">
        <v>17</v>
      </c>
      <c r="AF169" s="375">
        <v>1917.6923076923088</v>
      </c>
      <c r="AG169" s="377">
        <f t="shared" si="177"/>
        <v>112.80542986425345</v>
      </c>
      <c r="AH169" s="375">
        <f t="shared" si="178"/>
        <v>9</v>
      </c>
      <c r="AI169" s="511"/>
      <c r="AJ169" s="375">
        <v>17</v>
      </c>
      <c r="AK169" s="375">
        <v>1930.5263157894753</v>
      </c>
      <c r="AL169" s="377">
        <f t="shared" si="179"/>
        <v>113.56037151702796</v>
      </c>
      <c r="AM169" s="375">
        <f t="shared" si="180"/>
        <v>11</v>
      </c>
      <c r="AN169" s="511"/>
      <c r="AO169" s="375">
        <v>17</v>
      </c>
      <c r="AP169" s="375">
        <v>1918.0000000000018</v>
      </c>
      <c r="AQ169" s="377">
        <f t="shared" si="181"/>
        <v>112.82352941176481</v>
      </c>
      <c r="AR169" s="375">
        <f t="shared" si="182"/>
        <v>10</v>
      </c>
      <c r="AS169" s="511"/>
      <c r="AT169" s="375">
        <v>17</v>
      </c>
      <c r="AU169" s="375">
        <v>1921.7910447761219</v>
      </c>
      <c r="AV169" s="377">
        <f t="shared" si="183"/>
        <v>113.04653204565423</v>
      </c>
      <c r="AW169" s="375">
        <f t="shared" si="184"/>
        <v>9</v>
      </c>
      <c r="AX169" s="511"/>
    </row>
    <row r="170" spans="2:50" hidden="1" x14ac:dyDescent="0.2">
      <c r="B170" s="517"/>
      <c r="C170" s="380">
        <v>4</v>
      </c>
      <c r="D170" s="375" t="s">
        <v>416</v>
      </c>
      <c r="E170" s="375">
        <v>16</v>
      </c>
      <c r="F170" s="375">
        <v>2000</v>
      </c>
      <c r="G170" s="377">
        <f t="shared" si="169"/>
        <v>125</v>
      </c>
      <c r="H170" s="511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4">
        <f>IFERROR(AVERAGE(R170,W170,AB170,AG170,AL170,AQ170,AV170),"")</f>
        <v>119.63065827266325</v>
      </c>
      <c r="L170" s="519"/>
      <c r="M170" s="172">
        <f t="shared" si="170"/>
        <v>7</v>
      </c>
      <c r="N170" s="512"/>
      <c r="O170" s="512"/>
      <c r="P170" s="375">
        <v>16</v>
      </c>
      <c r="Q170" s="375">
        <v>1909.3750000000005</v>
      </c>
      <c r="R170" s="377">
        <f t="shared" si="171"/>
        <v>119.33593750000003</v>
      </c>
      <c r="S170" s="375">
        <f t="shared" si="172"/>
        <v>8</v>
      </c>
      <c r="T170" s="511"/>
      <c r="U170" s="375">
        <v>16</v>
      </c>
      <c r="V170" s="375">
        <v>1911.0638297872345</v>
      </c>
      <c r="W170" s="377">
        <f t="shared" si="173"/>
        <v>119.44148936170215</v>
      </c>
      <c r="X170" s="375">
        <f t="shared" si="174"/>
        <v>8</v>
      </c>
      <c r="Y170" s="511"/>
      <c r="Z170" s="375">
        <v>16</v>
      </c>
      <c r="AA170" s="375">
        <v>1920.6976744186045</v>
      </c>
      <c r="AB170" s="377">
        <f t="shared" si="175"/>
        <v>120.04360465116278</v>
      </c>
      <c r="AC170" s="375">
        <f t="shared" si="176"/>
        <v>5</v>
      </c>
      <c r="AD170" s="511"/>
      <c r="AE170" s="375">
        <v>16</v>
      </c>
      <c r="AF170" s="375">
        <v>1914.5454545454536</v>
      </c>
      <c r="AG170" s="377">
        <f t="shared" si="177"/>
        <v>119.65909090909085</v>
      </c>
      <c r="AH170" s="375">
        <f t="shared" si="178"/>
        <v>8</v>
      </c>
      <c r="AI170" s="511"/>
      <c r="AJ170" s="375">
        <v>16</v>
      </c>
      <c r="AK170" s="375">
        <v>1923.0379746835436</v>
      </c>
      <c r="AL170" s="377">
        <f t="shared" si="179"/>
        <v>120.18987341772147</v>
      </c>
      <c r="AM170" s="375">
        <f t="shared" si="180"/>
        <v>6</v>
      </c>
      <c r="AN170" s="511"/>
      <c r="AO170" s="375">
        <v>16</v>
      </c>
      <c r="AP170" s="375">
        <v>1912.4137931034479</v>
      </c>
      <c r="AQ170" s="377">
        <f t="shared" si="181"/>
        <v>119.52586206896549</v>
      </c>
      <c r="AR170" s="375">
        <f t="shared" si="182"/>
        <v>7</v>
      </c>
      <c r="AS170" s="511"/>
      <c r="AT170" s="375">
        <v>16</v>
      </c>
      <c r="AU170" s="375">
        <v>1907.5000000000005</v>
      </c>
      <c r="AV170" s="377">
        <f t="shared" si="183"/>
        <v>119.21875000000003</v>
      </c>
      <c r="AW170" s="375">
        <f t="shared" si="184"/>
        <v>8</v>
      </c>
      <c r="AX170" s="511"/>
    </row>
    <row r="171" spans="2:50" hidden="1" x14ac:dyDescent="0.2">
      <c r="B171" s="517"/>
      <c r="C171" s="380">
        <v>5</v>
      </c>
      <c r="D171" s="375" t="s">
        <v>417</v>
      </c>
      <c r="E171" s="375">
        <v>19</v>
      </c>
      <c r="F171" s="375">
        <v>2000</v>
      </c>
      <c r="G171" s="377">
        <f t="shared" si="169"/>
        <v>105.26315789473684</v>
      </c>
      <c r="H171" s="511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4">
        <f t="shared" ref="K171:K181" si="187">IFERROR(AVERAGE(R171,W171,AB171,AG171,AL171,AQ171,AV171),"")</f>
        <v>100.69254073845255</v>
      </c>
      <c r="L171" s="519"/>
      <c r="M171" s="172">
        <f t="shared" si="170"/>
        <v>12</v>
      </c>
      <c r="N171" s="512"/>
      <c r="O171" s="512"/>
      <c r="P171" s="375">
        <v>19</v>
      </c>
      <c r="Q171" s="375">
        <v>1921.8750000000005</v>
      </c>
      <c r="R171" s="377">
        <f t="shared" si="171"/>
        <v>101.15131578947371</v>
      </c>
      <c r="S171" s="375">
        <f t="shared" si="172"/>
        <v>12</v>
      </c>
      <c r="T171" s="511"/>
      <c r="U171" s="375">
        <v>19</v>
      </c>
      <c r="V171" s="375">
        <v>1917.3626373626373</v>
      </c>
      <c r="W171" s="377">
        <f t="shared" si="173"/>
        <v>100.91382301908618</v>
      </c>
      <c r="X171" s="375">
        <f t="shared" si="174"/>
        <v>12</v>
      </c>
      <c r="Y171" s="511"/>
      <c r="Z171" s="375">
        <v>19</v>
      </c>
      <c r="AA171" s="375">
        <v>1908.2926829268285</v>
      </c>
      <c r="AB171" s="377">
        <f t="shared" si="175"/>
        <v>100.43645699614888</v>
      </c>
      <c r="AC171" s="375">
        <f t="shared" si="176"/>
        <v>12</v>
      </c>
      <c r="AD171" s="511"/>
      <c r="AE171" s="375">
        <v>19</v>
      </c>
      <c r="AF171" s="375">
        <v>1901.5384615384605</v>
      </c>
      <c r="AG171" s="377">
        <f t="shared" si="177"/>
        <v>100.08097165991897</v>
      </c>
      <c r="AH171" s="375">
        <f t="shared" si="178"/>
        <v>12</v>
      </c>
      <c r="AI171" s="511"/>
      <c r="AJ171" s="375">
        <v>19</v>
      </c>
      <c r="AK171" s="375">
        <v>1918.5365853658532</v>
      </c>
      <c r="AL171" s="377">
        <f t="shared" si="179"/>
        <v>100.97560975609754</v>
      </c>
      <c r="AM171" s="375">
        <f t="shared" si="180"/>
        <v>12</v>
      </c>
      <c r="AN171" s="511"/>
      <c r="AO171" s="375">
        <v>19</v>
      </c>
      <c r="AP171" s="375">
        <v>1910.6250000000007</v>
      </c>
      <c r="AQ171" s="377">
        <f t="shared" si="181"/>
        <v>100.55921052631582</v>
      </c>
      <c r="AR171" s="375">
        <f t="shared" si="182"/>
        <v>12</v>
      </c>
      <c r="AS171" s="511"/>
      <c r="AT171" s="375">
        <v>19</v>
      </c>
      <c r="AU171" s="375">
        <v>1913.8775510204086</v>
      </c>
      <c r="AV171" s="377">
        <f t="shared" si="183"/>
        <v>100.73039742212677</v>
      </c>
      <c r="AW171" s="375">
        <f t="shared" si="184"/>
        <v>12</v>
      </c>
      <c r="AX171" s="511"/>
    </row>
    <row r="172" spans="2:50" hidden="1" x14ac:dyDescent="0.2">
      <c r="B172" s="517"/>
      <c r="C172" s="380">
        <v>6</v>
      </c>
      <c r="D172" s="375" t="s">
        <v>418</v>
      </c>
      <c r="E172" s="375">
        <v>15</v>
      </c>
      <c r="F172" s="375">
        <v>2000</v>
      </c>
      <c r="G172" s="377">
        <f t="shared" si="169"/>
        <v>133.33333333333334</v>
      </c>
      <c r="H172" s="511"/>
      <c r="I172" s="172">
        <f t="shared" si="185"/>
        <v>15</v>
      </c>
      <c r="J172" s="172">
        <f t="shared" si="186"/>
        <v>1914.478746163403</v>
      </c>
      <c r="K172" s="374">
        <f t="shared" si="187"/>
        <v>127.63191641089358</v>
      </c>
      <c r="L172" s="519"/>
      <c r="M172" s="172">
        <f t="shared" si="170"/>
        <v>3</v>
      </c>
      <c r="N172" s="512"/>
      <c r="O172" s="512"/>
      <c r="P172" s="375">
        <v>15</v>
      </c>
      <c r="Q172" s="375">
        <v>1911.4285714285706</v>
      </c>
      <c r="R172" s="377">
        <f t="shared" si="171"/>
        <v>127.42857142857137</v>
      </c>
      <c r="S172" s="375">
        <f t="shared" si="172"/>
        <v>4</v>
      </c>
      <c r="T172" s="511"/>
      <c r="U172" s="375">
        <v>15</v>
      </c>
      <c r="V172" s="375">
        <v>1907.4725274725274</v>
      </c>
      <c r="W172" s="377">
        <f t="shared" si="173"/>
        <v>127.16483516483517</v>
      </c>
      <c r="X172" s="375">
        <f t="shared" si="174"/>
        <v>4</v>
      </c>
      <c r="Y172" s="511"/>
      <c r="Z172" s="375">
        <v>15</v>
      </c>
      <c r="AA172" s="375">
        <v>1909.9999999999993</v>
      </c>
      <c r="AB172" s="377">
        <f t="shared" si="175"/>
        <v>127.33333333333329</v>
      </c>
      <c r="AC172" s="375">
        <f t="shared" si="176"/>
        <v>3</v>
      </c>
      <c r="AD172" s="511"/>
      <c r="AE172" s="375">
        <v>15</v>
      </c>
      <c r="AF172" s="375">
        <v>1919.0476190476197</v>
      </c>
      <c r="AG172" s="377">
        <f t="shared" si="177"/>
        <v>127.93650793650798</v>
      </c>
      <c r="AH172" s="375">
        <f t="shared" si="178"/>
        <v>4</v>
      </c>
      <c r="AI172" s="511"/>
      <c r="AJ172" s="375">
        <v>15</v>
      </c>
      <c r="AK172" s="375">
        <v>1918.0327868852464</v>
      </c>
      <c r="AL172" s="377">
        <f t="shared" si="179"/>
        <v>127.86885245901642</v>
      </c>
      <c r="AM172" s="375">
        <f t="shared" si="180"/>
        <v>2</v>
      </c>
      <c r="AN172" s="511"/>
      <c r="AO172" s="375">
        <v>15</v>
      </c>
      <c r="AP172" s="375">
        <v>1916.6197183098595</v>
      </c>
      <c r="AQ172" s="377">
        <f t="shared" si="181"/>
        <v>127.77464788732397</v>
      </c>
      <c r="AR172" s="375">
        <f t="shared" si="182"/>
        <v>2</v>
      </c>
      <c r="AS172" s="511"/>
      <c r="AT172" s="375">
        <v>15</v>
      </c>
      <c r="AU172" s="375">
        <v>1918.7500000000005</v>
      </c>
      <c r="AV172" s="377">
        <f t="shared" si="183"/>
        <v>127.9166666666667</v>
      </c>
      <c r="AW172" s="375">
        <f t="shared" si="184"/>
        <v>1</v>
      </c>
      <c r="AX172" s="511"/>
    </row>
    <row r="173" spans="2:50" hidden="1" x14ac:dyDescent="0.2">
      <c r="B173" s="517"/>
      <c r="C173" s="380">
        <v>7</v>
      </c>
      <c r="D173" s="375" t="s">
        <v>419</v>
      </c>
      <c r="E173" s="375">
        <v>16</v>
      </c>
      <c r="F173" s="375">
        <v>2000</v>
      </c>
      <c r="G173" s="377">
        <f t="shared" si="169"/>
        <v>125</v>
      </c>
      <c r="H173" s="511"/>
      <c r="I173" s="172">
        <f t="shared" si="185"/>
        <v>16</v>
      </c>
      <c r="J173" s="172">
        <f t="shared" si="186"/>
        <v>1913.5110347576895</v>
      </c>
      <c r="K173" s="374">
        <f t="shared" si="187"/>
        <v>119.59443967235559</v>
      </c>
      <c r="L173" s="519"/>
      <c r="M173" s="172">
        <f t="shared" si="170"/>
        <v>8</v>
      </c>
      <c r="N173" s="512"/>
      <c r="O173" s="512"/>
      <c r="P173" s="375">
        <v>16</v>
      </c>
      <c r="Q173" s="375">
        <v>1924.0677966101684</v>
      </c>
      <c r="R173" s="377">
        <f t="shared" si="171"/>
        <v>120.25423728813553</v>
      </c>
      <c r="S173" s="375">
        <f t="shared" si="172"/>
        <v>6</v>
      </c>
      <c r="T173" s="511"/>
      <c r="U173" s="375">
        <v>16</v>
      </c>
      <c r="V173" s="375">
        <v>1919.9999999999993</v>
      </c>
      <c r="W173" s="377">
        <f t="shared" si="173"/>
        <v>119.99999999999996</v>
      </c>
      <c r="X173" s="375">
        <f t="shared" si="174"/>
        <v>7</v>
      </c>
      <c r="Y173" s="511"/>
      <c r="Z173" s="375">
        <v>16</v>
      </c>
      <c r="AA173" s="375">
        <v>1907.3684210526303</v>
      </c>
      <c r="AB173" s="377">
        <f t="shared" si="175"/>
        <v>119.21052631578939</v>
      </c>
      <c r="AC173" s="375">
        <f t="shared" si="176"/>
        <v>8</v>
      </c>
      <c r="AD173" s="511"/>
      <c r="AE173" s="375">
        <v>16</v>
      </c>
      <c r="AF173" s="375">
        <v>1916.2500000000007</v>
      </c>
      <c r="AG173" s="377">
        <f t="shared" si="177"/>
        <v>119.76562500000004</v>
      </c>
      <c r="AH173" s="375">
        <f t="shared" si="178"/>
        <v>7</v>
      </c>
      <c r="AI173" s="511"/>
      <c r="AJ173" s="375">
        <v>16</v>
      </c>
      <c r="AK173" s="375">
        <v>1906.2500000000005</v>
      </c>
      <c r="AL173" s="377">
        <f t="shared" si="179"/>
        <v>119.14062500000003</v>
      </c>
      <c r="AM173" s="375">
        <f t="shared" si="180"/>
        <v>8</v>
      </c>
      <c r="AN173" s="511"/>
      <c r="AO173" s="375">
        <v>16</v>
      </c>
      <c r="AP173" s="375">
        <v>1907.3076923076933</v>
      </c>
      <c r="AQ173" s="377">
        <f t="shared" si="181"/>
        <v>119.20673076923083</v>
      </c>
      <c r="AR173" s="375">
        <f t="shared" si="182"/>
        <v>8</v>
      </c>
      <c r="AS173" s="511"/>
      <c r="AT173" s="375">
        <v>16</v>
      </c>
      <c r="AU173" s="375">
        <v>1913.333333333333</v>
      </c>
      <c r="AV173" s="377">
        <f t="shared" si="183"/>
        <v>119.58333333333331</v>
      </c>
      <c r="AW173" s="375">
        <f t="shared" si="184"/>
        <v>6</v>
      </c>
      <c r="AX173" s="511"/>
    </row>
    <row r="174" spans="2:50" hidden="1" x14ac:dyDescent="0.2">
      <c r="B174" s="517"/>
      <c r="C174" s="380">
        <v>8</v>
      </c>
      <c r="D174" s="375" t="s">
        <v>422</v>
      </c>
      <c r="E174" s="375">
        <v>15</v>
      </c>
      <c r="F174" s="375">
        <v>2000</v>
      </c>
      <c r="G174" s="377">
        <f t="shared" si="169"/>
        <v>133.33333333333334</v>
      </c>
      <c r="H174" s="511"/>
      <c r="I174" s="172">
        <f t="shared" si="185"/>
        <v>15</v>
      </c>
      <c r="J174" s="172">
        <f t="shared" si="186"/>
        <v>1910.3666072332433</v>
      </c>
      <c r="K174" s="374">
        <f t="shared" si="187"/>
        <v>127.35777381554955</v>
      </c>
      <c r="L174" s="519"/>
      <c r="M174" s="172">
        <f t="shared" si="170"/>
        <v>4</v>
      </c>
      <c r="N174" s="512"/>
      <c r="O174" s="512"/>
      <c r="P174" s="375">
        <v>15</v>
      </c>
      <c r="Q174" s="375">
        <v>1913.4000000000005</v>
      </c>
      <c r="R174" s="377">
        <f t="shared" si="171"/>
        <v>127.56000000000003</v>
      </c>
      <c r="S174" s="375">
        <f t="shared" si="172"/>
        <v>3</v>
      </c>
      <c r="T174" s="511"/>
      <c r="U174" s="375">
        <v>15</v>
      </c>
      <c r="V174" s="375">
        <v>1909.4117647058833</v>
      </c>
      <c r="W174" s="377">
        <f t="shared" si="173"/>
        <v>127.29411764705888</v>
      </c>
      <c r="X174" s="375">
        <f t="shared" si="174"/>
        <v>3</v>
      </c>
      <c r="Y174" s="511"/>
      <c r="Z174" s="375">
        <v>15</v>
      </c>
      <c r="AA174" s="375">
        <v>1905.773195876289</v>
      </c>
      <c r="AB174" s="377">
        <f t="shared" si="175"/>
        <v>127.05154639175261</v>
      </c>
      <c r="AC174" s="375">
        <f t="shared" si="176"/>
        <v>4</v>
      </c>
      <c r="AD174" s="511"/>
      <c r="AE174" s="375">
        <v>15</v>
      </c>
      <c r="AF174" s="375">
        <v>1919.3023255813951</v>
      </c>
      <c r="AG174" s="377">
        <f t="shared" si="177"/>
        <v>127.95348837209301</v>
      </c>
      <c r="AH174" s="375">
        <f t="shared" si="178"/>
        <v>3</v>
      </c>
      <c r="AI174" s="511"/>
      <c r="AJ174" s="375">
        <v>15</v>
      </c>
      <c r="AK174" s="375">
        <v>1904.1379310344826</v>
      </c>
      <c r="AL174" s="377">
        <f t="shared" si="179"/>
        <v>126.94252873563217</v>
      </c>
      <c r="AM174" s="375">
        <f t="shared" si="180"/>
        <v>4</v>
      </c>
      <c r="AN174" s="511"/>
      <c r="AO174" s="375">
        <v>15</v>
      </c>
      <c r="AP174" s="375">
        <v>1914.2553191489365</v>
      </c>
      <c r="AQ174" s="377">
        <f t="shared" si="181"/>
        <v>127.61702127659576</v>
      </c>
      <c r="AR174" s="375">
        <f t="shared" si="182"/>
        <v>4</v>
      </c>
      <c r="AS174" s="511"/>
      <c r="AT174" s="375">
        <v>15</v>
      </c>
      <c r="AU174" s="375">
        <v>1906.2857142857154</v>
      </c>
      <c r="AV174" s="377">
        <f t="shared" si="183"/>
        <v>127.08571428571436</v>
      </c>
      <c r="AW174" s="375">
        <f t="shared" si="184"/>
        <v>4</v>
      </c>
      <c r="AX174" s="511"/>
    </row>
    <row r="175" spans="2:50" hidden="1" x14ac:dyDescent="0.2">
      <c r="B175" s="517"/>
      <c r="C175" s="380">
        <v>9</v>
      </c>
      <c r="D175" s="375" t="s">
        <v>425</v>
      </c>
      <c r="E175" s="375">
        <v>17</v>
      </c>
      <c r="F175" s="375">
        <v>2000</v>
      </c>
      <c r="G175" s="377">
        <f t="shared" si="169"/>
        <v>117.64705882352941</v>
      </c>
      <c r="H175" s="511"/>
      <c r="I175" s="172">
        <f t="shared" si="185"/>
        <v>17</v>
      </c>
      <c r="J175" s="172">
        <f t="shared" si="186"/>
        <v>1913.1431714711359</v>
      </c>
      <c r="K175" s="374">
        <f t="shared" si="187"/>
        <v>112.53783361594921</v>
      </c>
      <c r="L175" s="519"/>
      <c r="M175" s="172">
        <f t="shared" si="170"/>
        <v>11</v>
      </c>
      <c r="N175" s="512"/>
      <c r="O175" s="512"/>
      <c r="P175" s="375">
        <v>17</v>
      </c>
      <c r="Q175" s="375">
        <v>1903.4210526315776</v>
      </c>
      <c r="R175" s="377">
        <f t="shared" si="171"/>
        <v>111.96594427244574</v>
      </c>
      <c r="S175" s="375">
        <f t="shared" si="172"/>
        <v>11</v>
      </c>
      <c r="T175" s="511"/>
      <c r="U175" s="375">
        <v>17</v>
      </c>
      <c r="V175" s="375">
        <v>1919.154929577463</v>
      </c>
      <c r="W175" s="377">
        <f t="shared" si="173"/>
        <v>112.89146644573312</v>
      </c>
      <c r="X175" s="375">
        <f t="shared" si="174"/>
        <v>10</v>
      </c>
      <c r="Y175" s="511"/>
      <c r="Z175" s="375">
        <v>17</v>
      </c>
      <c r="AA175" s="375">
        <v>1902.187500000002</v>
      </c>
      <c r="AB175" s="377">
        <f t="shared" si="175"/>
        <v>111.8933823529413</v>
      </c>
      <c r="AC175" s="375">
        <f t="shared" si="176"/>
        <v>11</v>
      </c>
      <c r="AD175" s="511"/>
      <c r="AE175" s="375">
        <v>17</v>
      </c>
      <c r="AF175" s="375">
        <v>1906.7796610169507</v>
      </c>
      <c r="AG175" s="377">
        <f t="shared" si="177"/>
        <v>112.16350947158534</v>
      </c>
      <c r="AH175" s="375">
        <f t="shared" si="178"/>
        <v>11</v>
      </c>
      <c r="AI175" s="511"/>
      <c r="AJ175" s="375">
        <v>17</v>
      </c>
      <c r="AK175" s="375">
        <v>1931.6129032258082</v>
      </c>
      <c r="AL175" s="377">
        <f t="shared" si="179"/>
        <v>113.62428842504754</v>
      </c>
      <c r="AM175" s="375">
        <f t="shared" si="180"/>
        <v>10</v>
      </c>
      <c r="AN175" s="511"/>
      <c r="AO175" s="375">
        <v>17</v>
      </c>
      <c r="AP175" s="375">
        <v>1914.9999999999986</v>
      </c>
      <c r="AQ175" s="377">
        <f t="shared" si="181"/>
        <v>112.64705882352933</v>
      </c>
      <c r="AR175" s="375">
        <f t="shared" si="182"/>
        <v>11</v>
      </c>
      <c r="AS175" s="511"/>
      <c r="AT175" s="375">
        <v>17</v>
      </c>
      <c r="AU175" s="375">
        <v>1913.8461538461529</v>
      </c>
      <c r="AV175" s="377">
        <f t="shared" si="183"/>
        <v>112.57918552036193</v>
      </c>
      <c r="AW175" s="375">
        <f t="shared" si="184"/>
        <v>10</v>
      </c>
      <c r="AX175" s="511"/>
    </row>
    <row r="176" spans="2:50" hidden="1" x14ac:dyDescent="0.2">
      <c r="B176" s="517"/>
      <c r="C176" s="380">
        <v>10</v>
      </c>
      <c r="D176" s="375" t="s">
        <v>426</v>
      </c>
      <c r="E176" s="375">
        <v>15</v>
      </c>
      <c r="F176" s="375">
        <v>2000</v>
      </c>
      <c r="G176" s="377">
        <f t="shared" si="169"/>
        <v>133.33333333333334</v>
      </c>
      <c r="H176" s="511"/>
      <c r="I176" s="172">
        <f t="shared" si="185"/>
        <v>15</v>
      </c>
      <c r="J176" s="172">
        <f t="shared" si="186"/>
        <v>1932.314655818742</v>
      </c>
      <c r="K176" s="374">
        <f t="shared" si="187"/>
        <v>128.82097705458281</v>
      </c>
      <c r="L176" s="519"/>
      <c r="M176" s="172">
        <f t="shared" si="170"/>
        <v>1</v>
      </c>
      <c r="N176" s="512"/>
      <c r="O176" s="512"/>
      <c r="P176" s="375">
        <v>15</v>
      </c>
      <c r="Q176" s="375">
        <v>1934.7368421052645</v>
      </c>
      <c r="R176" s="377">
        <f t="shared" si="171"/>
        <v>128.98245614035096</v>
      </c>
      <c r="S176" s="375">
        <f t="shared" si="172"/>
        <v>1</v>
      </c>
      <c r="T176" s="511"/>
      <c r="U176" s="375">
        <v>15</v>
      </c>
      <c r="V176" s="375">
        <v>1929.0566037735859</v>
      </c>
      <c r="W176" s="377">
        <f t="shared" si="173"/>
        <v>128.60377358490572</v>
      </c>
      <c r="X176" s="375">
        <f t="shared" si="174"/>
        <v>1</v>
      </c>
      <c r="Y176" s="511"/>
      <c r="Z176" s="375">
        <v>15</v>
      </c>
      <c r="AA176" s="375">
        <v>1945.9090909090908</v>
      </c>
      <c r="AB176" s="377">
        <f t="shared" si="175"/>
        <v>129.72727272727272</v>
      </c>
      <c r="AC176" s="375">
        <f t="shared" si="176"/>
        <v>1</v>
      </c>
      <c r="AD176" s="511"/>
      <c r="AE176" s="375">
        <v>15</v>
      </c>
      <c r="AF176" s="375">
        <v>1940.9999999999993</v>
      </c>
      <c r="AG176" s="377">
        <f t="shared" si="177"/>
        <v>129.39999999999995</v>
      </c>
      <c r="AH176" s="375">
        <f t="shared" si="178"/>
        <v>1</v>
      </c>
      <c r="AI176" s="511"/>
      <c r="AJ176" s="375">
        <v>15</v>
      </c>
      <c r="AK176" s="375">
        <v>1933.0434782608697</v>
      </c>
      <c r="AL176" s="377">
        <f t="shared" si="179"/>
        <v>128.86956521739131</v>
      </c>
      <c r="AM176" s="375">
        <f t="shared" si="180"/>
        <v>1</v>
      </c>
      <c r="AN176" s="511"/>
      <c r="AO176" s="375">
        <v>15</v>
      </c>
      <c r="AP176" s="375">
        <v>1929.2307692307704</v>
      </c>
      <c r="AQ176" s="377">
        <f t="shared" si="181"/>
        <v>128.6153846153847</v>
      </c>
      <c r="AR176" s="375">
        <f t="shared" si="182"/>
        <v>1</v>
      </c>
      <c r="AS176" s="511"/>
      <c r="AT176" s="375">
        <v>15</v>
      </c>
      <c r="AU176" s="375">
        <v>1913.2258064516145</v>
      </c>
      <c r="AV176" s="377">
        <f t="shared" si="183"/>
        <v>127.54838709677431</v>
      </c>
      <c r="AW176" s="375">
        <f t="shared" si="184"/>
        <v>2</v>
      </c>
      <c r="AX176" s="511"/>
    </row>
    <row r="177" spans="2:50" hidden="1" x14ac:dyDescent="0.2">
      <c r="B177" s="517"/>
      <c r="C177" s="380">
        <v>11</v>
      </c>
      <c r="D177" s="375" t="s">
        <v>427</v>
      </c>
      <c r="E177" s="375">
        <v>16</v>
      </c>
      <c r="F177" s="375">
        <v>1500</v>
      </c>
      <c r="G177" s="377">
        <f t="shared" si="169"/>
        <v>93.75</v>
      </c>
      <c r="H177" s="511"/>
      <c r="I177" s="172">
        <f t="shared" si="185"/>
        <v>16</v>
      </c>
      <c r="J177" s="172">
        <f t="shared" si="186"/>
        <v>1438.7651118048616</v>
      </c>
      <c r="K177" s="374">
        <f t="shared" si="187"/>
        <v>89.922819487803849</v>
      </c>
      <c r="L177" s="519"/>
      <c r="M177" s="172">
        <f t="shared" si="170"/>
        <v>13</v>
      </c>
      <c r="N177" s="512"/>
      <c r="O177" s="512"/>
      <c r="P177" s="375">
        <v>16</v>
      </c>
      <c r="Q177" s="375">
        <v>1445.5555555555563</v>
      </c>
      <c r="R177" s="377">
        <f t="shared" si="171"/>
        <v>90.347222222222271</v>
      </c>
      <c r="S177" s="375">
        <f t="shared" si="172"/>
        <v>13</v>
      </c>
      <c r="T177" s="511"/>
      <c r="U177" s="375">
        <v>16</v>
      </c>
      <c r="V177" s="375">
        <v>1429.4117647058831</v>
      </c>
      <c r="W177" s="377">
        <f t="shared" si="173"/>
        <v>89.338235294117695</v>
      </c>
      <c r="X177" s="375">
        <f t="shared" si="174"/>
        <v>13</v>
      </c>
      <c r="Y177" s="511"/>
      <c r="Z177" s="375">
        <v>16</v>
      </c>
      <c r="AA177" s="375">
        <v>1430.4000000000003</v>
      </c>
      <c r="AB177" s="377">
        <f t="shared" si="175"/>
        <v>89.40000000000002</v>
      </c>
      <c r="AC177" s="375">
        <f t="shared" si="176"/>
        <v>13</v>
      </c>
      <c r="AD177" s="511"/>
      <c r="AE177" s="375">
        <v>16</v>
      </c>
      <c r="AF177" s="375">
        <v>1444.8000000000004</v>
      </c>
      <c r="AG177" s="377">
        <f t="shared" si="177"/>
        <v>90.300000000000026</v>
      </c>
      <c r="AH177" s="375">
        <f t="shared" si="178"/>
        <v>13</v>
      </c>
      <c r="AI177" s="511"/>
      <c r="AJ177" s="375">
        <v>16</v>
      </c>
      <c r="AK177" s="375">
        <v>1452.4528301886801</v>
      </c>
      <c r="AL177" s="377">
        <f t="shared" si="179"/>
        <v>90.778301886792505</v>
      </c>
      <c r="AM177" s="375">
        <f t="shared" si="180"/>
        <v>13</v>
      </c>
      <c r="AN177" s="511"/>
      <c r="AO177" s="375">
        <v>16</v>
      </c>
      <c r="AP177" s="375">
        <v>1426.6666666666674</v>
      </c>
      <c r="AQ177" s="377">
        <f t="shared" si="181"/>
        <v>89.166666666666714</v>
      </c>
      <c r="AR177" s="375">
        <f t="shared" si="182"/>
        <v>13</v>
      </c>
      <c r="AS177" s="511"/>
      <c r="AT177" s="375">
        <v>16</v>
      </c>
      <c r="AU177" s="375">
        <v>1442.0689655172425</v>
      </c>
      <c r="AV177" s="377">
        <f t="shared" si="183"/>
        <v>90.129310344827658</v>
      </c>
      <c r="AW177" s="375">
        <f t="shared" si="184"/>
        <v>13</v>
      </c>
      <c r="AX177" s="511"/>
    </row>
    <row r="178" spans="2:50" hidden="1" x14ac:dyDescent="0.2">
      <c r="B178" s="517"/>
      <c r="C178" s="380">
        <v>12</v>
      </c>
      <c r="D178" s="375" t="s">
        <v>674</v>
      </c>
      <c r="E178" s="375">
        <v>16</v>
      </c>
      <c r="F178" s="375">
        <v>2000</v>
      </c>
      <c r="G178" s="377">
        <f t="shared" si="169"/>
        <v>125</v>
      </c>
      <c r="H178" s="511"/>
      <c r="I178" s="172">
        <f t="shared" si="185"/>
        <v>16</v>
      </c>
      <c r="J178" s="172">
        <f t="shared" si="186"/>
        <v>1924.5446180427207</v>
      </c>
      <c r="K178" s="374">
        <f t="shared" si="187"/>
        <v>120.28403862767004</v>
      </c>
      <c r="L178" s="519"/>
      <c r="M178" s="172">
        <f t="shared" si="170"/>
        <v>6</v>
      </c>
      <c r="N178" s="512"/>
      <c r="O178" s="512"/>
      <c r="P178" s="375">
        <v>16</v>
      </c>
      <c r="Q178" s="375">
        <v>1937.5000000000007</v>
      </c>
      <c r="R178" s="377">
        <f t="shared" si="171"/>
        <v>121.09375000000004</v>
      </c>
      <c r="S178" s="375">
        <f t="shared" si="172"/>
        <v>5</v>
      </c>
      <c r="T178" s="511"/>
      <c r="U178" s="375">
        <v>16</v>
      </c>
      <c r="V178" s="375">
        <v>1922.3529411764714</v>
      </c>
      <c r="W178" s="377">
        <f t="shared" si="173"/>
        <v>120.14705882352946</v>
      </c>
      <c r="X178" s="375">
        <f t="shared" si="174"/>
        <v>6</v>
      </c>
      <c r="Y178" s="511"/>
      <c r="Z178" s="375">
        <v>16</v>
      </c>
      <c r="AA178" s="375">
        <v>1913.1818181818182</v>
      </c>
      <c r="AB178" s="377">
        <f t="shared" si="175"/>
        <v>119.57386363636364</v>
      </c>
      <c r="AC178" s="375">
        <f t="shared" si="176"/>
        <v>7</v>
      </c>
      <c r="AD178" s="511"/>
      <c r="AE178" s="375">
        <v>16</v>
      </c>
      <c r="AF178" s="375">
        <v>1935.5555555555563</v>
      </c>
      <c r="AG178" s="377">
        <f t="shared" si="177"/>
        <v>120.97222222222227</v>
      </c>
      <c r="AH178" s="375">
        <f t="shared" si="178"/>
        <v>6</v>
      </c>
      <c r="AI178" s="511"/>
      <c r="AJ178" s="375">
        <v>16</v>
      </c>
      <c r="AK178" s="375">
        <v>1914.7058823529387</v>
      </c>
      <c r="AL178" s="377">
        <f t="shared" si="179"/>
        <v>119.66911764705867</v>
      </c>
      <c r="AM178" s="375">
        <f t="shared" si="180"/>
        <v>7</v>
      </c>
      <c r="AN178" s="511"/>
      <c r="AO178" s="375">
        <v>16</v>
      </c>
      <c r="AP178" s="375">
        <v>1914.0000000000018</v>
      </c>
      <c r="AQ178" s="377">
        <f t="shared" si="181"/>
        <v>119.62500000000011</v>
      </c>
      <c r="AR178" s="375">
        <f t="shared" si="182"/>
        <v>6</v>
      </c>
      <c r="AS178" s="511"/>
      <c r="AT178" s="375">
        <v>16</v>
      </c>
      <c r="AU178" s="375">
        <v>1934.5161290322571</v>
      </c>
      <c r="AV178" s="377">
        <f t="shared" si="183"/>
        <v>120.90725806451607</v>
      </c>
      <c r="AW178" s="375">
        <f t="shared" si="184"/>
        <v>5</v>
      </c>
      <c r="AX178" s="511"/>
    </row>
    <row r="179" spans="2:50" hidden="1" x14ac:dyDescent="0.2">
      <c r="B179" s="517"/>
      <c r="C179" s="380">
        <v>13</v>
      </c>
      <c r="D179" s="375" t="s">
        <v>695</v>
      </c>
      <c r="E179" s="375">
        <v>17</v>
      </c>
      <c r="F179" s="375">
        <v>2000</v>
      </c>
      <c r="G179" s="377">
        <f t="shared" si="169"/>
        <v>117.64705882352941</v>
      </c>
      <c r="H179" s="511"/>
      <c r="I179" s="172">
        <f t="shared" si="185"/>
        <v>17</v>
      </c>
      <c r="J179" s="172">
        <f t="shared" si="186"/>
        <v>1915.7292039622873</v>
      </c>
      <c r="K179" s="374">
        <f t="shared" si="187"/>
        <v>112.6899531742522</v>
      </c>
      <c r="L179" s="519"/>
      <c r="M179" s="172">
        <f t="shared" si="170"/>
        <v>10</v>
      </c>
      <c r="N179" s="512"/>
      <c r="O179" s="512"/>
      <c r="P179" s="375">
        <v>17</v>
      </c>
      <c r="Q179" s="375">
        <v>1905.7142857142853</v>
      </c>
      <c r="R179" s="377">
        <f t="shared" si="171"/>
        <v>112.10084033613443</v>
      </c>
      <c r="S179" s="375">
        <f t="shared" si="172"/>
        <v>10</v>
      </c>
      <c r="T179" s="511"/>
      <c r="U179" s="375">
        <v>17</v>
      </c>
      <c r="V179" s="375">
        <v>1915.2631578947376</v>
      </c>
      <c r="W179" s="377">
        <f t="shared" si="173"/>
        <v>112.66253869969044</v>
      </c>
      <c r="X179" s="375">
        <f t="shared" si="174"/>
        <v>11</v>
      </c>
      <c r="Y179" s="511"/>
      <c r="Z179" s="375">
        <v>17</v>
      </c>
      <c r="AA179" s="375">
        <v>1908.3333333333337</v>
      </c>
      <c r="AB179" s="377">
        <f t="shared" si="175"/>
        <v>112.25490196078434</v>
      </c>
      <c r="AC179" s="375">
        <f t="shared" si="176"/>
        <v>10</v>
      </c>
      <c r="AD179" s="511"/>
      <c r="AE179" s="375">
        <v>17</v>
      </c>
      <c r="AF179" s="375">
        <v>1912.2222222222233</v>
      </c>
      <c r="AG179" s="377">
        <f t="shared" si="177"/>
        <v>112.48366013071902</v>
      </c>
      <c r="AH179" s="375">
        <f t="shared" si="178"/>
        <v>10</v>
      </c>
      <c r="AI179" s="511"/>
      <c r="AJ179" s="375">
        <v>17</v>
      </c>
      <c r="AK179" s="375">
        <v>1934.4000000000005</v>
      </c>
      <c r="AL179" s="377">
        <f t="shared" si="179"/>
        <v>113.78823529411768</v>
      </c>
      <c r="AM179" s="375">
        <f t="shared" si="180"/>
        <v>9</v>
      </c>
      <c r="AN179" s="511"/>
      <c r="AO179" s="375">
        <v>17</v>
      </c>
      <c r="AP179" s="375">
        <v>1923.6000000000006</v>
      </c>
      <c r="AQ179" s="377">
        <f t="shared" si="181"/>
        <v>113.15294117647062</v>
      </c>
      <c r="AR179" s="375">
        <f t="shared" si="182"/>
        <v>9</v>
      </c>
      <c r="AS179" s="511"/>
      <c r="AT179" s="375">
        <v>17</v>
      </c>
      <c r="AU179" s="375">
        <v>1910.5714285714289</v>
      </c>
      <c r="AV179" s="377">
        <f t="shared" si="183"/>
        <v>112.38655462184876</v>
      </c>
      <c r="AW179" s="375">
        <f t="shared" si="184"/>
        <v>11</v>
      </c>
      <c r="AX179" s="511"/>
    </row>
    <row r="180" spans="2:50" hidden="1" x14ac:dyDescent="0.2">
      <c r="B180" s="517"/>
      <c r="C180" s="380">
        <v>14</v>
      </c>
      <c r="D180" s="375"/>
      <c r="E180" s="375"/>
      <c r="F180" s="375"/>
      <c r="G180" s="377"/>
      <c r="H180" s="511"/>
      <c r="I180" s="172" t="str">
        <f t="shared" si="185"/>
        <v/>
      </c>
      <c r="J180" s="172" t="str">
        <f t="shared" si="186"/>
        <v/>
      </c>
      <c r="K180" s="374" t="str">
        <f t="shared" si="187"/>
        <v/>
      </c>
      <c r="L180" s="519"/>
      <c r="M180" s="172" t="str">
        <f t="shared" si="170"/>
        <v/>
      </c>
      <c r="N180" s="512"/>
      <c r="O180" s="512"/>
      <c r="P180" s="375"/>
      <c r="Q180" s="375"/>
      <c r="R180" s="377" t="str">
        <f t="shared" si="171"/>
        <v/>
      </c>
      <c r="S180" s="375" t="str">
        <f t="shared" si="172"/>
        <v/>
      </c>
      <c r="T180" s="511"/>
      <c r="U180" s="375"/>
      <c r="V180" s="375"/>
      <c r="W180" s="377" t="str">
        <f t="shared" si="173"/>
        <v/>
      </c>
      <c r="X180" s="375" t="str">
        <f t="shared" si="174"/>
        <v/>
      </c>
      <c r="Y180" s="511"/>
      <c r="Z180" s="375"/>
      <c r="AA180" s="375"/>
      <c r="AB180" s="377" t="str">
        <f t="shared" si="175"/>
        <v/>
      </c>
      <c r="AC180" s="375" t="str">
        <f t="shared" si="176"/>
        <v/>
      </c>
      <c r="AD180" s="511"/>
      <c r="AE180" s="375"/>
      <c r="AF180" s="375"/>
      <c r="AG180" s="377" t="str">
        <f t="shared" si="177"/>
        <v/>
      </c>
      <c r="AH180" s="375" t="str">
        <f t="shared" si="178"/>
        <v/>
      </c>
      <c r="AI180" s="511"/>
      <c r="AJ180" s="375"/>
      <c r="AK180" s="375"/>
      <c r="AL180" s="377" t="str">
        <f t="shared" si="179"/>
        <v/>
      </c>
      <c r="AM180" s="375" t="str">
        <f t="shared" si="180"/>
        <v/>
      </c>
      <c r="AN180" s="511"/>
      <c r="AO180" s="375"/>
      <c r="AP180" s="375"/>
      <c r="AQ180" s="377" t="str">
        <f t="shared" si="181"/>
        <v/>
      </c>
      <c r="AR180" s="375" t="str">
        <f t="shared" si="182"/>
        <v/>
      </c>
      <c r="AS180" s="511"/>
      <c r="AT180" s="375"/>
      <c r="AU180" s="375"/>
      <c r="AV180" s="377" t="str">
        <f t="shared" si="183"/>
        <v/>
      </c>
      <c r="AW180" s="375" t="str">
        <f t="shared" si="184"/>
        <v/>
      </c>
      <c r="AX180" s="511"/>
    </row>
    <row r="181" spans="2:50" hidden="1" x14ac:dyDescent="0.2">
      <c r="B181" s="517"/>
      <c r="C181" s="380">
        <v>15</v>
      </c>
      <c r="D181" s="375"/>
      <c r="E181" s="375"/>
      <c r="F181" s="375"/>
      <c r="G181" s="377"/>
      <c r="H181" s="511"/>
      <c r="I181" s="172" t="str">
        <f t="shared" si="185"/>
        <v/>
      </c>
      <c r="J181" s="172" t="str">
        <f t="shared" si="186"/>
        <v/>
      </c>
      <c r="K181" s="374" t="str">
        <f t="shared" si="187"/>
        <v/>
      </c>
      <c r="L181" s="520"/>
      <c r="M181" s="172" t="str">
        <f t="shared" si="170"/>
        <v/>
      </c>
      <c r="N181" s="512"/>
      <c r="O181" s="512"/>
      <c r="P181" s="375"/>
      <c r="Q181" s="375"/>
      <c r="R181" s="377" t="str">
        <f t="shared" si="171"/>
        <v/>
      </c>
      <c r="S181" s="375" t="str">
        <f t="shared" si="172"/>
        <v/>
      </c>
      <c r="T181" s="511"/>
      <c r="U181" s="375"/>
      <c r="V181" s="375"/>
      <c r="W181" s="377" t="str">
        <f t="shared" si="173"/>
        <v/>
      </c>
      <c r="X181" s="375" t="str">
        <f t="shared" si="174"/>
        <v/>
      </c>
      <c r="Y181" s="511"/>
      <c r="Z181" s="375"/>
      <c r="AA181" s="375"/>
      <c r="AB181" s="377" t="str">
        <f t="shared" si="175"/>
        <v/>
      </c>
      <c r="AC181" s="375" t="str">
        <f t="shared" si="176"/>
        <v/>
      </c>
      <c r="AD181" s="511"/>
      <c r="AE181" s="375"/>
      <c r="AF181" s="375"/>
      <c r="AG181" s="377" t="str">
        <f t="shared" si="177"/>
        <v/>
      </c>
      <c r="AH181" s="375" t="str">
        <f t="shared" si="178"/>
        <v/>
      </c>
      <c r="AI181" s="511"/>
      <c r="AJ181" s="375"/>
      <c r="AK181" s="375"/>
      <c r="AL181" s="377" t="str">
        <f t="shared" si="179"/>
        <v/>
      </c>
      <c r="AM181" s="375" t="str">
        <f t="shared" si="180"/>
        <v/>
      </c>
      <c r="AN181" s="511"/>
      <c r="AO181" s="375"/>
      <c r="AP181" s="375"/>
      <c r="AQ181" s="377" t="str">
        <f t="shared" si="181"/>
        <v/>
      </c>
      <c r="AR181" s="375" t="str">
        <f t="shared" si="182"/>
        <v/>
      </c>
      <c r="AS181" s="511"/>
      <c r="AT181" s="375"/>
      <c r="AU181" s="375"/>
      <c r="AV181" s="377" t="str">
        <f t="shared" si="183"/>
        <v/>
      </c>
      <c r="AW181" s="375" t="str">
        <f t="shared" si="184"/>
        <v/>
      </c>
      <c r="AX181" s="511"/>
    </row>
    <row r="182" spans="2:50" ht="15.75" x14ac:dyDescent="0.2">
      <c r="B182" s="521" t="s">
        <v>169</v>
      </c>
      <c r="C182" s="522"/>
      <c r="D182" s="522"/>
      <c r="E182" s="522"/>
      <c r="F182" s="522"/>
      <c r="G182" s="522"/>
      <c r="H182" s="523"/>
      <c r="I182" s="207"/>
      <c r="J182" s="207"/>
      <c r="K182" s="207"/>
      <c r="L182" s="207"/>
      <c r="M182" s="207"/>
      <c r="N182" s="512" t="s">
        <v>161</v>
      </c>
      <c r="O182" s="525" t="s">
        <v>106</v>
      </c>
      <c r="P182" s="527">
        <f>AT162+1</f>
        <v>45930</v>
      </c>
      <c r="Q182" s="517"/>
      <c r="R182" s="517"/>
      <c r="S182" s="517"/>
      <c r="T182" s="517"/>
      <c r="U182" s="527">
        <f>P182+1</f>
        <v>45931</v>
      </c>
      <c r="V182" s="517"/>
      <c r="W182" s="517"/>
      <c r="X182" s="517"/>
      <c r="Y182" s="517"/>
      <c r="Z182" s="527">
        <f>U182+1</f>
        <v>45932</v>
      </c>
      <c r="AA182" s="517"/>
      <c r="AB182" s="517"/>
      <c r="AC182" s="517"/>
      <c r="AD182" s="517"/>
      <c r="AE182" s="527">
        <f>Z182+1</f>
        <v>45933</v>
      </c>
      <c r="AF182" s="517"/>
      <c r="AG182" s="517"/>
      <c r="AH182" s="517"/>
      <c r="AI182" s="517"/>
      <c r="AJ182" s="527">
        <f>AE182+1</f>
        <v>45934</v>
      </c>
      <c r="AK182" s="517"/>
      <c r="AL182" s="517"/>
      <c r="AM182" s="517"/>
      <c r="AN182" s="517"/>
      <c r="AO182" s="527">
        <f>AJ182+1</f>
        <v>45935</v>
      </c>
      <c r="AP182" s="517"/>
      <c r="AQ182" s="517"/>
      <c r="AR182" s="517"/>
      <c r="AS182" s="517"/>
      <c r="AT182" s="527">
        <f>AO182+1</f>
        <v>45936</v>
      </c>
      <c r="AU182" s="517"/>
      <c r="AV182" s="517"/>
      <c r="AW182" s="517"/>
      <c r="AX182" s="517"/>
    </row>
    <row r="183" spans="2:50" ht="15.75" x14ac:dyDescent="0.2">
      <c r="B183" s="524"/>
      <c r="C183" s="524"/>
      <c r="D183" s="524"/>
      <c r="E183" s="524"/>
      <c r="F183" s="524"/>
      <c r="G183" s="524"/>
      <c r="H183" s="524"/>
      <c r="I183" s="207"/>
      <c r="J183" s="207"/>
      <c r="K183" s="207"/>
      <c r="L183" s="207"/>
      <c r="M183" s="207"/>
      <c r="N183" s="512"/>
      <c r="O183" s="526"/>
      <c r="P183" s="527" t="s">
        <v>120</v>
      </c>
      <c r="Q183" s="517"/>
      <c r="R183" s="517"/>
      <c r="S183" s="517"/>
      <c r="T183" s="517"/>
      <c r="U183" s="527" t="s">
        <v>114</v>
      </c>
      <c r="V183" s="517"/>
      <c r="W183" s="517"/>
      <c r="X183" s="517"/>
      <c r="Y183" s="517"/>
      <c r="Z183" s="527" t="s">
        <v>115</v>
      </c>
      <c r="AA183" s="517"/>
      <c r="AB183" s="517"/>
      <c r="AC183" s="517"/>
      <c r="AD183" s="517"/>
      <c r="AE183" s="527" t="s">
        <v>116</v>
      </c>
      <c r="AF183" s="517"/>
      <c r="AG183" s="517"/>
      <c r="AH183" s="517"/>
      <c r="AI183" s="517"/>
      <c r="AJ183" s="527" t="s">
        <v>117</v>
      </c>
      <c r="AK183" s="517"/>
      <c r="AL183" s="517"/>
      <c r="AM183" s="517"/>
      <c r="AN183" s="517"/>
      <c r="AO183" s="527" t="s">
        <v>118</v>
      </c>
      <c r="AP183" s="517"/>
      <c r="AQ183" s="517"/>
      <c r="AR183" s="517"/>
      <c r="AS183" s="517"/>
      <c r="AT183" s="527" t="s">
        <v>119</v>
      </c>
      <c r="AU183" s="517"/>
      <c r="AV183" s="517"/>
      <c r="AW183" s="517"/>
      <c r="AX183" s="517"/>
    </row>
    <row r="184" spans="2:50" x14ac:dyDescent="0.2">
      <c r="B184" s="512" t="s">
        <v>157</v>
      </c>
      <c r="C184" s="512" t="s">
        <v>149</v>
      </c>
      <c r="D184" s="512"/>
      <c r="E184" s="512" t="s">
        <v>151</v>
      </c>
      <c r="F184" s="512"/>
      <c r="G184" s="512"/>
      <c r="H184" s="513" t="s">
        <v>158</v>
      </c>
      <c r="I184" s="516" t="s">
        <v>227</v>
      </c>
      <c r="J184" s="516"/>
      <c r="K184" s="516"/>
      <c r="L184" s="516" t="s">
        <v>158</v>
      </c>
      <c r="M184" s="516" t="s">
        <v>170</v>
      </c>
      <c r="N184" s="512"/>
      <c r="O184" s="512" t="s">
        <v>160</v>
      </c>
      <c r="P184" s="508" t="s">
        <v>154</v>
      </c>
      <c r="Q184" s="509"/>
      <c r="R184" s="509"/>
      <c r="S184" s="510"/>
      <c r="T184" s="512" t="s">
        <v>158</v>
      </c>
      <c r="U184" s="508" t="s">
        <v>154</v>
      </c>
      <c r="V184" s="509"/>
      <c r="W184" s="509"/>
      <c r="X184" s="510"/>
      <c r="Y184" s="512" t="s">
        <v>158</v>
      </c>
      <c r="Z184" s="508" t="s">
        <v>154</v>
      </c>
      <c r="AA184" s="509"/>
      <c r="AB184" s="509"/>
      <c r="AC184" s="510"/>
      <c r="AD184" s="512" t="s">
        <v>158</v>
      </c>
      <c r="AE184" s="508" t="s">
        <v>154</v>
      </c>
      <c r="AF184" s="509"/>
      <c r="AG184" s="509"/>
      <c r="AH184" s="510"/>
      <c r="AI184" s="512" t="s">
        <v>158</v>
      </c>
      <c r="AJ184" s="508" t="s">
        <v>154</v>
      </c>
      <c r="AK184" s="509"/>
      <c r="AL184" s="509"/>
      <c r="AM184" s="510"/>
      <c r="AN184" s="512" t="s">
        <v>158</v>
      </c>
      <c r="AO184" s="508" t="s">
        <v>154</v>
      </c>
      <c r="AP184" s="509"/>
      <c r="AQ184" s="509"/>
      <c r="AR184" s="510"/>
      <c r="AS184" s="512" t="s">
        <v>158</v>
      </c>
      <c r="AT184" s="508" t="s">
        <v>154</v>
      </c>
      <c r="AU184" s="509"/>
      <c r="AV184" s="509"/>
      <c r="AW184" s="510"/>
      <c r="AX184" s="512" t="s">
        <v>158</v>
      </c>
    </row>
    <row r="185" spans="2:50" x14ac:dyDescent="0.2">
      <c r="B185" s="512"/>
      <c r="C185" s="512"/>
      <c r="D185" s="512"/>
      <c r="E185" s="512" t="s">
        <v>150</v>
      </c>
      <c r="F185" s="512"/>
      <c r="G185" s="512"/>
      <c r="H185" s="514"/>
      <c r="I185" s="516" t="s">
        <v>150</v>
      </c>
      <c r="J185" s="516"/>
      <c r="K185" s="516"/>
      <c r="L185" s="516"/>
      <c r="M185" s="516"/>
      <c r="N185" s="512"/>
      <c r="O185" s="512"/>
      <c r="P185" s="508" t="s">
        <v>155</v>
      </c>
      <c r="Q185" s="509"/>
      <c r="R185" s="509"/>
      <c r="S185" s="510"/>
      <c r="T185" s="512"/>
      <c r="U185" s="508" t="s">
        <v>155</v>
      </c>
      <c r="V185" s="509"/>
      <c r="W185" s="509"/>
      <c r="X185" s="510"/>
      <c r="Y185" s="512"/>
      <c r="Z185" s="508" t="s">
        <v>155</v>
      </c>
      <c r="AA185" s="509"/>
      <c r="AB185" s="509"/>
      <c r="AC185" s="510"/>
      <c r="AD185" s="512"/>
      <c r="AE185" s="508" t="s">
        <v>155</v>
      </c>
      <c r="AF185" s="509"/>
      <c r="AG185" s="509"/>
      <c r="AH185" s="510"/>
      <c r="AI185" s="512"/>
      <c r="AJ185" s="508" t="s">
        <v>155</v>
      </c>
      <c r="AK185" s="509"/>
      <c r="AL185" s="509"/>
      <c r="AM185" s="510"/>
      <c r="AN185" s="512"/>
      <c r="AO185" s="508" t="s">
        <v>155</v>
      </c>
      <c r="AP185" s="509"/>
      <c r="AQ185" s="509"/>
      <c r="AR185" s="510"/>
      <c r="AS185" s="512"/>
      <c r="AT185" s="508" t="s">
        <v>155</v>
      </c>
      <c r="AU185" s="509"/>
      <c r="AV185" s="509"/>
      <c r="AW185" s="510"/>
      <c r="AX185" s="512"/>
    </row>
    <row r="186" spans="2:50" x14ac:dyDescent="0.2">
      <c r="B186" s="512"/>
      <c r="C186" s="512"/>
      <c r="D186" s="512"/>
      <c r="E186" s="376" t="s">
        <v>152</v>
      </c>
      <c r="F186" s="376" t="s">
        <v>153</v>
      </c>
      <c r="G186" s="376" t="s">
        <v>156</v>
      </c>
      <c r="H186" s="515"/>
      <c r="I186" s="373" t="s">
        <v>152</v>
      </c>
      <c r="J186" s="373" t="s">
        <v>153</v>
      </c>
      <c r="K186" s="373" t="s">
        <v>156</v>
      </c>
      <c r="L186" s="516"/>
      <c r="M186" s="516"/>
      <c r="N186" s="512"/>
      <c r="O186" s="512"/>
      <c r="P186" s="376" t="s">
        <v>152</v>
      </c>
      <c r="Q186" s="376" t="s">
        <v>153</v>
      </c>
      <c r="R186" s="376" t="s">
        <v>156</v>
      </c>
      <c r="S186" s="376" t="s">
        <v>170</v>
      </c>
      <c r="T186" s="512"/>
      <c r="U186" s="376" t="s">
        <v>152</v>
      </c>
      <c r="V186" s="376" t="s">
        <v>153</v>
      </c>
      <c r="W186" s="376" t="s">
        <v>156</v>
      </c>
      <c r="X186" s="376" t="s">
        <v>170</v>
      </c>
      <c r="Y186" s="512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2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2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2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2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2"/>
    </row>
    <row r="187" spans="2:50" x14ac:dyDescent="0.2">
      <c r="B187" s="517" t="s">
        <v>137</v>
      </c>
      <c r="C187" s="380">
        <v>1</v>
      </c>
      <c r="D187" s="375" t="s">
        <v>413</v>
      </c>
      <c r="E187" s="375">
        <v>16</v>
      </c>
      <c r="F187" s="375">
        <v>2000</v>
      </c>
      <c r="G187" s="377">
        <f>F187/E187</f>
        <v>125</v>
      </c>
      <c r="H187" s="511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4">
        <f t="shared" ref="K187:K189" si="190">IFERROR(AVERAGE(R187,W187,AB187,AG187,AL187,AQ187,AV187),"")</f>
        <v>120.94353422198901</v>
      </c>
      <c r="L187" s="518">
        <f>IFERROR(AVERAGE(K187:K201),"-")</f>
        <v>117.57454011348624</v>
      </c>
      <c r="M187" s="172">
        <f>IFERROR(RANK(K187, K$187:K$201),"")</f>
        <v>6</v>
      </c>
      <c r="N187" s="512"/>
      <c r="O187" s="512"/>
      <c r="P187" s="375">
        <v>16</v>
      </c>
      <c r="Q187" s="375">
        <v>1940.5714285714268</v>
      </c>
      <c r="R187" s="377">
        <f>IFERROR(Q187/P187,"")</f>
        <v>121.28571428571418</v>
      </c>
      <c r="S187" s="375">
        <f>IFERROR(RANK(R187, R$187:R$201),"")</f>
        <v>5</v>
      </c>
      <c r="T187" s="511">
        <f>AVERAGE(R187:R201)</f>
        <v>117.50278522514343</v>
      </c>
      <c r="U187" s="375">
        <v>16</v>
      </c>
      <c r="V187" s="375">
        <v>1903.9999999999966</v>
      </c>
      <c r="W187" s="377">
        <f>IFERROR(V187/U187,"")</f>
        <v>118.99999999999979</v>
      </c>
      <c r="X187" s="375">
        <f>IFERROR(RANK(W187, W$187:W$201),"")</f>
        <v>9</v>
      </c>
      <c r="Y187" s="511">
        <f>AVERAGE(W187:W201)</f>
        <v>117.35103594586995</v>
      </c>
      <c r="Z187" s="375">
        <v>16</v>
      </c>
      <c r="AA187" s="375">
        <v>1912.4999999999941</v>
      </c>
      <c r="AB187" s="377">
        <f>IFERROR(AA187/Z187,"")</f>
        <v>119.53124999999963</v>
      </c>
      <c r="AC187" s="375">
        <f>IFERROR(RANK(AB187, AB$187:AB$201),"")</f>
        <v>7</v>
      </c>
      <c r="AD187" s="511">
        <f>AVERAGE(AB187:AB201)</f>
        <v>117.44805879174595</v>
      </c>
      <c r="AE187" s="375">
        <v>16</v>
      </c>
      <c r="AF187" s="375">
        <v>1945.7142857142926</v>
      </c>
      <c r="AG187" s="377">
        <f>IFERROR(AF187/AE187,"")</f>
        <v>121.60714285714329</v>
      </c>
      <c r="AH187" s="375">
        <f>IFERROR(RANK(AG187, AG$187:AG$201),"")</f>
        <v>5</v>
      </c>
      <c r="AI187" s="511">
        <f>AVERAGE(AG187:AG201)</f>
        <v>117.69803944352351</v>
      </c>
      <c r="AJ187" s="375">
        <v>16</v>
      </c>
      <c r="AK187" s="375">
        <v>1925.2173913043412</v>
      </c>
      <c r="AL187" s="377">
        <f>IFERROR(AK187/AJ187,"")</f>
        <v>120.32608695652132</v>
      </c>
      <c r="AM187" s="375">
        <f>IFERROR(RANK(AL187, AL$187:AL$201),"")</f>
        <v>7</v>
      </c>
      <c r="AN187" s="511">
        <f>AVERAGE(AL187:AL201)</f>
        <v>117.64536820727841</v>
      </c>
      <c r="AO187" s="375">
        <v>16</v>
      </c>
      <c r="AP187" s="375">
        <v>1970.3999999999942</v>
      </c>
      <c r="AQ187" s="377">
        <f>IFERROR(AP187/AO187,"")</f>
        <v>123.14999999999964</v>
      </c>
      <c r="AR187" s="375">
        <f>IFERROR(RANK(AQ187, AQ$187:AQ$201),"")</f>
        <v>5</v>
      </c>
      <c r="AS187" s="511">
        <f>AVERAGE(AQ187:AQ201)</f>
        <v>117.90717328159167</v>
      </c>
      <c r="AT187" s="375">
        <v>16</v>
      </c>
      <c r="AU187" s="375">
        <v>1947.2727272727248</v>
      </c>
      <c r="AV187" s="377">
        <f>IFERROR(AU187/AT187,"")</f>
        <v>121.7045454545453</v>
      </c>
      <c r="AW187" s="375">
        <f>IFERROR(RANK(AV187, AV$187:AV$201),"")</f>
        <v>5</v>
      </c>
      <c r="AX187" s="511">
        <f>AVERAGE(AV187:AV201)</f>
        <v>117.46931989925075</v>
      </c>
    </row>
    <row r="188" spans="2:50" x14ac:dyDescent="0.2">
      <c r="B188" s="517"/>
      <c r="C188" s="380">
        <v>2</v>
      </c>
      <c r="D188" s="375" t="s">
        <v>414</v>
      </c>
      <c r="E188" s="375">
        <v>15</v>
      </c>
      <c r="F188" s="375">
        <v>2000</v>
      </c>
      <c r="G188" s="377">
        <f t="shared" ref="G188:G199" si="191">F188/E188</f>
        <v>133.33333333333334</v>
      </c>
      <c r="H188" s="511"/>
      <c r="I188" s="172">
        <f t="shared" si="188"/>
        <v>15</v>
      </c>
      <c r="J188" s="172">
        <f t="shared" si="189"/>
        <v>1914.850344328795</v>
      </c>
      <c r="K188" s="374">
        <f t="shared" si="190"/>
        <v>127.65668962191965</v>
      </c>
      <c r="L188" s="519"/>
      <c r="M188" s="172">
        <f t="shared" ref="M188:M201" si="192">IFERROR(RANK(K188, K$187:K$201),"")</f>
        <v>2</v>
      </c>
      <c r="N188" s="512"/>
      <c r="O188" s="512"/>
      <c r="P188" s="375">
        <v>15</v>
      </c>
      <c r="Q188" s="375">
        <v>1913.5999999999985</v>
      </c>
      <c r="R188" s="377">
        <f t="shared" ref="R188:R201" si="193">IFERROR(Q188/P188,"")</f>
        <v>127.57333333333324</v>
      </c>
      <c r="S188" s="375">
        <f t="shared" ref="S188:S201" si="194">IFERROR(RANK(R188, R$187:R$201),"")</f>
        <v>2</v>
      </c>
      <c r="T188" s="511"/>
      <c r="U188" s="375">
        <v>15</v>
      </c>
      <c r="V188" s="375">
        <v>1911.4285714285695</v>
      </c>
      <c r="W188" s="377">
        <f t="shared" ref="W188:W201" si="195">IFERROR(V188/U188,"")</f>
        <v>127.4285714285713</v>
      </c>
      <c r="X188" s="375">
        <f t="shared" ref="X188:X201" si="196">IFERROR(RANK(W188, W$187:W$201),"")</f>
        <v>4</v>
      </c>
      <c r="Y188" s="511"/>
      <c r="Z188" s="375">
        <v>15</v>
      </c>
      <c r="AA188" s="375">
        <v>1931.186440677968</v>
      </c>
      <c r="AB188" s="377">
        <f t="shared" ref="AB188:AB201" si="197">IFERROR(AA188/Z188,"")</f>
        <v>128.74576271186453</v>
      </c>
      <c r="AC188" s="375">
        <f t="shared" ref="AC188:AC201" si="198">IFERROR(RANK(AB188, AB$187:AB$201),"")</f>
        <v>1</v>
      </c>
      <c r="AD188" s="511"/>
      <c r="AE188" s="375">
        <v>15</v>
      </c>
      <c r="AF188" s="375">
        <v>1921.0909090909101</v>
      </c>
      <c r="AG188" s="377">
        <f t="shared" ref="AG188:AG201" si="199">IFERROR(AF188/AE188,"")</f>
        <v>128.07272727272735</v>
      </c>
      <c r="AH188" s="375">
        <f t="shared" ref="AH188:AH201" si="200">IFERROR(RANK(AG188, AG$187:AG$201),"")</f>
        <v>1</v>
      </c>
      <c r="AI188" s="511"/>
      <c r="AJ188" s="375">
        <v>15</v>
      </c>
      <c r="AK188" s="375">
        <v>1915.9322033898322</v>
      </c>
      <c r="AL188" s="377">
        <f t="shared" ref="AL188:AL201" si="201">IFERROR(AK188/AJ188,"")</f>
        <v>127.72881355932215</v>
      </c>
      <c r="AM188" s="375">
        <f t="shared" ref="AM188:AM201" si="202">IFERROR(RANK(AL188, AL$187:AL$201),"")</f>
        <v>3</v>
      </c>
      <c r="AN188" s="511"/>
      <c r="AO188" s="375">
        <v>15</v>
      </c>
      <c r="AP188" s="375">
        <v>1905.7142857142876</v>
      </c>
      <c r="AQ188" s="377">
        <f t="shared" ref="AQ188:AQ201" si="203">IFERROR(AP188/AO188,"")</f>
        <v>127.04761904761918</v>
      </c>
      <c r="AR188" s="375">
        <f t="shared" ref="AR188:AR201" si="204">IFERROR(RANK(AQ188, AQ$187:AQ$201),"")</f>
        <v>3</v>
      </c>
      <c r="AS188" s="511"/>
      <c r="AT188" s="375">
        <v>15</v>
      </c>
      <c r="AU188" s="375">
        <v>1904.9999999999984</v>
      </c>
      <c r="AV188" s="377">
        <f t="shared" ref="AV188:AV201" si="205">IFERROR(AU188/AT188,"")</f>
        <v>126.9999999999999</v>
      </c>
      <c r="AW188" s="375">
        <f t="shared" ref="AW188:AW201" si="206">IFERROR(RANK(AV188, AV$187:AV$201),"")</f>
        <v>4</v>
      </c>
      <c r="AX188" s="511"/>
    </row>
    <row r="189" spans="2:50" x14ac:dyDescent="0.2">
      <c r="B189" s="517"/>
      <c r="C189" s="380">
        <v>3</v>
      </c>
      <c r="D189" s="375" t="s">
        <v>415</v>
      </c>
      <c r="E189" s="375">
        <v>17</v>
      </c>
      <c r="F189" s="375">
        <v>2000</v>
      </c>
      <c r="G189" s="377">
        <f t="shared" si="191"/>
        <v>117.64705882352941</v>
      </c>
      <c r="H189" s="511"/>
      <c r="I189" s="172">
        <f t="shared" si="188"/>
        <v>17</v>
      </c>
      <c r="J189" s="172">
        <f t="shared" si="189"/>
        <v>1920.9290341387405</v>
      </c>
      <c r="K189" s="374">
        <f t="shared" si="190"/>
        <v>112.99582553757295</v>
      </c>
      <c r="L189" s="519"/>
      <c r="M189" s="172">
        <f t="shared" si="192"/>
        <v>10</v>
      </c>
      <c r="N189" s="512"/>
      <c r="O189" s="512"/>
      <c r="P189" s="375">
        <v>17</v>
      </c>
      <c r="Q189" s="375">
        <v>1924.7619047619066</v>
      </c>
      <c r="R189" s="377">
        <f t="shared" si="193"/>
        <v>113.22128851540627</v>
      </c>
      <c r="S189" s="375">
        <f t="shared" si="194"/>
        <v>10</v>
      </c>
      <c r="T189" s="511"/>
      <c r="U189" s="375">
        <v>17</v>
      </c>
      <c r="V189" s="375">
        <v>1925.0000000000018</v>
      </c>
      <c r="W189" s="377">
        <f t="shared" si="195"/>
        <v>113.23529411764717</v>
      </c>
      <c r="X189" s="375">
        <f t="shared" si="196"/>
        <v>11</v>
      </c>
      <c r="Y189" s="511"/>
      <c r="Z189" s="375">
        <v>17</v>
      </c>
      <c r="AA189" s="375">
        <v>1931.5384615384623</v>
      </c>
      <c r="AB189" s="377">
        <f t="shared" si="197"/>
        <v>113.61990950226249</v>
      </c>
      <c r="AC189" s="375">
        <f t="shared" si="198"/>
        <v>10</v>
      </c>
      <c r="AD189" s="511"/>
      <c r="AE189" s="375">
        <v>17</v>
      </c>
      <c r="AF189" s="375">
        <v>1927.8260869565217</v>
      </c>
      <c r="AG189" s="377">
        <f t="shared" si="199"/>
        <v>113.40153452685422</v>
      </c>
      <c r="AH189" s="375">
        <f t="shared" si="200"/>
        <v>10</v>
      </c>
      <c r="AI189" s="511"/>
      <c r="AJ189" s="375">
        <v>17</v>
      </c>
      <c r="AK189" s="375">
        <v>1917.6000000000004</v>
      </c>
      <c r="AL189" s="377">
        <f t="shared" si="201"/>
        <v>112.80000000000003</v>
      </c>
      <c r="AM189" s="375">
        <f t="shared" si="202"/>
        <v>10</v>
      </c>
      <c r="AN189" s="511"/>
      <c r="AO189" s="375">
        <v>17</v>
      </c>
      <c r="AP189" s="375">
        <v>1908.2142857142871</v>
      </c>
      <c r="AQ189" s="377">
        <f t="shared" si="203"/>
        <v>112.24789915966394</v>
      </c>
      <c r="AR189" s="375">
        <f t="shared" si="204"/>
        <v>11</v>
      </c>
      <c r="AS189" s="511"/>
      <c r="AT189" s="375">
        <v>17</v>
      </c>
      <c r="AU189" s="375">
        <v>1911.562500000002</v>
      </c>
      <c r="AV189" s="377">
        <f t="shared" si="205"/>
        <v>112.44485294117659</v>
      </c>
      <c r="AW189" s="375">
        <f t="shared" si="206"/>
        <v>10</v>
      </c>
      <c r="AX189" s="511"/>
    </row>
    <row r="190" spans="2:50" x14ac:dyDescent="0.2">
      <c r="B190" s="517"/>
      <c r="C190" s="380">
        <v>4</v>
      </c>
      <c r="D190" s="375" t="s">
        <v>416</v>
      </c>
      <c r="E190" s="375">
        <v>16</v>
      </c>
      <c r="F190" s="375">
        <v>2000</v>
      </c>
      <c r="G190" s="377">
        <f t="shared" si="191"/>
        <v>125</v>
      </c>
      <c r="H190" s="511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4">
        <f>IFERROR(AVERAGE(R190,W190,AB190,AG190,AL190,AQ190,AV190),"")</f>
        <v>119.57558920321344</v>
      </c>
      <c r="L190" s="519"/>
      <c r="M190" s="172">
        <f t="shared" si="192"/>
        <v>9</v>
      </c>
      <c r="N190" s="512"/>
      <c r="O190" s="512"/>
      <c r="P190" s="375">
        <v>16</v>
      </c>
      <c r="Q190" s="375">
        <v>1909.3750000000005</v>
      </c>
      <c r="R190" s="377">
        <f t="shared" si="193"/>
        <v>119.33593750000003</v>
      </c>
      <c r="S190" s="375">
        <f t="shared" si="194"/>
        <v>9</v>
      </c>
      <c r="T190" s="511"/>
      <c r="U190" s="375">
        <v>16</v>
      </c>
      <c r="V190" s="375">
        <v>1916.8831168831157</v>
      </c>
      <c r="W190" s="377">
        <f t="shared" si="195"/>
        <v>119.80519480519473</v>
      </c>
      <c r="X190" s="375">
        <f t="shared" si="196"/>
        <v>6</v>
      </c>
      <c r="Y190" s="511"/>
      <c r="Z190" s="375">
        <v>16</v>
      </c>
      <c r="AA190" s="375">
        <v>1916.8831168831157</v>
      </c>
      <c r="AB190" s="377">
        <f t="shared" si="197"/>
        <v>119.80519480519473</v>
      </c>
      <c r="AC190" s="375">
        <f t="shared" si="198"/>
        <v>6</v>
      </c>
      <c r="AD190" s="511"/>
      <c r="AE190" s="375">
        <v>16</v>
      </c>
      <c r="AF190" s="375">
        <v>1903.0985915492938</v>
      </c>
      <c r="AG190" s="377">
        <f t="shared" si="199"/>
        <v>118.94366197183086</v>
      </c>
      <c r="AH190" s="375">
        <f t="shared" si="200"/>
        <v>9</v>
      </c>
      <c r="AI190" s="511"/>
      <c r="AJ190" s="375">
        <v>16</v>
      </c>
      <c r="AK190" s="375">
        <v>1923.2432432432417</v>
      </c>
      <c r="AL190" s="377">
        <f t="shared" si="201"/>
        <v>120.20270270270261</v>
      </c>
      <c r="AM190" s="375">
        <f t="shared" si="202"/>
        <v>8</v>
      </c>
      <c r="AN190" s="511"/>
      <c r="AO190" s="375">
        <v>16</v>
      </c>
      <c r="AP190" s="375">
        <v>1917.1764705882349</v>
      </c>
      <c r="AQ190" s="377">
        <f t="shared" si="203"/>
        <v>119.82352941176468</v>
      </c>
      <c r="AR190" s="375">
        <f t="shared" si="204"/>
        <v>9</v>
      </c>
      <c r="AS190" s="511"/>
      <c r="AT190" s="375">
        <v>16</v>
      </c>
      <c r="AU190" s="375">
        <v>1905.8064516129036</v>
      </c>
      <c r="AV190" s="377">
        <f t="shared" si="205"/>
        <v>119.11290322580648</v>
      </c>
      <c r="AW190" s="375">
        <f t="shared" si="206"/>
        <v>9</v>
      </c>
      <c r="AX190" s="511"/>
    </row>
    <row r="191" spans="2:50" x14ac:dyDescent="0.2">
      <c r="B191" s="517"/>
      <c r="C191" s="380">
        <v>5</v>
      </c>
      <c r="D191" s="375" t="s">
        <v>417</v>
      </c>
      <c r="E191" s="375">
        <v>19</v>
      </c>
      <c r="F191" s="375">
        <v>2000</v>
      </c>
      <c r="G191" s="377">
        <f t="shared" si="191"/>
        <v>105.26315789473684</v>
      </c>
      <c r="H191" s="511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4">
        <f t="shared" ref="K191:K201" si="209">IFERROR(AVERAGE(R191,W191,AB191,AG191,AL191,AQ191,AV191),"")</f>
        <v>100.60894791611108</v>
      </c>
      <c r="L191" s="519"/>
      <c r="M191" s="172">
        <f t="shared" si="192"/>
        <v>12</v>
      </c>
      <c r="N191" s="512"/>
      <c r="O191" s="512"/>
      <c r="P191" s="375">
        <v>19</v>
      </c>
      <c r="Q191" s="375">
        <v>1906.8750000000007</v>
      </c>
      <c r="R191" s="377">
        <f t="shared" si="193"/>
        <v>100.36184210526319</v>
      </c>
      <c r="S191" s="375">
        <f t="shared" si="194"/>
        <v>12</v>
      </c>
      <c r="T191" s="511"/>
      <c r="U191" s="375">
        <v>19</v>
      </c>
      <c r="V191" s="375">
        <v>1917.1428571428564</v>
      </c>
      <c r="W191" s="377">
        <f t="shared" si="195"/>
        <v>100.9022556390977</v>
      </c>
      <c r="X191" s="375">
        <f t="shared" si="196"/>
        <v>12</v>
      </c>
      <c r="Y191" s="511"/>
      <c r="Z191" s="375">
        <v>19</v>
      </c>
      <c r="AA191" s="375">
        <v>1911.4285714285695</v>
      </c>
      <c r="AB191" s="377">
        <f t="shared" si="197"/>
        <v>100.6015037593984</v>
      </c>
      <c r="AC191" s="375">
        <f t="shared" si="198"/>
        <v>12</v>
      </c>
      <c r="AD191" s="511"/>
      <c r="AE191" s="375">
        <v>19</v>
      </c>
      <c r="AF191" s="375">
        <v>1912.058823529414</v>
      </c>
      <c r="AG191" s="377">
        <f t="shared" si="199"/>
        <v>100.63467492260074</v>
      </c>
      <c r="AH191" s="375">
        <f t="shared" si="200"/>
        <v>12</v>
      </c>
      <c r="AI191" s="511"/>
      <c r="AJ191" s="375">
        <v>19</v>
      </c>
      <c r="AK191" s="375">
        <v>1907.1428571428551</v>
      </c>
      <c r="AL191" s="377">
        <f t="shared" si="201"/>
        <v>100.37593984962395</v>
      </c>
      <c r="AM191" s="375">
        <f t="shared" si="202"/>
        <v>12</v>
      </c>
      <c r="AN191" s="511"/>
      <c r="AO191" s="375">
        <v>19</v>
      </c>
      <c r="AP191" s="375">
        <v>1917.8313253012043</v>
      </c>
      <c r="AQ191" s="377">
        <f t="shared" si="203"/>
        <v>100.93849080532654</v>
      </c>
      <c r="AR191" s="375">
        <f t="shared" si="204"/>
        <v>12</v>
      </c>
      <c r="AS191" s="511"/>
      <c r="AT191" s="375">
        <v>19</v>
      </c>
      <c r="AU191" s="375">
        <v>1908.5106382978727</v>
      </c>
      <c r="AV191" s="377">
        <f t="shared" si="205"/>
        <v>100.44792833146698</v>
      </c>
      <c r="AW191" s="375">
        <f t="shared" si="206"/>
        <v>12</v>
      </c>
      <c r="AX191" s="511"/>
    </row>
    <row r="192" spans="2:50" x14ac:dyDescent="0.2">
      <c r="B192" s="517"/>
      <c r="C192" s="380">
        <v>6</v>
      </c>
      <c r="D192" s="375" t="s">
        <v>418</v>
      </c>
      <c r="E192" s="375">
        <v>15</v>
      </c>
      <c r="F192" s="375">
        <v>2000</v>
      </c>
      <c r="G192" s="377">
        <f t="shared" si="191"/>
        <v>133.33333333333334</v>
      </c>
      <c r="H192" s="511"/>
      <c r="I192" s="172">
        <f t="shared" si="207"/>
        <v>15</v>
      </c>
      <c r="J192" s="172">
        <f t="shared" si="208"/>
        <v>1913.8280189717939</v>
      </c>
      <c r="K192" s="374">
        <f t="shared" si="209"/>
        <v>127.58853459811959</v>
      </c>
      <c r="L192" s="519"/>
      <c r="M192" s="172">
        <f t="shared" si="192"/>
        <v>3</v>
      </c>
      <c r="N192" s="512"/>
      <c r="O192" s="512"/>
      <c r="P192" s="375">
        <v>15</v>
      </c>
      <c r="Q192" s="375">
        <v>1912.9787234042556</v>
      </c>
      <c r="R192" s="377">
        <f t="shared" si="193"/>
        <v>127.53191489361704</v>
      </c>
      <c r="S192" s="375">
        <f t="shared" si="194"/>
        <v>3</v>
      </c>
      <c r="T192" s="511"/>
      <c r="U192" s="375">
        <v>15</v>
      </c>
      <c r="V192" s="375">
        <v>1912.5</v>
      </c>
      <c r="W192" s="377">
        <f t="shared" si="195"/>
        <v>127.5</v>
      </c>
      <c r="X192" s="375">
        <f t="shared" si="196"/>
        <v>2</v>
      </c>
      <c r="Y192" s="511"/>
      <c r="Z192" s="375">
        <v>15</v>
      </c>
      <c r="AA192" s="375">
        <v>1917.7215189873427</v>
      </c>
      <c r="AB192" s="377">
        <f t="shared" si="197"/>
        <v>127.84810126582285</v>
      </c>
      <c r="AC192" s="375">
        <f t="shared" si="198"/>
        <v>2</v>
      </c>
      <c r="AD192" s="511"/>
      <c r="AE192" s="375">
        <v>15</v>
      </c>
      <c r="AF192" s="375">
        <v>1912.4999999999995</v>
      </c>
      <c r="AG192" s="377">
        <f t="shared" si="199"/>
        <v>127.49999999999997</v>
      </c>
      <c r="AH192" s="375">
        <f t="shared" si="200"/>
        <v>3</v>
      </c>
      <c r="AI192" s="511"/>
      <c r="AJ192" s="375">
        <v>15</v>
      </c>
      <c r="AK192" s="375">
        <v>1920.0000000000005</v>
      </c>
      <c r="AL192" s="377">
        <f t="shared" si="201"/>
        <v>128.00000000000003</v>
      </c>
      <c r="AM192" s="375">
        <f t="shared" si="202"/>
        <v>2</v>
      </c>
      <c r="AN192" s="511"/>
      <c r="AO192" s="375">
        <v>15</v>
      </c>
      <c r="AP192" s="375">
        <v>1901.0958904109586</v>
      </c>
      <c r="AQ192" s="377">
        <f t="shared" si="203"/>
        <v>126.73972602739724</v>
      </c>
      <c r="AR192" s="375">
        <f t="shared" si="204"/>
        <v>4</v>
      </c>
      <c r="AS192" s="511"/>
      <c r="AT192" s="375">
        <v>15</v>
      </c>
      <c r="AU192" s="375">
        <v>1920</v>
      </c>
      <c r="AV192" s="377">
        <f t="shared" si="205"/>
        <v>128</v>
      </c>
      <c r="AW192" s="375">
        <f t="shared" si="206"/>
        <v>2</v>
      </c>
      <c r="AX192" s="511"/>
    </row>
    <row r="193" spans="2:50" x14ac:dyDescent="0.2">
      <c r="B193" s="517"/>
      <c r="C193" s="380">
        <v>7</v>
      </c>
      <c r="D193" s="375" t="s">
        <v>419</v>
      </c>
      <c r="E193" s="375">
        <v>16</v>
      </c>
      <c r="F193" s="375">
        <v>2000</v>
      </c>
      <c r="G193" s="377">
        <f t="shared" si="191"/>
        <v>125</v>
      </c>
      <c r="H193" s="511"/>
      <c r="I193" s="172">
        <f t="shared" si="207"/>
        <v>16</v>
      </c>
      <c r="J193" s="172">
        <f t="shared" si="208"/>
        <v>1918.8359102679653</v>
      </c>
      <c r="K193" s="374">
        <f t="shared" si="209"/>
        <v>119.92724439174783</v>
      </c>
      <c r="L193" s="519"/>
      <c r="M193" s="172">
        <f t="shared" si="192"/>
        <v>8</v>
      </c>
      <c r="N193" s="512"/>
      <c r="O193" s="512"/>
      <c r="P193" s="375">
        <v>16</v>
      </c>
      <c r="Q193" s="375">
        <v>1930.8196721311467</v>
      </c>
      <c r="R193" s="377">
        <f t="shared" si="193"/>
        <v>120.67622950819667</v>
      </c>
      <c r="S193" s="375">
        <f t="shared" si="194"/>
        <v>6</v>
      </c>
      <c r="T193" s="511"/>
      <c r="U193" s="375">
        <v>16</v>
      </c>
      <c r="V193" s="375">
        <v>1932.4137931034472</v>
      </c>
      <c r="W193" s="377">
        <f t="shared" si="195"/>
        <v>120.77586206896545</v>
      </c>
      <c r="X193" s="375">
        <f t="shared" si="196"/>
        <v>5</v>
      </c>
      <c r="Y193" s="511"/>
      <c r="Z193" s="375">
        <v>16</v>
      </c>
      <c r="AA193" s="375">
        <v>1904.4444444444455</v>
      </c>
      <c r="AB193" s="377">
        <f t="shared" si="197"/>
        <v>119.02777777777784</v>
      </c>
      <c r="AC193" s="375">
        <f t="shared" si="198"/>
        <v>9</v>
      </c>
      <c r="AD193" s="511"/>
      <c r="AE193" s="375">
        <v>16</v>
      </c>
      <c r="AF193" s="375">
        <v>1925.7142857142853</v>
      </c>
      <c r="AG193" s="377">
        <f t="shared" si="199"/>
        <v>120.35714285714283</v>
      </c>
      <c r="AH193" s="375">
        <f t="shared" si="200"/>
        <v>7</v>
      </c>
      <c r="AI193" s="511"/>
      <c r="AJ193" s="375">
        <v>16</v>
      </c>
      <c r="AK193" s="375">
        <v>1907.441860465116</v>
      </c>
      <c r="AL193" s="377">
        <f t="shared" si="201"/>
        <v>119.21511627906975</v>
      </c>
      <c r="AM193" s="375">
        <f t="shared" si="202"/>
        <v>9</v>
      </c>
      <c r="AN193" s="511"/>
      <c r="AO193" s="375">
        <v>16</v>
      </c>
      <c r="AP193" s="375">
        <v>1918.6363636363635</v>
      </c>
      <c r="AQ193" s="377">
        <f t="shared" si="203"/>
        <v>119.91477272727272</v>
      </c>
      <c r="AR193" s="375">
        <f t="shared" si="204"/>
        <v>8</v>
      </c>
      <c r="AS193" s="511"/>
      <c r="AT193" s="375">
        <v>16</v>
      </c>
      <c r="AU193" s="375">
        <v>1912.3809523809521</v>
      </c>
      <c r="AV193" s="377">
        <f t="shared" si="205"/>
        <v>119.5238095238095</v>
      </c>
      <c r="AW193" s="375">
        <f t="shared" si="206"/>
        <v>8</v>
      </c>
      <c r="AX193" s="511"/>
    </row>
    <row r="194" spans="2:50" x14ac:dyDescent="0.2">
      <c r="B194" s="517"/>
      <c r="C194" s="380">
        <v>8</v>
      </c>
      <c r="D194" s="375" t="s">
        <v>422</v>
      </c>
      <c r="E194" s="375">
        <v>15</v>
      </c>
      <c r="F194" s="375">
        <v>2000</v>
      </c>
      <c r="G194" s="377">
        <f t="shared" si="191"/>
        <v>133.33333333333334</v>
      </c>
      <c r="H194" s="511"/>
      <c r="I194" s="172">
        <f t="shared" si="207"/>
        <v>15</v>
      </c>
      <c r="J194" s="172">
        <f t="shared" si="208"/>
        <v>1911.9080466318117</v>
      </c>
      <c r="K194" s="374">
        <f t="shared" si="209"/>
        <v>127.46053644212077</v>
      </c>
      <c r="L194" s="519"/>
      <c r="M194" s="172">
        <f t="shared" si="192"/>
        <v>4</v>
      </c>
      <c r="N194" s="512"/>
      <c r="O194" s="512"/>
      <c r="P194" s="375">
        <v>15</v>
      </c>
      <c r="Q194" s="375">
        <v>1904.1176470588243</v>
      </c>
      <c r="R194" s="377">
        <f t="shared" si="193"/>
        <v>126.94117647058829</v>
      </c>
      <c r="S194" s="375">
        <f t="shared" si="194"/>
        <v>4</v>
      </c>
      <c r="T194" s="511"/>
      <c r="U194" s="375">
        <v>15</v>
      </c>
      <c r="V194" s="375">
        <v>1912.7710843373486</v>
      </c>
      <c r="W194" s="377">
        <f t="shared" si="195"/>
        <v>127.51807228915658</v>
      </c>
      <c r="X194" s="375">
        <f t="shared" si="196"/>
        <v>1</v>
      </c>
      <c r="Y194" s="511"/>
      <c r="Z194" s="375">
        <v>15</v>
      </c>
      <c r="AA194" s="375">
        <v>1912.7710843373486</v>
      </c>
      <c r="AB194" s="377">
        <f t="shared" si="197"/>
        <v>127.51807228915658</v>
      </c>
      <c r="AC194" s="375">
        <f t="shared" si="198"/>
        <v>4</v>
      </c>
      <c r="AD194" s="511"/>
      <c r="AE194" s="375">
        <v>15</v>
      </c>
      <c r="AF194" s="375">
        <v>1909.459459459458</v>
      </c>
      <c r="AG194" s="377">
        <f t="shared" si="199"/>
        <v>127.29729729729721</v>
      </c>
      <c r="AH194" s="375">
        <f t="shared" si="200"/>
        <v>4</v>
      </c>
      <c r="AI194" s="511"/>
      <c r="AJ194" s="375">
        <v>15</v>
      </c>
      <c r="AK194" s="375">
        <v>1925.3164556962015</v>
      </c>
      <c r="AL194" s="377">
        <f t="shared" si="201"/>
        <v>128.35443037974676</v>
      </c>
      <c r="AM194" s="375">
        <f t="shared" si="202"/>
        <v>1</v>
      </c>
      <c r="AN194" s="511"/>
      <c r="AO194" s="375">
        <v>15</v>
      </c>
      <c r="AP194" s="375">
        <v>1911.6129032258068</v>
      </c>
      <c r="AQ194" s="377">
        <f t="shared" si="203"/>
        <v>127.44086021505379</v>
      </c>
      <c r="AR194" s="375">
        <f t="shared" si="204"/>
        <v>2</v>
      </c>
      <c r="AS194" s="511"/>
      <c r="AT194" s="375">
        <v>15</v>
      </c>
      <c r="AU194" s="375">
        <v>1907.3076923076933</v>
      </c>
      <c r="AV194" s="377">
        <f t="shared" si="205"/>
        <v>127.15384615384622</v>
      </c>
      <c r="AW194" s="375">
        <f t="shared" si="206"/>
        <v>3</v>
      </c>
      <c r="AX194" s="511"/>
    </row>
    <row r="195" spans="2:50" x14ac:dyDescent="0.2">
      <c r="B195" s="517"/>
      <c r="C195" s="380">
        <v>9</v>
      </c>
      <c r="D195" s="375" t="s">
        <v>425</v>
      </c>
      <c r="E195" s="375">
        <v>17</v>
      </c>
      <c r="F195" s="375">
        <v>2000</v>
      </c>
      <c r="G195" s="377">
        <f t="shared" si="191"/>
        <v>117.64705882352941</v>
      </c>
      <c r="H195" s="511"/>
      <c r="I195" s="172">
        <f t="shared" si="207"/>
        <v>17</v>
      </c>
      <c r="J195" s="172">
        <f t="shared" si="208"/>
        <v>1913.7355530149962</v>
      </c>
      <c r="K195" s="374">
        <f t="shared" si="209"/>
        <v>112.57267958911743</v>
      </c>
      <c r="L195" s="519"/>
      <c r="M195" s="172">
        <f t="shared" si="192"/>
        <v>11</v>
      </c>
      <c r="N195" s="512"/>
      <c r="O195" s="512"/>
      <c r="P195" s="375">
        <v>17</v>
      </c>
      <c r="Q195" s="375">
        <v>1913.1645569620243</v>
      </c>
      <c r="R195" s="377">
        <f t="shared" si="193"/>
        <v>112.53909158600143</v>
      </c>
      <c r="S195" s="375">
        <f t="shared" si="194"/>
        <v>11</v>
      </c>
      <c r="T195" s="511"/>
      <c r="U195" s="375">
        <v>17</v>
      </c>
      <c r="V195" s="375">
        <v>1926.8571428571406</v>
      </c>
      <c r="W195" s="377">
        <f t="shared" si="195"/>
        <v>113.34453781512592</v>
      </c>
      <c r="X195" s="375">
        <f t="shared" si="196"/>
        <v>10</v>
      </c>
      <c r="Y195" s="511"/>
      <c r="Z195" s="375">
        <v>17</v>
      </c>
      <c r="AA195" s="375">
        <v>1904.0000000000018</v>
      </c>
      <c r="AB195" s="377">
        <f t="shared" si="197"/>
        <v>112.00000000000011</v>
      </c>
      <c r="AC195" s="375">
        <f t="shared" si="198"/>
        <v>11</v>
      </c>
      <c r="AD195" s="511"/>
      <c r="AE195" s="375">
        <v>17</v>
      </c>
      <c r="AF195" s="375">
        <v>1912.5000000000016</v>
      </c>
      <c r="AG195" s="377">
        <f t="shared" si="199"/>
        <v>112.5000000000001</v>
      </c>
      <c r="AH195" s="375">
        <f t="shared" si="200"/>
        <v>11</v>
      </c>
      <c r="AI195" s="511"/>
      <c r="AJ195" s="375">
        <v>17</v>
      </c>
      <c r="AK195" s="375">
        <v>1907.2131147541002</v>
      </c>
      <c r="AL195" s="377">
        <f t="shared" si="201"/>
        <v>112.18900675024119</v>
      </c>
      <c r="AM195" s="375">
        <f t="shared" si="202"/>
        <v>11</v>
      </c>
      <c r="AN195" s="511"/>
      <c r="AO195" s="375">
        <v>17</v>
      </c>
      <c r="AP195" s="375">
        <v>1921.7647058823552</v>
      </c>
      <c r="AQ195" s="377">
        <f t="shared" si="203"/>
        <v>113.04498269896207</v>
      </c>
      <c r="AR195" s="375">
        <f t="shared" si="204"/>
        <v>10</v>
      </c>
      <c r="AS195" s="511"/>
      <c r="AT195" s="375">
        <v>17</v>
      </c>
      <c r="AU195" s="375">
        <v>1910.6493506493496</v>
      </c>
      <c r="AV195" s="377">
        <f t="shared" si="205"/>
        <v>112.39113827349115</v>
      </c>
      <c r="AW195" s="375">
        <f t="shared" si="206"/>
        <v>11</v>
      </c>
      <c r="AX195" s="511"/>
    </row>
    <row r="196" spans="2:50" x14ac:dyDescent="0.2">
      <c r="B196" s="517"/>
      <c r="C196" s="380">
        <v>10</v>
      </c>
      <c r="D196" s="375" t="s">
        <v>426</v>
      </c>
      <c r="E196" s="375">
        <v>15</v>
      </c>
      <c r="F196" s="375">
        <v>2000</v>
      </c>
      <c r="G196" s="377">
        <f t="shared" si="191"/>
        <v>133.33333333333334</v>
      </c>
      <c r="H196" s="511"/>
      <c r="I196" s="172">
        <f t="shared" si="207"/>
        <v>15</v>
      </c>
      <c r="J196" s="172">
        <f t="shared" si="208"/>
        <v>1917.5713993492991</v>
      </c>
      <c r="K196" s="374">
        <f t="shared" si="209"/>
        <v>127.83809328995326</v>
      </c>
      <c r="L196" s="519"/>
      <c r="M196" s="172">
        <f t="shared" si="192"/>
        <v>1</v>
      </c>
      <c r="N196" s="512"/>
      <c r="O196" s="512"/>
      <c r="P196" s="375">
        <v>15</v>
      </c>
      <c r="Q196" s="375">
        <v>1914.0983606557395</v>
      </c>
      <c r="R196" s="377">
        <f t="shared" si="193"/>
        <v>127.6065573770493</v>
      </c>
      <c r="S196" s="375">
        <f t="shared" si="194"/>
        <v>1</v>
      </c>
      <c r="T196" s="511"/>
      <c r="U196" s="375">
        <v>15</v>
      </c>
      <c r="V196" s="375">
        <v>1911.7241379310358</v>
      </c>
      <c r="W196" s="377">
        <f t="shared" si="195"/>
        <v>127.44827586206905</v>
      </c>
      <c r="X196" s="375">
        <f t="shared" si="196"/>
        <v>3</v>
      </c>
      <c r="Y196" s="511"/>
      <c r="Z196" s="375">
        <v>15</v>
      </c>
      <c r="AA196" s="375">
        <v>1913.4782608695652</v>
      </c>
      <c r="AB196" s="377">
        <f t="shared" si="197"/>
        <v>127.56521739130434</v>
      </c>
      <c r="AC196" s="375">
        <f t="shared" si="198"/>
        <v>3</v>
      </c>
      <c r="AD196" s="511"/>
      <c r="AE196" s="375">
        <v>15</v>
      </c>
      <c r="AF196" s="375">
        <v>1918.5714285714278</v>
      </c>
      <c r="AG196" s="377">
        <f t="shared" si="199"/>
        <v>127.90476190476186</v>
      </c>
      <c r="AH196" s="375">
        <f t="shared" si="200"/>
        <v>2</v>
      </c>
      <c r="AI196" s="511"/>
      <c r="AJ196" s="375">
        <v>15</v>
      </c>
      <c r="AK196" s="375">
        <v>1910.8695652173915</v>
      </c>
      <c r="AL196" s="377">
        <f t="shared" si="201"/>
        <v>127.39130434782609</v>
      </c>
      <c r="AM196" s="375">
        <f t="shared" si="202"/>
        <v>4</v>
      </c>
      <c r="AN196" s="511"/>
      <c r="AO196" s="375">
        <v>15</v>
      </c>
      <c r="AP196" s="375">
        <v>1926.1224489795925</v>
      </c>
      <c r="AQ196" s="377">
        <f t="shared" si="203"/>
        <v>128.40816326530617</v>
      </c>
      <c r="AR196" s="375">
        <f t="shared" si="204"/>
        <v>1</v>
      </c>
      <c r="AS196" s="511"/>
      <c r="AT196" s="375">
        <v>15</v>
      </c>
      <c r="AU196" s="375">
        <v>1928.1355932203408</v>
      </c>
      <c r="AV196" s="377">
        <f t="shared" si="205"/>
        <v>128.54237288135604</v>
      </c>
      <c r="AW196" s="375">
        <f t="shared" si="206"/>
        <v>1</v>
      </c>
      <c r="AX196" s="511"/>
    </row>
    <row r="197" spans="2:50" x14ac:dyDescent="0.2">
      <c r="B197" s="517"/>
      <c r="C197" s="380">
        <v>11</v>
      </c>
      <c r="D197" s="375" t="s">
        <v>427</v>
      </c>
      <c r="E197" s="375">
        <v>16</v>
      </c>
      <c r="F197" s="375">
        <v>1500</v>
      </c>
      <c r="G197" s="377">
        <f t="shared" si="191"/>
        <v>93.75</v>
      </c>
      <c r="H197" s="511"/>
      <c r="I197" s="172">
        <f t="shared" si="207"/>
        <v>16</v>
      </c>
      <c r="J197" s="172">
        <f t="shared" si="208"/>
        <v>1442.4041155417804</v>
      </c>
      <c r="K197" s="374">
        <f t="shared" si="209"/>
        <v>90.150257221361272</v>
      </c>
      <c r="L197" s="519"/>
      <c r="M197" s="172">
        <f t="shared" si="192"/>
        <v>13</v>
      </c>
      <c r="N197" s="512"/>
      <c r="O197" s="512"/>
      <c r="P197" s="375">
        <v>16</v>
      </c>
      <c r="Q197" s="375">
        <v>1430.8474576271199</v>
      </c>
      <c r="R197" s="377">
        <f t="shared" si="193"/>
        <v>89.427966101694992</v>
      </c>
      <c r="S197" s="375">
        <f t="shared" si="194"/>
        <v>13</v>
      </c>
      <c r="T197" s="511"/>
      <c r="U197" s="375">
        <v>16</v>
      </c>
      <c r="V197" s="375">
        <v>1438.8235294117653</v>
      </c>
      <c r="W197" s="377">
        <f t="shared" si="195"/>
        <v>89.926470588235333</v>
      </c>
      <c r="X197" s="375">
        <f t="shared" si="196"/>
        <v>13</v>
      </c>
      <c r="Y197" s="511"/>
      <c r="Z197" s="375">
        <v>16</v>
      </c>
      <c r="AA197" s="375">
        <v>1440.0000000000002</v>
      </c>
      <c r="AB197" s="377">
        <f t="shared" si="197"/>
        <v>90.000000000000014</v>
      </c>
      <c r="AC197" s="375">
        <f t="shared" si="198"/>
        <v>13</v>
      </c>
      <c r="AD197" s="511"/>
      <c r="AE197" s="375">
        <v>16</v>
      </c>
      <c r="AF197" s="375">
        <v>1451.1627906976742</v>
      </c>
      <c r="AG197" s="377">
        <f t="shared" si="199"/>
        <v>90.697674418604635</v>
      </c>
      <c r="AH197" s="375">
        <f t="shared" si="200"/>
        <v>13</v>
      </c>
      <c r="AI197" s="511"/>
      <c r="AJ197" s="375">
        <v>16</v>
      </c>
      <c r="AK197" s="375">
        <v>1455.6521739130435</v>
      </c>
      <c r="AL197" s="377">
        <f t="shared" si="201"/>
        <v>90.978260869565219</v>
      </c>
      <c r="AM197" s="375">
        <f t="shared" si="202"/>
        <v>13</v>
      </c>
      <c r="AN197" s="511"/>
      <c r="AO197" s="375">
        <v>16</v>
      </c>
      <c r="AP197" s="375">
        <v>1453.2000000000003</v>
      </c>
      <c r="AQ197" s="377">
        <f t="shared" si="203"/>
        <v>90.825000000000017</v>
      </c>
      <c r="AR197" s="375">
        <f t="shared" si="204"/>
        <v>13</v>
      </c>
      <c r="AS197" s="511"/>
      <c r="AT197" s="375">
        <v>16</v>
      </c>
      <c r="AU197" s="375">
        <v>1427.1428571428582</v>
      </c>
      <c r="AV197" s="377">
        <f t="shared" si="205"/>
        <v>89.19642857142864</v>
      </c>
      <c r="AW197" s="375">
        <f t="shared" si="206"/>
        <v>13</v>
      </c>
      <c r="AX197" s="511"/>
    </row>
    <row r="198" spans="2:50" x14ac:dyDescent="0.2">
      <c r="B198" s="517"/>
      <c r="C198" s="380">
        <v>12</v>
      </c>
      <c r="D198" s="375" t="s">
        <v>674</v>
      </c>
      <c r="E198" s="375">
        <v>16</v>
      </c>
      <c r="F198" s="375">
        <v>2000</v>
      </c>
      <c r="G198" s="377">
        <f t="shared" si="191"/>
        <v>125</v>
      </c>
      <c r="H198" s="511"/>
      <c r="I198" s="172">
        <f t="shared" si="207"/>
        <v>16</v>
      </c>
      <c r="J198" s="172">
        <f t="shared" si="208"/>
        <v>1935.4980098422354</v>
      </c>
      <c r="K198" s="374">
        <f t="shared" si="209"/>
        <v>120.96862561513971</v>
      </c>
      <c r="L198" s="519"/>
      <c r="M198" s="172">
        <f t="shared" si="192"/>
        <v>5</v>
      </c>
      <c r="N198" s="512"/>
      <c r="O198" s="512"/>
      <c r="P198" s="375">
        <v>16</v>
      </c>
      <c r="Q198" s="375">
        <v>1930.0000000000007</v>
      </c>
      <c r="R198" s="377">
        <f t="shared" si="193"/>
        <v>120.62500000000004</v>
      </c>
      <c r="S198" s="375">
        <f t="shared" si="194"/>
        <v>7</v>
      </c>
      <c r="T198" s="511"/>
      <c r="U198" s="375">
        <v>16</v>
      </c>
      <c r="V198" s="375">
        <v>1913.617021276596</v>
      </c>
      <c r="W198" s="377">
        <f t="shared" si="195"/>
        <v>119.60106382978725</v>
      </c>
      <c r="X198" s="375">
        <f t="shared" si="196"/>
        <v>7</v>
      </c>
      <c r="Y198" s="511"/>
      <c r="Z198" s="375">
        <v>16</v>
      </c>
      <c r="AA198" s="375">
        <v>1944.2857142857135</v>
      </c>
      <c r="AB198" s="377">
        <f t="shared" si="197"/>
        <v>121.5178571428571</v>
      </c>
      <c r="AC198" s="375">
        <f t="shared" si="198"/>
        <v>5</v>
      </c>
      <c r="AD198" s="511"/>
      <c r="AE198" s="375">
        <v>16</v>
      </c>
      <c r="AF198" s="375">
        <v>1918.0000000000018</v>
      </c>
      <c r="AG198" s="377">
        <f t="shared" si="199"/>
        <v>119.87500000000011</v>
      </c>
      <c r="AH198" s="375">
        <f t="shared" si="200"/>
        <v>8</v>
      </c>
      <c r="AI198" s="511"/>
      <c r="AJ198" s="375">
        <v>16</v>
      </c>
      <c r="AK198" s="375">
        <v>1931.250000000002</v>
      </c>
      <c r="AL198" s="377">
        <f t="shared" si="201"/>
        <v>120.70312500000013</v>
      </c>
      <c r="AM198" s="375">
        <f t="shared" si="202"/>
        <v>6</v>
      </c>
      <c r="AN198" s="511"/>
      <c r="AO198" s="375">
        <v>16</v>
      </c>
      <c r="AP198" s="375">
        <v>1970.0000000000005</v>
      </c>
      <c r="AQ198" s="377">
        <f t="shared" si="203"/>
        <v>123.12500000000003</v>
      </c>
      <c r="AR198" s="375">
        <f t="shared" si="204"/>
        <v>6</v>
      </c>
      <c r="AS198" s="511"/>
      <c r="AT198" s="375">
        <v>16</v>
      </c>
      <c r="AU198" s="375">
        <v>1941.3333333333333</v>
      </c>
      <c r="AV198" s="377">
        <f t="shared" si="205"/>
        <v>121.33333333333333</v>
      </c>
      <c r="AW198" s="375">
        <f t="shared" si="206"/>
        <v>6</v>
      </c>
      <c r="AX198" s="511"/>
    </row>
    <row r="199" spans="2:50" x14ac:dyDescent="0.2">
      <c r="B199" s="517"/>
      <c r="C199" s="380">
        <v>13</v>
      </c>
      <c r="D199" s="375" t="s">
        <v>695</v>
      </c>
      <c r="E199" s="375">
        <v>16</v>
      </c>
      <c r="F199" s="375">
        <v>2000</v>
      </c>
      <c r="G199" s="377">
        <f t="shared" si="191"/>
        <v>125</v>
      </c>
      <c r="H199" s="511"/>
      <c r="I199" s="172">
        <f t="shared" si="207"/>
        <v>16</v>
      </c>
      <c r="J199" s="172">
        <f t="shared" si="208"/>
        <v>1922.9194212312802</v>
      </c>
      <c r="K199" s="374">
        <f t="shared" si="209"/>
        <v>120.18246382695501</v>
      </c>
      <c r="L199" s="519"/>
      <c r="M199" s="172">
        <f t="shared" si="192"/>
        <v>7</v>
      </c>
      <c r="N199" s="512"/>
      <c r="O199" s="512"/>
      <c r="P199" s="375">
        <v>16</v>
      </c>
      <c r="Q199" s="375">
        <v>1926.5624999999995</v>
      </c>
      <c r="R199" s="377">
        <f t="shared" si="193"/>
        <v>120.41015624999997</v>
      </c>
      <c r="S199" s="375">
        <f t="shared" si="194"/>
        <v>8</v>
      </c>
      <c r="T199" s="511"/>
      <c r="U199" s="375">
        <v>16</v>
      </c>
      <c r="V199" s="375">
        <v>1905.2459016393436</v>
      </c>
      <c r="W199" s="377">
        <f t="shared" si="195"/>
        <v>119.07786885245898</v>
      </c>
      <c r="X199" s="375">
        <f t="shared" si="196"/>
        <v>8</v>
      </c>
      <c r="Y199" s="511"/>
      <c r="Z199" s="375">
        <v>16</v>
      </c>
      <c r="AA199" s="375">
        <v>1904.7058823529419</v>
      </c>
      <c r="AB199" s="377">
        <f t="shared" si="197"/>
        <v>119.04411764705887</v>
      </c>
      <c r="AC199" s="375">
        <f t="shared" si="198"/>
        <v>8</v>
      </c>
      <c r="AD199" s="511"/>
      <c r="AE199" s="375">
        <v>16</v>
      </c>
      <c r="AF199" s="375">
        <v>1940.5263157894722</v>
      </c>
      <c r="AG199" s="377">
        <f t="shared" si="199"/>
        <v>121.28289473684201</v>
      </c>
      <c r="AH199" s="375">
        <f t="shared" si="200"/>
        <v>6</v>
      </c>
      <c r="AI199" s="511"/>
      <c r="AJ199" s="375">
        <v>16</v>
      </c>
      <c r="AK199" s="375">
        <v>1937.9999999999993</v>
      </c>
      <c r="AL199" s="377">
        <f t="shared" si="201"/>
        <v>121.12499999999996</v>
      </c>
      <c r="AM199" s="375">
        <f t="shared" si="202"/>
        <v>5</v>
      </c>
      <c r="AN199" s="511"/>
      <c r="AO199" s="375">
        <v>16</v>
      </c>
      <c r="AP199" s="375">
        <v>1921.395348837209</v>
      </c>
      <c r="AQ199" s="377">
        <f t="shared" si="203"/>
        <v>120.08720930232556</v>
      </c>
      <c r="AR199" s="375">
        <f t="shared" si="204"/>
        <v>7</v>
      </c>
      <c r="AS199" s="511"/>
      <c r="AT199" s="375">
        <v>16</v>
      </c>
      <c r="AU199" s="375">
        <v>1923.9999999999989</v>
      </c>
      <c r="AV199" s="377">
        <f t="shared" si="205"/>
        <v>120.24999999999993</v>
      </c>
      <c r="AW199" s="375">
        <f t="shared" si="206"/>
        <v>7</v>
      </c>
      <c r="AX199" s="511"/>
    </row>
    <row r="200" spans="2:50" x14ac:dyDescent="0.2">
      <c r="B200" s="517"/>
      <c r="C200" s="380">
        <v>14</v>
      </c>
      <c r="D200" s="375"/>
      <c r="E200" s="375"/>
      <c r="F200" s="375"/>
      <c r="G200" s="377"/>
      <c r="H200" s="511"/>
      <c r="I200" s="172" t="str">
        <f t="shared" si="207"/>
        <v/>
      </c>
      <c r="J200" s="172" t="str">
        <f t="shared" si="208"/>
        <v/>
      </c>
      <c r="K200" s="374" t="str">
        <f t="shared" si="209"/>
        <v/>
      </c>
      <c r="L200" s="519"/>
      <c r="M200" s="172" t="str">
        <f t="shared" si="192"/>
        <v/>
      </c>
      <c r="N200" s="512"/>
      <c r="O200" s="512"/>
      <c r="P200" s="375"/>
      <c r="Q200" s="375"/>
      <c r="R200" s="377" t="str">
        <f t="shared" si="193"/>
        <v/>
      </c>
      <c r="S200" s="375" t="str">
        <f t="shared" si="194"/>
        <v/>
      </c>
      <c r="T200" s="511"/>
      <c r="U200" s="375"/>
      <c r="V200" s="375"/>
      <c r="W200" s="377" t="str">
        <f t="shared" si="195"/>
        <v/>
      </c>
      <c r="X200" s="375" t="str">
        <f t="shared" si="196"/>
        <v/>
      </c>
      <c r="Y200" s="511"/>
      <c r="Z200" s="375"/>
      <c r="AA200" s="375"/>
      <c r="AB200" s="377" t="str">
        <f t="shared" si="197"/>
        <v/>
      </c>
      <c r="AC200" s="375" t="str">
        <f t="shared" si="198"/>
        <v/>
      </c>
      <c r="AD200" s="511"/>
      <c r="AE200" s="375"/>
      <c r="AF200" s="375"/>
      <c r="AG200" s="377" t="str">
        <f t="shared" si="199"/>
        <v/>
      </c>
      <c r="AH200" s="375" t="str">
        <f t="shared" si="200"/>
        <v/>
      </c>
      <c r="AI200" s="511"/>
      <c r="AJ200" s="375"/>
      <c r="AK200" s="375"/>
      <c r="AL200" s="377" t="str">
        <f t="shared" si="201"/>
        <v/>
      </c>
      <c r="AM200" s="375" t="str">
        <f t="shared" si="202"/>
        <v/>
      </c>
      <c r="AN200" s="511"/>
      <c r="AO200" s="375"/>
      <c r="AP200" s="375"/>
      <c r="AQ200" s="377" t="str">
        <f t="shared" si="203"/>
        <v/>
      </c>
      <c r="AR200" s="375" t="str">
        <f t="shared" si="204"/>
        <v/>
      </c>
      <c r="AS200" s="511"/>
      <c r="AT200" s="375"/>
      <c r="AU200" s="375"/>
      <c r="AV200" s="377" t="str">
        <f t="shared" si="205"/>
        <v/>
      </c>
      <c r="AW200" s="375" t="str">
        <f t="shared" si="206"/>
        <v/>
      </c>
      <c r="AX200" s="511"/>
    </row>
    <row r="201" spans="2:50" x14ac:dyDescent="0.2">
      <c r="B201" s="517"/>
      <c r="C201" s="380">
        <v>15</v>
      </c>
      <c r="D201" s="375"/>
      <c r="E201" s="375"/>
      <c r="F201" s="375"/>
      <c r="G201" s="377"/>
      <c r="H201" s="511"/>
      <c r="I201" s="172" t="str">
        <f t="shared" si="207"/>
        <v/>
      </c>
      <c r="J201" s="172" t="str">
        <f t="shared" si="208"/>
        <v/>
      </c>
      <c r="K201" s="374" t="str">
        <f t="shared" si="209"/>
        <v/>
      </c>
      <c r="L201" s="520"/>
      <c r="M201" s="172" t="str">
        <f t="shared" si="192"/>
        <v/>
      </c>
      <c r="N201" s="512"/>
      <c r="O201" s="512"/>
      <c r="P201" s="375"/>
      <c r="Q201" s="375"/>
      <c r="R201" s="377" t="str">
        <f t="shared" si="193"/>
        <v/>
      </c>
      <c r="S201" s="375" t="str">
        <f t="shared" si="194"/>
        <v/>
      </c>
      <c r="T201" s="511"/>
      <c r="U201" s="375"/>
      <c r="V201" s="375"/>
      <c r="W201" s="377" t="str">
        <f t="shared" si="195"/>
        <v/>
      </c>
      <c r="X201" s="375" t="str">
        <f t="shared" si="196"/>
        <v/>
      </c>
      <c r="Y201" s="511"/>
      <c r="Z201" s="375"/>
      <c r="AA201" s="375"/>
      <c r="AB201" s="377" t="str">
        <f t="shared" si="197"/>
        <v/>
      </c>
      <c r="AC201" s="375" t="str">
        <f t="shared" si="198"/>
        <v/>
      </c>
      <c r="AD201" s="511"/>
      <c r="AE201" s="375"/>
      <c r="AF201" s="375"/>
      <c r="AG201" s="377" t="str">
        <f t="shared" si="199"/>
        <v/>
      </c>
      <c r="AH201" s="375" t="str">
        <f t="shared" si="200"/>
        <v/>
      </c>
      <c r="AI201" s="511"/>
      <c r="AJ201" s="375"/>
      <c r="AK201" s="375"/>
      <c r="AL201" s="377" t="str">
        <f t="shared" si="201"/>
        <v/>
      </c>
      <c r="AM201" s="375" t="str">
        <f t="shared" si="202"/>
        <v/>
      </c>
      <c r="AN201" s="511"/>
      <c r="AO201" s="375"/>
      <c r="AP201" s="375"/>
      <c r="AQ201" s="377" t="str">
        <f t="shared" si="203"/>
        <v/>
      </c>
      <c r="AR201" s="375" t="str">
        <f t="shared" si="204"/>
        <v/>
      </c>
      <c r="AS201" s="511"/>
      <c r="AT201" s="375"/>
      <c r="AU201" s="375"/>
      <c r="AV201" s="377" t="str">
        <f t="shared" si="205"/>
        <v/>
      </c>
      <c r="AW201" s="375" t="str">
        <f t="shared" si="206"/>
        <v/>
      </c>
      <c r="AX201" s="511"/>
    </row>
    <row r="202" spans="2:50" ht="15.75" x14ac:dyDescent="0.2">
      <c r="B202" s="521" t="s">
        <v>169</v>
      </c>
      <c r="C202" s="522"/>
      <c r="D202" s="522"/>
      <c r="E202" s="522"/>
      <c r="F202" s="522"/>
      <c r="G202" s="522"/>
      <c r="H202" s="523"/>
      <c r="I202" s="207"/>
      <c r="J202" s="207"/>
      <c r="K202" s="207"/>
      <c r="L202" s="207"/>
      <c r="M202" s="207"/>
      <c r="N202" s="512" t="s">
        <v>161</v>
      </c>
      <c r="O202" s="525" t="s">
        <v>106</v>
      </c>
      <c r="P202" s="527">
        <f>AT182+1</f>
        <v>45937</v>
      </c>
      <c r="Q202" s="517"/>
      <c r="R202" s="517"/>
      <c r="S202" s="517"/>
      <c r="T202" s="517"/>
      <c r="U202" s="527">
        <f>P202+1</f>
        <v>45938</v>
      </c>
      <c r="V202" s="517"/>
      <c r="W202" s="517"/>
      <c r="X202" s="517"/>
      <c r="Y202" s="517"/>
      <c r="Z202" s="527">
        <f>U202+1</f>
        <v>45939</v>
      </c>
      <c r="AA202" s="517"/>
      <c r="AB202" s="517"/>
      <c r="AC202" s="517"/>
      <c r="AD202" s="517"/>
      <c r="AE202" s="527">
        <f>Z202+1</f>
        <v>45940</v>
      </c>
      <c r="AF202" s="517"/>
      <c r="AG202" s="517"/>
      <c r="AH202" s="517"/>
      <c r="AI202" s="517"/>
      <c r="AJ202" s="527">
        <f>AE202+1</f>
        <v>45941</v>
      </c>
      <c r="AK202" s="517"/>
      <c r="AL202" s="517"/>
      <c r="AM202" s="517"/>
      <c r="AN202" s="517"/>
      <c r="AO202" s="527">
        <f>AJ202+1</f>
        <v>45942</v>
      </c>
      <c r="AP202" s="517"/>
      <c r="AQ202" s="517"/>
      <c r="AR202" s="517"/>
      <c r="AS202" s="517"/>
      <c r="AT202" s="527">
        <f>AO202+1</f>
        <v>45943</v>
      </c>
      <c r="AU202" s="517"/>
      <c r="AV202" s="517"/>
      <c r="AW202" s="517"/>
      <c r="AX202" s="517"/>
    </row>
    <row r="203" spans="2:50" ht="15.75" x14ac:dyDescent="0.2">
      <c r="B203" s="524"/>
      <c r="C203" s="524"/>
      <c r="D203" s="524"/>
      <c r="E203" s="524"/>
      <c r="F203" s="524"/>
      <c r="G203" s="524"/>
      <c r="H203" s="524"/>
      <c r="I203" s="207"/>
      <c r="J203" s="207"/>
      <c r="K203" s="207"/>
      <c r="L203" s="207"/>
      <c r="M203" s="207"/>
      <c r="N203" s="512"/>
      <c r="O203" s="526"/>
      <c r="P203" s="527" t="s">
        <v>120</v>
      </c>
      <c r="Q203" s="517"/>
      <c r="R203" s="517"/>
      <c r="S203" s="517"/>
      <c r="T203" s="517"/>
      <c r="U203" s="527" t="s">
        <v>114</v>
      </c>
      <c r="V203" s="517"/>
      <c r="W203" s="517"/>
      <c r="X203" s="517"/>
      <c r="Y203" s="517"/>
      <c r="Z203" s="527" t="s">
        <v>115</v>
      </c>
      <c r="AA203" s="517"/>
      <c r="AB203" s="517"/>
      <c r="AC203" s="517"/>
      <c r="AD203" s="517"/>
      <c r="AE203" s="527" t="s">
        <v>116</v>
      </c>
      <c r="AF203" s="517"/>
      <c r="AG203" s="517"/>
      <c r="AH203" s="517"/>
      <c r="AI203" s="517"/>
      <c r="AJ203" s="527" t="s">
        <v>117</v>
      </c>
      <c r="AK203" s="517"/>
      <c r="AL203" s="517"/>
      <c r="AM203" s="517"/>
      <c r="AN203" s="517"/>
      <c r="AO203" s="527" t="s">
        <v>118</v>
      </c>
      <c r="AP203" s="517"/>
      <c r="AQ203" s="517"/>
      <c r="AR203" s="517"/>
      <c r="AS203" s="517"/>
      <c r="AT203" s="527" t="s">
        <v>119</v>
      </c>
      <c r="AU203" s="517"/>
      <c r="AV203" s="517"/>
      <c r="AW203" s="517"/>
      <c r="AX203" s="517"/>
    </row>
    <row r="204" spans="2:50" x14ac:dyDescent="0.2">
      <c r="B204" s="512" t="s">
        <v>157</v>
      </c>
      <c r="C204" s="512" t="s">
        <v>149</v>
      </c>
      <c r="D204" s="512"/>
      <c r="E204" s="512" t="s">
        <v>151</v>
      </c>
      <c r="F204" s="512"/>
      <c r="G204" s="512"/>
      <c r="H204" s="513" t="s">
        <v>158</v>
      </c>
      <c r="I204" s="516" t="s">
        <v>227</v>
      </c>
      <c r="J204" s="516"/>
      <c r="K204" s="516"/>
      <c r="L204" s="516" t="s">
        <v>158</v>
      </c>
      <c r="M204" s="516" t="s">
        <v>170</v>
      </c>
      <c r="N204" s="512"/>
      <c r="O204" s="512" t="s">
        <v>160</v>
      </c>
      <c r="P204" s="508" t="s">
        <v>154</v>
      </c>
      <c r="Q204" s="509"/>
      <c r="R204" s="509"/>
      <c r="S204" s="510"/>
      <c r="T204" s="512" t="s">
        <v>158</v>
      </c>
      <c r="U204" s="508" t="s">
        <v>154</v>
      </c>
      <c r="V204" s="509"/>
      <c r="W204" s="509"/>
      <c r="X204" s="510"/>
      <c r="Y204" s="512" t="s">
        <v>158</v>
      </c>
      <c r="Z204" s="508" t="s">
        <v>154</v>
      </c>
      <c r="AA204" s="509"/>
      <c r="AB204" s="509"/>
      <c r="AC204" s="510"/>
      <c r="AD204" s="512" t="s">
        <v>158</v>
      </c>
      <c r="AE204" s="508" t="s">
        <v>154</v>
      </c>
      <c r="AF204" s="509"/>
      <c r="AG204" s="509"/>
      <c r="AH204" s="510"/>
      <c r="AI204" s="512" t="s">
        <v>158</v>
      </c>
      <c r="AJ204" s="508" t="s">
        <v>154</v>
      </c>
      <c r="AK204" s="509"/>
      <c r="AL204" s="509"/>
      <c r="AM204" s="510"/>
      <c r="AN204" s="512" t="s">
        <v>158</v>
      </c>
      <c r="AO204" s="508" t="s">
        <v>154</v>
      </c>
      <c r="AP204" s="509"/>
      <c r="AQ204" s="509"/>
      <c r="AR204" s="510"/>
      <c r="AS204" s="512" t="s">
        <v>158</v>
      </c>
      <c r="AT204" s="508" t="s">
        <v>154</v>
      </c>
      <c r="AU204" s="509"/>
      <c r="AV204" s="509"/>
      <c r="AW204" s="510"/>
      <c r="AX204" s="512" t="s">
        <v>158</v>
      </c>
    </row>
    <row r="205" spans="2:50" x14ac:dyDescent="0.2">
      <c r="B205" s="512"/>
      <c r="C205" s="512"/>
      <c r="D205" s="512"/>
      <c r="E205" s="512" t="s">
        <v>150</v>
      </c>
      <c r="F205" s="512"/>
      <c r="G205" s="512"/>
      <c r="H205" s="514"/>
      <c r="I205" s="516" t="s">
        <v>150</v>
      </c>
      <c r="J205" s="516"/>
      <c r="K205" s="516"/>
      <c r="L205" s="516"/>
      <c r="M205" s="516"/>
      <c r="N205" s="512"/>
      <c r="O205" s="512"/>
      <c r="P205" s="508" t="s">
        <v>155</v>
      </c>
      <c r="Q205" s="509"/>
      <c r="R205" s="509"/>
      <c r="S205" s="510"/>
      <c r="T205" s="512"/>
      <c r="U205" s="508" t="s">
        <v>155</v>
      </c>
      <c r="V205" s="509"/>
      <c r="W205" s="509"/>
      <c r="X205" s="510"/>
      <c r="Y205" s="512"/>
      <c r="Z205" s="508" t="s">
        <v>155</v>
      </c>
      <c r="AA205" s="509"/>
      <c r="AB205" s="509"/>
      <c r="AC205" s="510"/>
      <c r="AD205" s="512"/>
      <c r="AE205" s="508" t="s">
        <v>155</v>
      </c>
      <c r="AF205" s="509"/>
      <c r="AG205" s="509"/>
      <c r="AH205" s="510"/>
      <c r="AI205" s="512"/>
      <c r="AJ205" s="508" t="s">
        <v>155</v>
      </c>
      <c r="AK205" s="509"/>
      <c r="AL205" s="509"/>
      <c r="AM205" s="510"/>
      <c r="AN205" s="512"/>
      <c r="AO205" s="508" t="s">
        <v>155</v>
      </c>
      <c r="AP205" s="509"/>
      <c r="AQ205" s="509"/>
      <c r="AR205" s="510"/>
      <c r="AS205" s="512"/>
      <c r="AT205" s="508" t="s">
        <v>155</v>
      </c>
      <c r="AU205" s="509"/>
      <c r="AV205" s="509"/>
      <c r="AW205" s="510"/>
      <c r="AX205" s="512"/>
    </row>
    <row r="206" spans="2:50" x14ac:dyDescent="0.2">
      <c r="B206" s="512"/>
      <c r="C206" s="512"/>
      <c r="D206" s="512"/>
      <c r="E206" s="418" t="s">
        <v>152</v>
      </c>
      <c r="F206" s="418" t="s">
        <v>153</v>
      </c>
      <c r="G206" s="418" t="s">
        <v>156</v>
      </c>
      <c r="H206" s="515"/>
      <c r="I206" s="419" t="s">
        <v>152</v>
      </c>
      <c r="J206" s="419" t="s">
        <v>153</v>
      </c>
      <c r="K206" s="419" t="s">
        <v>156</v>
      </c>
      <c r="L206" s="516"/>
      <c r="M206" s="516"/>
      <c r="N206" s="512"/>
      <c r="O206" s="512"/>
      <c r="P206" s="418" t="s">
        <v>152</v>
      </c>
      <c r="Q206" s="418" t="s">
        <v>153</v>
      </c>
      <c r="R206" s="418" t="s">
        <v>156</v>
      </c>
      <c r="S206" s="418" t="s">
        <v>170</v>
      </c>
      <c r="T206" s="512"/>
      <c r="U206" s="418" t="s">
        <v>152</v>
      </c>
      <c r="V206" s="418" t="s">
        <v>153</v>
      </c>
      <c r="W206" s="418" t="s">
        <v>156</v>
      </c>
      <c r="X206" s="418" t="s">
        <v>170</v>
      </c>
      <c r="Y206" s="512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12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12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12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12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12"/>
    </row>
    <row r="207" spans="2:50" x14ac:dyDescent="0.2">
      <c r="B207" s="517" t="s">
        <v>137</v>
      </c>
      <c r="C207" s="437">
        <v>1</v>
      </c>
      <c r="D207" s="417" t="s">
        <v>413</v>
      </c>
      <c r="E207" s="417">
        <v>16</v>
      </c>
      <c r="F207" s="417">
        <v>2000</v>
      </c>
      <c r="G207" s="416">
        <f>F207/E207</f>
        <v>125</v>
      </c>
      <c r="H207" s="511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20">
        <f t="shared" ref="K207:K209" si="212">IFERROR(AVERAGE(R207,W207,AB207,AG207,AL207,AQ207,AV207),"")</f>
        <v>121.20558002104001</v>
      </c>
      <c r="L207" s="518">
        <f>IFERROR(AVERAGE(K207:K221),"-")</f>
        <v>117.68197727098215</v>
      </c>
      <c r="M207" s="172">
        <f>IFERROR(RANK(K207, K$207:K$221),"")</f>
        <v>6</v>
      </c>
      <c r="N207" s="512"/>
      <c r="O207" s="512"/>
      <c r="P207" s="417">
        <v>16</v>
      </c>
      <c r="Q207" s="170">
        <v>1917.9999999999966</v>
      </c>
      <c r="R207" s="416">
        <f>IFERROR(Q207/P207,"")</f>
        <v>119.87499999999979</v>
      </c>
      <c r="S207" s="417">
        <f>IFERROR(RANK(R207, R$207:R$221),"")</f>
        <v>6</v>
      </c>
      <c r="T207" s="511">
        <f>AVERAGE(R207:R221)</f>
        <v>117.27427005134577</v>
      </c>
      <c r="U207" s="417">
        <v>16</v>
      </c>
      <c r="V207" s="170">
        <v>1917.3913043478196</v>
      </c>
      <c r="W207" s="436">
        <f>IFERROR(V207/U207,"")</f>
        <v>119.83695652173873</v>
      </c>
      <c r="X207" s="417">
        <f>IFERROR(RANK(W207, W$207:W$221),"")</f>
        <v>8</v>
      </c>
      <c r="Y207" s="511">
        <f>AVERAGE(W207:W221)</f>
        <v>117.70344829003527</v>
      </c>
      <c r="Z207" s="417">
        <v>16</v>
      </c>
      <c r="AA207" s="170">
        <v>1953.3333333333403</v>
      </c>
      <c r="AB207" s="436">
        <f>IFERROR(AA207/Z207,"")</f>
        <v>122.08333333333377</v>
      </c>
      <c r="AC207" s="417">
        <f>IFERROR(RANK(AB207, AB$207:AB$221),"")</f>
        <v>5</v>
      </c>
      <c r="AD207" s="511">
        <f>AVERAGE(AB207:AB221)</f>
        <v>117.83570911380139</v>
      </c>
      <c r="AE207" s="417">
        <v>16</v>
      </c>
      <c r="AF207" s="170">
        <v>1962.8571428571497</v>
      </c>
      <c r="AG207" s="436">
        <f>IFERROR(AF207/AE207,"")</f>
        <v>122.67857142857186</v>
      </c>
      <c r="AH207" s="417">
        <f>IFERROR(RANK(AG207, AG$207:AG$221),"")</f>
        <v>6</v>
      </c>
      <c r="AI207" s="511">
        <f>AVERAGE(AG207:AG221)</f>
        <v>117.77163777717438</v>
      </c>
      <c r="AJ207" s="417">
        <v>16</v>
      </c>
      <c r="AK207" s="170">
        <v>1955.9999999999966</v>
      </c>
      <c r="AL207" s="436">
        <f>IFERROR(AK207/AJ207,"")</f>
        <v>122.24999999999979</v>
      </c>
      <c r="AM207" s="417">
        <f>IFERROR(RANK(AL207, AL$207:AL$221),"")</f>
        <v>5</v>
      </c>
      <c r="AN207" s="511">
        <f>AVERAGE(AL207:AL221)</f>
        <v>117.58928888035659</v>
      </c>
      <c r="AO207" s="417">
        <v>16</v>
      </c>
      <c r="AP207" s="170">
        <v>1941.8181818181795</v>
      </c>
      <c r="AQ207" s="436">
        <f>IFERROR(AP207/AO207,"")</f>
        <v>121.36363636363622</v>
      </c>
      <c r="AR207" s="417">
        <f>IFERROR(RANK(AQ207, AQ$207:AQ$221),"")</f>
        <v>5</v>
      </c>
      <c r="AS207" s="511">
        <f>AVERAGE(AQ207:AQ221)</f>
        <v>117.22518755468637</v>
      </c>
      <c r="AT207" s="417">
        <v>16</v>
      </c>
      <c r="AU207" s="170">
        <v>1925.6249999999975</v>
      </c>
      <c r="AV207" s="436">
        <f>IFERROR(AU207/AT207,"")</f>
        <v>120.35156249999984</v>
      </c>
      <c r="AW207" s="417">
        <f>IFERROR(RANK(AV207, AV$207:AV$221),"")</f>
        <v>6</v>
      </c>
      <c r="AX207" s="511">
        <f>AVERAGE(AV207:AV221)</f>
        <v>117.21066166868935</v>
      </c>
    </row>
    <row r="208" spans="2:50" x14ac:dyDescent="0.2">
      <c r="B208" s="517"/>
      <c r="C208" s="437">
        <v>2</v>
      </c>
      <c r="D208" s="417" t="s">
        <v>414</v>
      </c>
      <c r="E208" s="417">
        <v>15</v>
      </c>
      <c r="F208" s="417">
        <v>2000</v>
      </c>
      <c r="G208" s="416">
        <f t="shared" ref="G208:G219" si="213">F208/E208</f>
        <v>133.33333333333334</v>
      </c>
      <c r="H208" s="511"/>
      <c r="I208" s="172">
        <f t="shared" si="210"/>
        <v>15</v>
      </c>
      <c r="J208" s="172">
        <f t="shared" si="211"/>
        <v>1918.8151517279832</v>
      </c>
      <c r="K208" s="420">
        <f t="shared" si="212"/>
        <v>127.92101011519888</v>
      </c>
      <c r="L208" s="519"/>
      <c r="M208" s="172">
        <f t="shared" ref="M208:M221" si="214">IFERROR(RANK(K208, K$207:K$221),"")</f>
        <v>2</v>
      </c>
      <c r="N208" s="512"/>
      <c r="O208" s="512"/>
      <c r="P208" s="417">
        <v>15</v>
      </c>
      <c r="Q208" s="170">
        <v>1928.0597014925397</v>
      </c>
      <c r="R208" s="416">
        <f t="shared" ref="R208:R221" si="215">IFERROR(Q208/P208,"")</f>
        <v>128.53731343283599</v>
      </c>
      <c r="S208" s="417">
        <f t="shared" ref="S208:S221" si="216">IFERROR(RANK(R208, R$207:R$221),"")</f>
        <v>1</v>
      </c>
      <c r="T208" s="511"/>
      <c r="U208" s="417">
        <v>15</v>
      </c>
      <c r="V208" s="170">
        <v>1926.8852459016412</v>
      </c>
      <c r="W208" s="436">
        <f t="shared" ref="W208:W221" si="217">IFERROR(V208/U208,"")</f>
        <v>128.45901639344274</v>
      </c>
      <c r="X208" s="417">
        <f t="shared" ref="X208:X221" si="218">IFERROR(RANK(W208, W$207:W$221),"")</f>
        <v>2</v>
      </c>
      <c r="Y208" s="511"/>
      <c r="Z208" s="417">
        <v>15</v>
      </c>
      <c r="AA208" s="170">
        <v>1918.9285714285729</v>
      </c>
      <c r="AB208" s="436">
        <f t="shared" ref="AB208:AB221" si="219">IFERROR(AA208/Z208,"")</f>
        <v>127.92857142857153</v>
      </c>
      <c r="AC208" s="417">
        <f t="shared" ref="AC208:AC221" si="220">IFERROR(RANK(AB208, AB$207:AB$221),"")</f>
        <v>2</v>
      </c>
      <c r="AD208" s="511"/>
      <c r="AE208" s="417">
        <v>15</v>
      </c>
      <c r="AF208" s="170">
        <v>1923.0508474576286</v>
      </c>
      <c r="AG208" s="436">
        <f t="shared" ref="AG208:AG221" si="221">IFERROR(AF208/AE208,"")</f>
        <v>128.20338983050857</v>
      </c>
      <c r="AH208" s="417">
        <f t="shared" ref="AH208:AH221" si="222">IFERROR(RANK(AG208, AG$207:AG$221),"")</f>
        <v>2</v>
      </c>
      <c r="AI208" s="511"/>
      <c r="AJ208" s="417">
        <v>15</v>
      </c>
      <c r="AK208" s="170">
        <v>1918.2352941176446</v>
      </c>
      <c r="AL208" s="436">
        <f t="shared" ref="AL208:AL221" si="223">IFERROR(AK208/AJ208,"")</f>
        <v>127.88235294117631</v>
      </c>
      <c r="AM208" s="417">
        <f t="shared" ref="AM208:AM221" si="224">IFERROR(RANK(AL208, AL$207:AL$221),"")</f>
        <v>2</v>
      </c>
      <c r="AN208" s="511"/>
      <c r="AO208" s="417">
        <v>15</v>
      </c>
      <c r="AP208" s="170">
        <v>1903.9436619718292</v>
      </c>
      <c r="AQ208" s="436">
        <f t="shared" ref="AQ208:AQ221" si="225">IFERROR(AP208/AO208,"")</f>
        <v>126.92957746478861</v>
      </c>
      <c r="AR208" s="417">
        <f t="shared" ref="AR208:AR221" si="226">IFERROR(RANK(AQ208, AQ$207:AQ$221),"")</f>
        <v>4</v>
      </c>
      <c r="AS208" s="511"/>
      <c r="AT208" s="417">
        <v>15</v>
      </c>
      <c r="AU208" s="170">
        <v>1912.6027397260259</v>
      </c>
      <c r="AV208" s="436">
        <f t="shared" ref="AV208:AV221" si="227">IFERROR(AU208/AT208,"")</f>
        <v>127.50684931506839</v>
      </c>
      <c r="AW208" s="417">
        <f t="shared" ref="AW208:AW221" si="228">IFERROR(RANK(AV208, AV$207:AV$221),"")</f>
        <v>2</v>
      </c>
      <c r="AX208" s="511"/>
    </row>
    <row r="209" spans="2:50" x14ac:dyDescent="0.2">
      <c r="B209" s="517"/>
      <c r="C209" s="437">
        <v>3</v>
      </c>
      <c r="D209" s="417" t="s">
        <v>415</v>
      </c>
      <c r="E209" s="417">
        <v>17</v>
      </c>
      <c r="F209" s="417">
        <v>2000</v>
      </c>
      <c r="G209" s="416">
        <f t="shared" si="213"/>
        <v>117.64705882352941</v>
      </c>
      <c r="H209" s="511"/>
      <c r="I209" s="172">
        <f t="shared" si="210"/>
        <v>17</v>
      </c>
      <c r="J209" s="172">
        <f t="shared" si="211"/>
        <v>1916.4383283140735</v>
      </c>
      <c r="K209" s="420">
        <f t="shared" si="212"/>
        <v>112.73166637141608</v>
      </c>
      <c r="L209" s="519"/>
      <c r="M209" s="172">
        <f t="shared" si="214"/>
        <v>10</v>
      </c>
      <c r="N209" s="512"/>
      <c r="O209" s="512"/>
      <c r="P209" s="417">
        <v>17</v>
      </c>
      <c r="Q209" s="170">
        <v>1908.0000000000018</v>
      </c>
      <c r="R209" s="416">
        <f t="shared" si="215"/>
        <v>112.23529411764717</v>
      </c>
      <c r="S209" s="417">
        <f t="shared" si="216"/>
        <v>11</v>
      </c>
      <c r="T209" s="511"/>
      <c r="U209" s="417">
        <v>17</v>
      </c>
      <c r="V209" s="170">
        <v>1910.9433962264161</v>
      </c>
      <c r="W209" s="436">
        <f t="shared" si="217"/>
        <v>112.40843507214213</v>
      </c>
      <c r="X209" s="417">
        <f t="shared" si="218"/>
        <v>11</v>
      </c>
      <c r="Y209" s="511"/>
      <c r="Z209" s="417">
        <v>17</v>
      </c>
      <c r="AA209" s="170">
        <v>1930.4347826086955</v>
      </c>
      <c r="AB209" s="436">
        <f t="shared" si="219"/>
        <v>113.5549872122762</v>
      </c>
      <c r="AC209" s="417">
        <f t="shared" si="220"/>
        <v>10</v>
      </c>
      <c r="AD209" s="511"/>
      <c r="AE209" s="417">
        <v>17</v>
      </c>
      <c r="AF209" s="170">
        <v>1904.4000000000005</v>
      </c>
      <c r="AG209" s="436">
        <f t="shared" si="221"/>
        <v>112.02352941176474</v>
      </c>
      <c r="AH209" s="417">
        <f t="shared" si="222"/>
        <v>10</v>
      </c>
      <c r="AI209" s="511"/>
      <c r="AJ209" s="417">
        <v>17</v>
      </c>
      <c r="AK209" s="170">
        <v>1922.0689655172428</v>
      </c>
      <c r="AL209" s="436">
        <f t="shared" si="223"/>
        <v>113.0628803245437</v>
      </c>
      <c r="AM209" s="417">
        <f t="shared" si="224"/>
        <v>9</v>
      </c>
      <c r="AN209" s="511"/>
      <c r="AO209" s="417">
        <v>17</v>
      </c>
      <c r="AP209" s="170">
        <v>1909.8461538461561</v>
      </c>
      <c r="AQ209" s="436">
        <f t="shared" si="225"/>
        <v>112.34389140271506</v>
      </c>
      <c r="AR209" s="417">
        <f t="shared" si="226"/>
        <v>9</v>
      </c>
      <c r="AS209" s="511"/>
      <c r="AT209" s="417">
        <v>17</v>
      </c>
      <c r="AU209" s="170">
        <v>1929.375000000002</v>
      </c>
      <c r="AV209" s="436">
        <f t="shared" si="227"/>
        <v>113.49264705882365</v>
      </c>
      <c r="AW209" s="417">
        <f t="shared" si="228"/>
        <v>9</v>
      </c>
      <c r="AX209" s="511"/>
    </row>
    <row r="210" spans="2:50" x14ac:dyDescent="0.2">
      <c r="B210" s="517"/>
      <c r="C210" s="437">
        <v>4</v>
      </c>
      <c r="D210" s="417" t="s">
        <v>416</v>
      </c>
      <c r="E210" s="417">
        <v>16</v>
      </c>
      <c r="F210" s="417">
        <v>2000</v>
      </c>
      <c r="G210" s="416">
        <f t="shared" si="213"/>
        <v>125</v>
      </c>
      <c r="H210" s="511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20">
        <f>IFERROR(AVERAGE(R210,W210,AB210,AG210,AL210,AQ210,AV210),"")</f>
        <v>119.52949088534682</v>
      </c>
      <c r="L210" s="519"/>
      <c r="M210" s="172">
        <f t="shared" si="214"/>
        <v>9</v>
      </c>
      <c r="N210" s="512"/>
      <c r="O210" s="512"/>
      <c r="P210" s="417">
        <v>16</v>
      </c>
      <c r="Q210" s="170">
        <v>1916</v>
      </c>
      <c r="R210" s="416">
        <f t="shared" si="215"/>
        <v>119.75</v>
      </c>
      <c r="S210" s="417">
        <f t="shared" si="216"/>
        <v>7</v>
      </c>
      <c r="T210" s="511"/>
      <c r="U210" s="417">
        <v>16</v>
      </c>
      <c r="V210" s="170">
        <v>1926.0759493670873</v>
      </c>
      <c r="W210" s="436">
        <f t="shared" si="217"/>
        <v>120.37974683544296</v>
      </c>
      <c r="X210" s="417">
        <f t="shared" si="218"/>
        <v>6</v>
      </c>
      <c r="Y210" s="511"/>
      <c r="Z210" s="417">
        <v>16</v>
      </c>
      <c r="AA210" s="170">
        <v>1919.154929577463</v>
      </c>
      <c r="AB210" s="436">
        <f t="shared" si="219"/>
        <v>119.94718309859144</v>
      </c>
      <c r="AC210" s="417">
        <f t="shared" si="220"/>
        <v>7</v>
      </c>
      <c r="AD210" s="511"/>
      <c r="AE210" s="417">
        <v>16</v>
      </c>
      <c r="AF210" s="170">
        <v>1903.1999999999987</v>
      </c>
      <c r="AG210" s="436">
        <f t="shared" si="221"/>
        <v>118.94999999999992</v>
      </c>
      <c r="AH210" s="417">
        <f t="shared" si="222"/>
        <v>8</v>
      </c>
      <c r="AI210" s="511"/>
      <c r="AJ210" s="417">
        <v>16</v>
      </c>
      <c r="AK210" s="170">
        <v>1910.9302325581393</v>
      </c>
      <c r="AL210" s="436">
        <f t="shared" si="223"/>
        <v>119.43313953488371</v>
      </c>
      <c r="AM210" s="417">
        <f t="shared" si="224"/>
        <v>8</v>
      </c>
      <c r="AN210" s="511"/>
      <c r="AO210" s="417">
        <v>16</v>
      </c>
      <c r="AP210" s="170">
        <v>1902.2448979591843</v>
      </c>
      <c r="AQ210" s="436">
        <f t="shared" si="225"/>
        <v>118.89030612244902</v>
      </c>
      <c r="AR210" s="417">
        <f t="shared" si="226"/>
        <v>8</v>
      </c>
      <c r="AS210" s="511"/>
      <c r="AT210" s="417">
        <v>16</v>
      </c>
      <c r="AU210" s="170">
        <v>1909.6969696969702</v>
      </c>
      <c r="AV210" s="436">
        <f t="shared" si="227"/>
        <v>119.35606060606064</v>
      </c>
      <c r="AW210" s="417">
        <f t="shared" si="228"/>
        <v>8</v>
      </c>
      <c r="AX210" s="511"/>
    </row>
    <row r="211" spans="2:50" x14ac:dyDescent="0.2">
      <c r="B211" s="517"/>
      <c r="C211" s="437">
        <v>5</v>
      </c>
      <c r="D211" s="417" t="s">
        <v>417</v>
      </c>
      <c r="E211" s="417">
        <v>19</v>
      </c>
      <c r="F211" s="417">
        <v>2000</v>
      </c>
      <c r="G211" s="416">
        <f t="shared" si="213"/>
        <v>105.26315789473684</v>
      </c>
      <c r="H211" s="511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20">
        <f t="shared" ref="K211:K221" si="231">IFERROR(AVERAGE(R211,W211,AB211,AG211,AL211,AQ211,AV211),"")</f>
        <v>100.76819498890063</v>
      </c>
      <c r="L211" s="519"/>
      <c r="M211" s="172">
        <f t="shared" si="214"/>
        <v>12</v>
      </c>
      <c r="N211" s="512"/>
      <c r="O211" s="512"/>
      <c r="P211" s="417">
        <v>19</v>
      </c>
      <c r="Q211" s="170">
        <v>1902.9545454545455</v>
      </c>
      <c r="R211" s="416">
        <f t="shared" si="215"/>
        <v>100.1555023923445</v>
      </c>
      <c r="S211" s="417">
        <f t="shared" si="216"/>
        <v>12</v>
      </c>
      <c r="T211" s="511"/>
      <c r="U211" s="417">
        <v>19</v>
      </c>
      <c r="V211" s="170">
        <v>1910.5714285714266</v>
      </c>
      <c r="W211" s="436">
        <f t="shared" si="217"/>
        <v>100.55639097744351</v>
      </c>
      <c r="X211" s="417">
        <f t="shared" si="218"/>
        <v>12</v>
      </c>
      <c r="Y211" s="511"/>
      <c r="Z211" s="417">
        <v>19</v>
      </c>
      <c r="AA211" s="170">
        <v>1928.5714285714305</v>
      </c>
      <c r="AB211" s="436">
        <f t="shared" si="219"/>
        <v>101.50375939849634</v>
      </c>
      <c r="AC211" s="417">
        <f t="shared" si="220"/>
        <v>12</v>
      </c>
      <c r="AD211" s="511"/>
      <c r="AE211" s="417">
        <v>19</v>
      </c>
      <c r="AF211" s="170">
        <v>1920.8695652173892</v>
      </c>
      <c r="AG211" s="436">
        <f t="shared" si="221"/>
        <v>101.09839816933628</v>
      </c>
      <c r="AH211" s="417">
        <f t="shared" si="222"/>
        <v>11</v>
      </c>
      <c r="AI211" s="511"/>
      <c r="AJ211" s="417">
        <v>19</v>
      </c>
      <c r="AK211" s="170">
        <v>1908.4337349397586</v>
      </c>
      <c r="AL211" s="436">
        <f t="shared" si="223"/>
        <v>100.44388078630308</v>
      </c>
      <c r="AM211" s="417">
        <f t="shared" si="224"/>
        <v>11</v>
      </c>
      <c r="AN211" s="511"/>
      <c r="AO211" s="417">
        <v>19</v>
      </c>
      <c r="AP211" s="170">
        <v>1918.6813186813188</v>
      </c>
      <c r="AQ211" s="436">
        <f t="shared" si="225"/>
        <v>100.98322729901678</v>
      </c>
      <c r="AR211" s="417">
        <f t="shared" si="226"/>
        <v>11</v>
      </c>
      <c r="AS211" s="511"/>
      <c r="AT211" s="417">
        <v>19</v>
      </c>
      <c r="AU211" s="170">
        <v>1912.0879120879122</v>
      </c>
      <c r="AV211" s="436">
        <f t="shared" si="227"/>
        <v>100.6362058993638</v>
      </c>
      <c r="AW211" s="417">
        <f t="shared" si="228"/>
        <v>11</v>
      </c>
      <c r="AX211" s="511"/>
    </row>
    <row r="212" spans="2:50" x14ac:dyDescent="0.2">
      <c r="B212" s="517"/>
      <c r="C212" s="437">
        <v>6</v>
      </c>
      <c r="D212" s="417" t="s">
        <v>418</v>
      </c>
      <c r="E212" s="417">
        <v>15</v>
      </c>
      <c r="F212" s="417">
        <v>2000</v>
      </c>
      <c r="G212" s="416">
        <f t="shared" si="213"/>
        <v>133.33333333333334</v>
      </c>
      <c r="H212" s="511"/>
      <c r="I212" s="172">
        <f t="shared" si="229"/>
        <v>15</v>
      </c>
      <c r="J212" s="172">
        <f t="shared" si="230"/>
        <v>1912.3575229727724</v>
      </c>
      <c r="K212" s="420">
        <f t="shared" si="231"/>
        <v>127.49050153151815</v>
      </c>
      <c r="L212" s="519"/>
      <c r="M212" s="172">
        <f t="shared" si="214"/>
        <v>3</v>
      </c>
      <c r="N212" s="512"/>
      <c r="O212" s="512"/>
      <c r="P212" s="417">
        <v>15</v>
      </c>
      <c r="Q212" s="170">
        <v>1904.1379310344826</v>
      </c>
      <c r="R212" s="416">
        <f t="shared" si="215"/>
        <v>126.94252873563217</v>
      </c>
      <c r="S212" s="417">
        <f t="shared" si="216"/>
        <v>4</v>
      </c>
      <c r="T212" s="511"/>
      <c r="U212" s="417">
        <v>15</v>
      </c>
      <c r="V212" s="170">
        <v>1919.2405063291149</v>
      </c>
      <c r="W212" s="436">
        <f t="shared" si="217"/>
        <v>127.94936708860766</v>
      </c>
      <c r="X212" s="417">
        <f t="shared" si="218"/>
        <v>3</v>
      </c>
      <c r="Y212" s="511"/>
      <c r="Z212" s="417">
        <v>15</v>
      </c>
      <c r="AA212" s="170">
        <v>1920.0000000000005</v>
      </c>
      <c r="AB212" s="436">
        <f t="shared" si="219"/>
        <v>128.00000000000003</v>
      </c>
      <c r="AC212" s="417">
        <f t="shared" si="220"/>
        <v>1</v>
      </c>
      <c r="AD212" s="511"/>
      <c r="AE212" s="417">
        <v>15</v>
      </c>
      <c r="AF212" s="170">
        <v>1906.7532467532458</v>
      </c>
      <c r="AG212" s="436">
        <f t="shared" si="221"/>
        <v>127.11688311688305</v>
      </c>
      <c r="AH212" s="417">
        <f t="shared" si="222"/>
        <v>4</v>
      </c>
      <c r="AI212" s="511"/>
      <c r="AJ212" s="417">
        <v>15</v>
      </c>
      <c r="AK212" s="170">
        <v>1925.2499999999995</v>
      </c>
      <c r="AL212" s="436">
        <f t="shared" si="223"/>
        <v>128.34999999999997</v>
      </c>
      <c r="AM212" s="417">
        <f t="shared" si="224"/>
        <v>1</v>
      </c>
      <c r="AN212" s="511"/>
      <c r="AO212" s="417">
        <v>15</v>
      </c>
      <c r="AP212" s="170">
        <v>1906.4150943396221</v>
      </c>
      <c r="AQ212" s="436">
        <f t="shared" si="225"/>
        <v>127.09433962264147</v>
      </c>
      <c r="AR212" s="417">
        <f t="shared" si="226"/>
        <v>2</v>
      </c>
      <c r="AS212" s="511"/>
      <c r="AT212" s="417">
        <v>15</v>
      </c>
      <c r="AU212" s="170">
        <v>1904.7058823529419</v>
      </c>
      <c r="AV212" s="436">
        <f t="shared" si="227"/>
        <v>126.98039215686279</v>
      </c>
      <c r="AW212" s="417">
        <f t="shared" si="228"/>
        <v>4</v>
      </c>
      <c r="AX212" s="511"/>
    </row>
    <row r="213" spans="2:50" x14ac:dyDescent="0.2">
      <c r="B213" s="517"/>
      <c r="C213" s="437">
        <v>7</v>
      </c>
      <c r="D213" s="417" t="s">
        <v>419</v>
      </c>
      <c r="E213" s="417">
        <v>16</v>
      </c>
      <c r="F213" s="417">
        <v>2000</v>
      </c>
      <c r="G213" s="416">
        <f t="shared" si="213"/>
        <v>125</v>
      </c>
      <c r="H213" s="511"/>
      <c r="I213" s="172">
        <f t="shared" si="229"/>
        <v>16</v>
      </c>
      <c r="J213" s="172">
        <f t="shared" si="230"/>
        <v>1916.9986583619179</v>
      </c>
      <c r="K213" s="420">
        <f t="shared" si="231"/>
        <v>119.81241614761987</v>
      </c>
      <c r="L213" s="519"/>
      <c r="M213" s="172">
        <f t="shared" si="214"/>
        <v>8</v>
      </c>
      <c r="N213" s="512"/>
      <c r="O213" s="512"/>
      <c r="P213" s="417">
        <v>16</v>
      </c>
      <c r="Q213" s="170">
        <v>1911.8644067796602</v>
      </c>
      <c r="R213" s="416">
        <f t="shared" si="215"/>
        <v>119.49152542372876</v>
      </c>
      <c r="S213" s="417">
        <f t="shared" si="216"/>
        <v>9</v>
      </c>
      <c r="T213" s="511"/>
      <c r="U213" s="417">
        <v>16</v>
      </c>
      <c r="V213" s="170">
        <v>1902.2222222222233</v>
      </c>
      <c r="W213" s="436">
        <f t="shared" si="217"/>
        <v>118.88888888888896</v>
      </c>
      <c r="X213" s="417">
        <f t="shared" si="218"/>
        <v>9</v>
      </c>
      <c r="Y213" s="511"/>
      <c r="Z213" s="417">
        <v>16</v>
      </c>
      <c r="AA213" s="170">
        <v>1915.909090909091</v>
      </c>
      <c r="AB213" s="436">
        <f t="shared" si="219"/>
        <v>119.74431818181819</v>
      </c>
      <c r="AC213" s="417">
        <f t="shared" si="220"/>
        <v>8</v>
      </c>
      <c r="AD213" s="511"/>
      <c r="AE213" s="417">
        <v>16</v>
      </c>
      <c r="AF213" s="170">
        <v>1926.5217391304332</v>
      </c>
      <c r="AG213" s="436">
        <f t="shared" si="221"/>
        <v>120.40760869565207</v>
      </c>
      <c r="AH213" s="417">
        <f t="shared" si="222"/>
        <v>7</v>
      </c>
      <c r="AI213" s="511"/>
      <c r="AJ213" s="417">
        <v>16</v>
      </c>
      <c r="AK213" s="170">
        <v>1923.3962264150937</v>
      </c>
      <c r="AL213" s="436">
        <f t="shared" si="223"/>
        <v>120.21226415094335</v>
      </c>
      <c r="AM213" s="417">
        <f t="shared" si="224"/>
        <v>7</v>
      </c>
      <c r="AN213" s="511"/>
      <c r="AO213" s="417">
        <v>16</v>
      </c>
      <c r="AP213" s="170">
        <v>1919.076923076924</v>
      </c>
      <c r="AQ213" s="436">
        <f t="shared" si="225"/>
        <v>119.94230769230775</v>
      </c>
      <c r="AR213" s="417">
        <f t="shared" si="226"/>
        <v>7</v>
      </c>
      <c r="AS213" s="511"/>
      <c r="AT213" s="417">
        <v>16</v>
      </c>
      <c r="AU213" s="170">
        <v>1920.0000000000009</v>
      </c>
      <c r="AV213" s="436">
        <f t="shared" si="227"/>
        <v>120.00000000000006</v>
      </c>
      <c r="AW213" s="417">
        <f t="shared" si="228"/>
        <v>7</v>
      </c>
      <c r="AX213" s="511"/>
    </row>
    <row r="214" spans="2:50" x14ac:dyDescent="0.2">
      <c r="B214" s="517"/>
      <c r="C214" s="437">
        <v>8</v>
      </c>
      <c r="D214" s="417" t="s">
        <v>422</v>
      </c>
      <c r="E214" s="417">
        <v>15</v>
      </c>
      <c r="F214" s="417">
        <v>2000</v>
      </c>
      <c r="G214" s="416">
        <f t="shared" si="213"/>
        <v>133.33333333333334</v>
      </c>
      <c r="H214" s="511"/>
      <c r="I214" s="172">
        <f t="shared" si="229"/>
        <v>15</v>
      </c>
      <c r="J214" s="172">
        <f t="shared" si="230"/>
        <v>1909.4410212727309</v>
      </c>
      <c r="K214" s="420">
        <f t="shared" si="231"/>
        <v>127.29606808484873</v>
      </c>
      <c r="L214" s="519"/>
      <c r="M214" s="172">
        <f t="shared" si="214"/>
        <v>4</v>
      </c>
      <c r="N214" s="512"/>
      <c r="O214" s="512"/>
      <c r="P214" s="417">
        <v>15</v>
      </c>
      <c r="Q214" s="170">
        <v>1904.5544554455453</v>
      </c>
      <c r="R214" s="416">
        <f t="shared" si="215"/>
        <v>126.97029702970302</v>
      </c>
      <c r="S214" s="417">
        <f t="shared" si="216"/>
        <v>3</v>
      </c>
      <c r="T214" s="511"/>
      <c r="U214" s="417">
        <v>15</v>
      </c>
      <c r="V214" s="170">
        <v>1918.0645161290324</v>
      </c>
      <c r="W214" s="436">
        <f t="shared" si="217"/>
        <v>127.8709677419355</v>
      </c>
      <c r="X214" s="417">
        <f t="shared" si="218"/>
        <v>4</v>
      </c>
      <c r="Y214" s="511"/>
      <c r="Z214" s="417">
        <v>15</v>
      </c>
      <c r="AA214" s="170">
        <v>1908.7499999999993</v>
      </c>
      <c r="AB214" s="436">
        <f t="shared" si="219"/>
        <v>127.24999999999996</v>
      </c>
      <c r="AC214" s="417">
        <f t="shared" si="220"/>
        <v>3</v>
      </c>
      <c r="AD214" s="511"/>
      <c r="AE214" s="417">
        <v>15</v>
      </c>
      <c r="AF214" s="170">
        <v>1911.3253012048185</v>
      </c>
      <c r="AG214" s="436">
        <f t="shared" si="221"/>
        <v>127.4216867469879</v>
      </c>
      <c r="AH214" s="417">
        <f t="shared" si="222"/>
        <v>3</v>
      </c>
      <c r="AI214" s="511"/>
      <c r="AJ214" s="417">
        <v>15</v>
      </c>
      <c r="AK214" s="170">
        <v>1905.4736842105267</v>
      </c>
      <c r="AL214" s="436">
        <f t="shared" si="223"/>
        <v>127.03157894736844</v>
      </c>
      <c r="AM214" s="417">
        <f t="shared" si="224"/>
        <v>4</v>
      </c>
      <c r="AN214" s="511"/>
      <c r="AO214" s="417">
        <v>15</v>
      </c>
      <c r="AP214" s="170">
        <v>1905.5555555555566</v>
      </c>
      <c r="AQ214" s="436">
        <f t="shared" si="225"/>
        <v>127.03703703703711</v>
      </c>
      <c r="AR214" s="417">
        <f t="shared" si="226"/>
        <v>3</v>
      </c>
      <c r="AS214" s="511"/>
      <c r="AT214" s="417">
        <v>15</v>
      </c>
      <c r="AU214" s="170">
        <v>1912.3636363636376</v>
      </c>
      <c r="AV214" s="436">
        <f t="shared" si="227"/>
        <v>127.49090909090917</v>
      </c>
      <c r="AW214" s="417">
        <f t="shared" si="228"/>
        <v>3</v>
      </c>
      <c r="AX214" s="511"/>
    </row>
    <row r="215" spans="2:50" x14ac:dyDescent="0.2">
      <c r="B215" s="517"/>
      <c r="C215" s="437">
        <v>9</v>
      </c>
      <c r="D215" s="417" t="s">
        <v>425</v>
      </c>
      <c r="E215" s="417">
        <v>17</v>
      </c>
      <c r="F215" s="417">
        <v>2000</v>
      </c>
      <c r="G215" s="416">
        <f t="shared" si="213"/>
        <v>117.64705882352941</v>
      </c>
      <c r="H215" s="511"/>
      <c r="I215" s="172">
        <f t="shared" si="229"/>
        <v>17</v>
      </c>
      <c r="J215" s="172">
        <f t="shared" si="230"/>
        <v>1916.2244030790478</v>
      </c>
      <c r="K215" s="420">
        <f t="shared" si="231"/>
        <v>112.71908253406164</v>
      </c>
      <c r="L215" s="519"/>
      <c r="M215" s="172">
        <f t="shared" si="214"/>
        <v>11</v>
      </c>
      <c r="N215" s="512"/>
      <c r="O215" s="512"/>
      <c r="P215" s="417">
        <v>17</v>
      </c>
      <c r="Q215" s="170">
        <v>1918.3333333333319</v>
      </c>
      <c r="R215" s="416">
        <f t="shared" si="215"/>
        <v>112.84313725490188</v>
      </c>
      <c r="S215" s="417">
        <f t="shared" si="216"/>
        <v>10</v>
      </c>
      <c r="T215" s="511"/>
      <c r="U215" s="417">
        <v>17</v>
      </c>
      <c r="V215" s="170">
        <v>1928.8524590163954</v>
      </c>
      <c r="W215" s="436">
        <f t="shared" si="217"/>
        <v>113.46190935390561</v>
      </c>
      <c r="X215" s="417">
        <f t="shared" si="218"/>
        <v>10</v>
      </c>
      <c r="Y215" s="511"/>
      <c r="Z215" s="417">
        <v>17</v>
      </c>
      <c r="AA215" s="170">
        <v>1902.8571428571445</v>
      </c>
      <c r="AB215" s="436">
        <f t="shared" si="219"/>
        <v>111.9327731092438</v>
      </c>
      <c r="AC215" s="417">
        <f t="shared" si="220"/>
        <v>11</v>
      </c>
      <c r="AD215" s="511"/>
      <c r="AE215" s="417">
        <v>17</v>
      </c>
      <c r="AF215" s="170">
        <v>1929.1525423728831</v>
      </c>
      <c r="AG215" s="436">
        <f t="shared" si="221"/>
        <v>113.47956131605194</v>
      </c>
      <c r="AH215" s="417">
        <f t="shared" si="222"/>
        <v>9</v>
      </c>
      <c r="AI215" s="511"/>
      <c r="AJ215" s="417">
        <v>17</v>
      </c>
      <c r="AK215" s="170">
        <v>1909.5652173913024</v>
      </c>
      <c r="AL215" s="436">
        <f t="shared" si="223"/>
        <v>112.32736572890015</v>
      </c>
      <c r="AM215" s="417">
        <f t="shared" si="224"/>
        <v>10</v>
      </c>
      <c r="AN215" s="511"/>
      <c r="AO215" s="417">
        <v>17</v>
      </c>
      <c r="AP215" s="170">
        <v>1908.6075949367078</v>
      </c>
      <c r="AQ215" s="436">
        <f t="shared" si="225"/>
        <v>112.27103499627692</v>
      </c>
      <c r="AR215" s="417">
        <f t="shared" si="226"/>
        <v>10</v>
      </c>
      <c r="AS215" s="511"/>
      <c r="AT215" s="417">
        <v>17</v>
      </c>
      <c r="AU215" s="170">
        <v>1916.2025316455686</v>
      </c>
      <c r="AV215" s="436">
        <f t="shared" si="227"/>
        <v>112.71779597915109</v>
      </c>
      <c r="AW215" s="417">
        <f t="shared" si="228"/>
        <v>10</v>
      </c>
      <c r="AX215" s="511"/>
    </row>
    <row r="216" spans="2:50" x14ac:dyDescent="0.2">
      <c r="B216" s="517"/>
      <c r="C216" s="437">
        <v>10</v>
      </c>
      <c r="D216" s="417" t="s">
        <v>426</v>
      </c>
      <c r="E216" s="417">
        <v>15</v>
      </c>
      <c r="F216" s="417">
        <v>2000</v>
      </c>
      <c r="G216" s="416">
        <f t="shared" si="213"/>
        <v>133.33333333333334</v>
      </c>
      <c r="H216" s="511"/>
      <c r="I216" s="172">
        <f t="shared" si="229"/>
        <v>15</v>
      </c>
      <c r="J216" s="172">
        <f t="shared" si="230"/>
        <v>1919.552396171091</v>
      </c>
      <c r="K216" s="420">
        <f t="shared" si="231"/>
        <v>127.97015974473941</v>
      </c>
      <c r="L216" s="519"/>
      <c r="M216" s="172">
        <f t="shared" si="214"/>
        <v>1</v>
      </c>
      <c r="N216" s="512"/>
      <c r="O216" s="512"/>
      <c r="P216" s="417">
        <v>15</v>
      </c>
      <c r="Q216" s="170">
        <v>1917.8947368421068</v>
      </c>
      <c r="R216" s="416">
        <f t="shared" si="215"/>
        <v>127.85964912280711</v>
      </c>
      <c r="S216" s="417">
        <f t="shared" si="216"/>
        <v>2</v>
      </c>
      <c r="T216" s="511"/>
      <c r="U216" s="417">
        <v>15</v>
      </c>
      <c r="V216" s="170">
        <v>1935.9183673469395</v>
      </c>
      <c r="W216" s="436">
        <f t="shared" si="217"/>
        <v>129.06122448979596</v>
      </c>
      <c r="X216" s="417">
        <f t="shared" si="218"/>
        <v>1</v>
      </c>
      <c r="Y216" s="511"/>
      <c r="Z216" s="417">
        <v>15</v>
      </c>
      <c r="AA216" s="170">
        <v>1908.571428571428</v>
      </c>
      <c r="AB216" s="436">
        <f t="shared" si="219"/>
        <v>127.2380952380952</v>
      </c>
      <c r="AC216" s="417">
        <f t="shared" si="220"/>
        <v>4</v>
      </c>
      <c r="AD216" s="511"/>
      <c r="AE216" s="417">
        <v>15</v>
      </c>
      <c r="AF216" s="170">
        <v>1923.7500000000005</v>
      </c>
      <c r="AG216" s="436">
        <f t="shared" si="221"/>
        <v>128.25000000000003</v>
      </c>
      <c r="AH216" s="417">
        <f t="shared" si="222"/>
        <v>1</v>
      </c>
      <c r="AI216" s="511"/>
      <c r="AJ216" s="417">
        <v>15</v>
      </c>
      <c r="AK216" s="170">
        <v>1906.6666666666677</v>
      </c>
      <c r="AL216" s="436">
        <f t="shared" si="223"/>
        <v>127.11111111111117</v>
      </c>
      <c r="AM216" s="417">
        <f t="shared" si="224"/>
        <v>3</v>
      </c>
      <c r="AN216" s="511"/>
      <c r="AO216" s="417">
        <v>15</v>
      </c>
      <c r="AP216" s="170">
        <v>1928.0000000000016</v>
      </c>
      <c r="AQ216" s="436">
        <f t="shared" si="225"/>
        <v>128.53333333333345</v>
      </c>
      <c r="AR216" s="417">
        <f t="shared" si="226"/>
        <v>1</v>
      </c>
      <c r="AS216" s="511"/>
      <c r="AT216" s="417">
        <v>15</v>
      </c>
      <c r="AU216" s="170">
        <v>1916.0655737704935</v>
      </c>
      <c r="AV216" s="436">
        <f t="shared" si="227"/>
        <v>127.7377049180329</v>
      </c>
      <c r="AW216" s="417">
        <f t="shared" si="228"/>
        <v>1</v>
      </c>
      <c r="AX216" s="511"/>
    </row>
    <row r="217" spans="2:50" x14ac:dyDescent="0.2">
      <c r="B217" s="517"/>
      <c r="C217" s="437">
        <v>11</v>
      </c>
      <c r="D217" s="417" t="s">
        <v>427</v>
      </c>
      <c r="E217" s="417">
        <v>16</v>
      </c>
      <c r="F217" s="417">
        <v>1500</v>
      </c>
      <c r="G217" s="416">
        <f t="shared" si="213"/>
        <v>93.75</v>
      </c>
      <c r="H217" s="511"/>
      <c r="I217" s="172">
        <f t="shared" si="229"/>
        <v>16</v>
      </c>
      <c r="J217" s="172">
        <f t="shared" si="230"/>
        <v>1441.4223437624782</v>
      </c>
      <c r="K217" s="420">
        <f t="shared" si="231"/>
        <v>90.088896485154891</v>
      </c>
      <c r="L217" s="519"/>
      <c r="M217" s="172">
        <f t="shared" si="214"/>
        <v>13</v>
      </c>
      <c r="N217" s="512"/>
      <c r="O217" s="512"/>
      <c r="P217" s="417">
        <v>16</v>
      </c>
      <c r="Q217" s="170">
        <v>1434.0000000000005</v>
      </c>
      <c r="R217" s="416">
        <f t="shared" si="215"/>
        <v>89.625000000000028</v>
      </c>
      <c r="S217" s="417">
        <f t="shared" si="216"/>
        <v>13</v>
      </c>
      <c r="T217" s="511"/>
      <c r="U217" s="417">
        <v>16</v>
      </c>
      <c r="V217" s="170">
        <v>1434.7826086956522</v>
      </c>
      <c r="W217" s="436">
        <f t="shared" si="217"/>
        <v>89.673913043478265</v>
      </c>
      <c r="X217" s="417">
        <f t="shared" si="218"/>
        <v>13</v>
      </c>
      <c r="Y217" s="511"/>
      <c r="Z217" s="417">
        <v>16</v>
      </c>
      <c r="AA217" s="170">
        <v>1461.4285714285711</v>
      </c>
      <c r="AB217" s="436">
        <f t="shared" si="219"/>
        <v>91.339285714285694</v>
      </c>
      <c r="AC217" s="417">
        <f t="shared" si="220"/>
        <v>13</v>
      </c>
      <c r="AD217" s="511"/>
      <c r="AE217" s="417">
        <v>16</v>
      </c>
      <c r="AF217" s="170">
        <v>1435.4716981132083</v>
      </c>
      <c r="AG217" s="436">
        <f t="shared" si="221"/>
        <v>89.716981132075517</v>
      </c>
      <c r="AH217" s="417">
        <f t="shared" si="222"/>
        <v>12</v>
      </c>
      <c r="AI217" s="511"/>
      <c r="AJ217" s="417">
        <v>16</v>
      </c>
      <c r="AK217" s="170">
        <v>1452.6315789473695</v>
      </c>
      <c r="AL217" s="436">
        <f t="shared" si="223"/>
        <v>90.789473684210591</v>
      </c>
      <c r="AM217" s="417">
        <f t="shared" si="224"/>
        <v>12</v>
      </c>
      <c r="AN217" s="511"/>
      <c r="AO217" s="417">
        <v>16</v>
      </c>
      <c r="AP217" s="170">
        <v>1441.0169491525435</v>
      </c>
      <c r="AQ217" s="436">
        <f t="shared" si="225"/>
        <v>90.063559322033967</v>
      </c>
      <c r="AR217" s="417">
        <f t="shared" si="226"/>
        <v>12</v>
      </c>
      <c r="AS217" s="511"/>
      <c r="AT217" s="417">
        <v>16</v>
      </c>
      <c r="AU217" s="170">
        <v>1430.6250000000016</v>
      </c>
      <c r="AV217" s="436">
        <f t="shared" si="227"/>
        <v>89.414062500000099</v>
      </c>
      <c r="AW217" s="417">
        <f t="shared" si="228"/>
        <v>12</v>
      </c>
      <c r="AX217" s="511"/>
    </row>
    <row r="218" spans="2:50" x14ac:dyDescent="0.2">
      <c r="B218" s="517"/>
      <c r="C218" s="437">
        <v>12</v>
      </c>
      <c r="D218" s="417" t="s">
        <v>674</v>
      </c>
      <c r="E218" s="417">
        <v>16</v>
      </c>
      <c r="F218" s="417">
        <v>2000</v>
      </c>
      <c r="G218" s="416">
        <f t="shared" si="213"/>
        <v>125</v>
      </c>
      <c r="H218" s="511"/>
      <c r="I218" s="172">
        <f t="shared" si="229"/>
        <v>16</v>
      </c>
      <c r="J218" s="172">
        <f t="shared" si="230"/>
        <v>1937.6259451222734</v>
      </c>
      <c r="K218" s="420">
        <f t="shared" si="231"/>
        <v>121.10162157014209</v>
      </c>
      <c r="L218" s="519"/>
      <c r="M218" s="172">
        <f t="shared" si="214"/>
        <v>7</v>
      </c>
      <c r="N218" s="512"/>
      <c r="O218" s="512"/>
      <c r="P218" s="417">
        <v>16</v>
      </c>
      <c r="Q218" s="170">
        <v>1913.6842105263142</v>
      </c>
      <c r="R218" s="416">
        <f t="shared" si="215"/>
        <v>119.60526315789464</v>
      </c>
      <c r="S218" s="417">
        <f t="shared" si="216"/>
        <v>8</v>
      </c>
      <c r="T218" s="511"/>
      <c r="U218" s="417">
        <v>16</v>
      </c>
      <c r="V218" s="170">
        <v>1923.750000000002</v>
      </c>
      <c r="W218" s="436">
        <f t="shared" si="217"/>
        <v>120.23437500000013</v>
      </c>
      <c r="X218" s="417">
        <f t="shared" si="218"/>
        <v>7</v>
      </c>
      <c r="Y218" s="511"/>
      <c r="Z218" s="417">
        <v>16</v>
      </c>
      <c r="AA218" s="170">
        <v>1915.0000000000005</v>
      </c>
      <c r="AB218" s="436">
        <f t="shared" si="219"/>
        <v>119.68750000000003</v>
      </c>
      <c r="AC218" s="417">
        <f t="shared" si="220"/>
        <v>9</v>
      </c>
      <c r="AD218" s="511"/>
      <c r="AE218" s="417">
        <v>16</v>
      </c>
      <c r="AF218" s="170">
        <v>1982.6086956521738</v>
      </c>
      <c r="AG218" s="436">
        <f t="shared" si="221"/>
        <v>123.91304347826086</v>
      </c>
      <c r="AH218" s="417">
        <f t="shared" si="222"/>
        <v>5</v>
      </c>
      <c r="AI218" s="511"/>
      <c r="AJ218" s="417">
        <v>16</v>
      </c>
      <c r="AK218" s="170">
        <v>1954.8387096774213</v>
      </c>
      <c r="AL218" s="436">
        <f t="shared" si="223"/>
        <v>122.17741935483883</v>
      </c>
      <c r="AM218" s="417">
        <f t="shared" si="224"/>
        <v>6</v>
      </c>
      <c r="AN218" s="511"/>
      <c r="AO218" s="417">
        <v>16</v>
      </c>
      <c r="AP218" s="170">
        <v>1939.9999999999993</v>
      </c>
      <c r="AQ218" s="436">
        <f t="shared" si="225"/>
        <v>121.24999999999996</v>
      </c>
      <c r="AR218" s="417">
        <f t="shared" si="226"/>
        <v>6</v>
      </c>
      <c r="AS218" s="511"/>
      <c r="AT218" s="417">
        <v>16</v>
      </c>
      <c r="AU218" s="170">
        <v>1933.4999999999993</v>
      </c>
      <c r="AV218" s="436">
        <f t="shared" si="227"/>
        <v>120.84374999999996</v>
      </c>
      <c r="AW218" s="417">
        <f t="shared" si="228"/>
        <v>5</v>
      </c>
      <c r="AX218" s="511"/>
    </row>
    <row r="219" spans="2:50" x14ac:dyDescent="0.2">
      <c r="B219" s="517"/>
      <c r="C219" s="437">
        <v>13</v>
      </c>
      <c r="D219" s="417" t="s">
        <v>695</v>
      </c>
      <c r="E219" s="417">
        <v>16</v>
      </c>
      <c r="F219" s="417">
        <v>2000</v>
      </c>
      <c r="G219" s="416">
        <f t="shared" si="213"/>
        <v>125</v>
      </c>
      <c r="H219" s="511"/>
      <c r="I219" s="172">
        <f t="shared" si="229"/>
        <v>16</v>
      </c>
      <c r="J219" s="172">
        <f t="shared" si="230"/>
        <v>1939.696256684492</v>
      </c>
      <c r="K219" s="420">
        <f t="shared" si="231"/>
        <v>121.23101604278075</v>
      </c>
      <c r="L219" s="519"/>
      <c r="M219" s="172">
        <f t="shared" si="214"/>
        <v>5</v>
      </c>
      <c r="N219" s="512"/>
      <c r="O219" s="512"/>
      <c r="P219" s="417">
        <v>16</v>
      </c>
      <c r="Q219" s="170">
        <v>1930.8000000000004</v>
      </c>
      <c r="R219" s="416">
        <f t="shared" si="215"/>
        <v>120.67500000000003</v>
      </c>
      <c r="S219" s="417">
        <f t="shared" si="216"/>
        <v>5</v>
      </c>
      <c r="T219" s="511"/>
      <c r="U219" s="417">
        <v>16</v>
      </c>
      <c r="V219" s="170">
        <v>1941.818181818182</v>
      </c>
      <c r="W219" s="436">
        <f t="shared" si="217"/>
        <v>121.36363636363637</v>
      </c>
      <c r="X219" s="417">
        <f t="shared" si="218"/>
        <v>5</v>
      </c>
      <c r="Y219" s="511"/>
      <c r="Z219" s="417">
        <v>16</v>
      </c>
      <c r="AA219" s="170">
        <v>1946.4705882352939</v>
      </c>
      <c r="AB219" s="436">
        <f t="shared" si="219"/>
        <v>121.65441176470587</v>
      </c>
      <c r="AC219" s="417">
        <f t="shared" si="220"/>
        <v>6</v>
      </c>
      <c r="AD219" s="511"/>
      <c r="AE219" s="417"/>
      <c r="AF219" s="170"/>
      <c r="AG219" s="436" t="str">
        <f t="shared" si="221"/>
        <v/>
      </c>
      <c r="AH219" s="417" t="str">
        <f t="shared" si="222"/>
        <v/>
      </c>
      <c r="AI219" s="511"/>
      <c r="AJ219" s="417"/>
      <c r="AK219" s="170"/>
      <c r="AL219" s="436" t="str">
        <f t="shared" si="223"/>
        <v/>
      </c>
      <c r="AM219" s="417" t="str">
        <f t="shared" si="224"/>
        <v/>
      </c>
      <c r="AN219" s="511"/>
      <c r="AO219" s="417"/>
      <c r="AP219" s="170"/>
      <c r="AQ219" s="436" t="str">
        <f t="shared" si="225"/>
        <v/>
      </c>
      <c r="AR219" s="417" t="str">
        <f t="shared" si="226"/>
        <v/>
      </c>
      <c r="AS219" s="511"/>
      <c r="AT219" s="417"/>
      <c r="AU219" s="170"/>
      <c r="AV219" s="436" t="str">
        <f t="shared" si="227"/>
        <v/>
      </c>
      <c r="AW219" s="417" t="str">
        <f t="shared" si="228"/>
        <v/>
      </c>
      <c r="AX219" s="511"/>
    </row>
    <row r="220" spans="2:50" x14ac:dyDescent="0.2">
      <c r="B220" s="517"/>
      <c r="C220" s="437">
        <v>14</v>
      </c>
      <c r="D220" s="417"/>
      <c r="E220" s="417"/>
      <c r="F220" s="417"/>
      <c r="G220" s="416"/>
      <c r="H220" s="511"/>
      <c r="I220" s="172" t="str">
        <f t="shared" si="229"/>
        <v/>
      </c>
      <c r="J220" s="172" t="str">
        <f t="shared" si="230"/>
        <v/>
      </c>
      <c r="K220" s="420" t="str">
        <f t="shared" si="231"/>
        <v/>
      </c>
      <c r="L220" s="519"/>
      <c r="M220" s="172" t="str">
        <f t="shared" si="214"/>
        <v/>
      </c>
      <c r="N220" s="512"/>
      <c r="O220" s="512"/>
      <c r="P220" s="417"/>
      <c r="Q220" s="170"/>
      <c r="R220" s="416" t="str">
        <f t="shared" si="215"/>
        <v/>
      </c>
      <c r="S220" s="417" t="str">
        <f t="shared" si="216"/>
        <v/>
      </c>
      <c r="T220" s="511"/>
      <c r="U220" s="417"/>
      <c r="V220" s="170"/>
      <c r="W220" s="436" t="str">
        <f t="shared" si="217"/>
        <v/>
      </c>
      <c r="X220" s="417" t="str">
        <f t="shared" si="218"/>
        <v/>
      </c>
      <c r="Y220" s="511"/>
      <c r="Z220" s="417"/>
      <c r="AA220" s="170"/>
      <c r="AB220" s="436" t="str">
        <f t="shared" si="219"/>
        <v/>
      </c>
      <c r="AC220" s="417" t="str">
        <f t="shared" si="220"/>
        <v/>
      </c>
      <c r="AD220" s="511"/>
      <c r="AE220" s="417"/>
      <c r="AF220" s="170"/>
      <c r="AG220" s="436" t="str">
        <f t="shared" si="221"/>
        <v/>
      </c>
      <c r="AH220" s="417" t="str">
        <f t="shared" si="222"/>
        <v/>
      </c>
      <c r="AI220" s="511"/>
      <c r="AJ220" s="417"/>
      <c r="AK220" s="170"/>
      <c r="AL220" s="436" t="str">
        <f t="shared" si="223"/>
        <v/>
      </c>
      <c r="AM220" s="417" t="str">
        <f t="shared" si="224"/>
        <v/>
      </c>
      <c r="AN220" s="511"/>
      <c r="AO220" s="417"/>
      <c r="AP220" s="170"/>
      <c r="AQ220" s="436" t="str">
        <f t="shared" si="225"/>
        <v/>
      </c>
      <c r="AR220" s="417" t="str">
        <f t="shared" si="226"/>
        <v/>
      </c>
      <c r="AS220" s="511"/>
      <c r="AT220" s="417"/>
      <c r="AU220" s="170"/>
      <c r="AV220" s="436" t="str">
        <f t="shared" si="227"/>
        <v/>
      </c>
      <c r="AW220" s="417" t="str">
        <f t="shared" si="228"/>
        <v/>
      </c>
      <c r="AX220" s="511"/>
    </row>
    <row r="221" spans="2:50" x14ac:dyDescent="0.2">
      <c r="B221" s="517"/>
      <c r="C221" s="437">
        <v>15</v>
      </c>
      <c r="D221" s="417"/>
      <c r="E221" s="417"/>
      <c r="F221" s="417"/>
      <c r="G221" s="416"/>
      <c r="H221" s="511"/>
      <c r="I221" s="172" t="str">
        <f t="shared" si="229"/>
        <v/>
      </c>
      <c r="J221" s="172" t="str">
        <f t="shared" si="230"/>
        <v/>
      </c>
      <c r="K221" s="420" t="str">
        <f t="shared" si="231"/>
        <v/>
      </c>
      <c r="L221" s="520"/>
      <c r="M221" s="172" t="str">
        <f t="shared" si="214"/>
        <v/>
      </c>
      <c r="N221" s="512"/>
      <c r="O221" s="512"/>
      <c r="P221" s="417"/>
      <c r="Q221" s="170"/>
      <c r="R221" s="416" t="str">
        <f t="shared" si="215"/>
        <v/>
      </c>
      <c r="S221" s="417" t="str">
        <f t="shared" si="216"/>
        <v/>
      </c>
      <c r="T221" s="511"/>
      <c r="U221" s="417"/>
      <c r="V221" s="170"/>
      <c r="W221" s="436" t="str">
        <f t="shared" si="217"/>
        <v/>
      </c>
      <c r="X221" s="417" t="str">
        <f t="shared" si="218"/>
        <v/>
      </c>
      <c r="Y221" s="511"/>
      <c r="Z221" s="417"/>
      <c r="AA221" s="170"/>
      <c r="AB221" s="436" t="str">
        <f t="shared" si="219"/>
        <v/>
      </c>
      <c r="AC221" s="417" t="str">
        <f t="shared" si="220"/>
        <v/>
      </c>
      <c r="AD221" s="511"/>
      <c r="AE221" s="417"/>
      <c r="AF221" s="170"/>
      <c r="AG221" s="436" t="str">
        <f t="shared" si="221"/>
        <v/>
      </c>
      <c r="AH221" s="417" t="str">
        <f t="shared" si="222"/>
        <v/>
      </c>
      <c r="AI221" s="511"/>
      <c r="AJ221" s="417"/>
      <c r="AK221" s="170"/>
      <c r="AL221" s="436" t="str">
        <f t="shared" si="223"/>
        <v/>
      </c>
      <c r="AM221" s="417" t="str">
        <f t="shared" si="224"/>
        <v/>
      </c>
      <c r="AN221" s="511"/>
      <c r="AO221" s="417"/>
      <c r="AP221" s="170"/>
      <c r="AQ221" s="436" t="str">
        <f t="shared" si="225"/>
        <v/>
      </c>
      <c r="AR221" s="417" t="str">
        <f t="shared" si="226"/>
        <v/>
      </c>
      <c r="AS221" s="511"/>
      <c r="AT221" s="417"/>
      <c r="AU221" s="170"/>
      <c r="AV221" s="436" t="str">
        <f t="shared" si="227"/>
        <v/>
      </c>
      <c r="AW221" s="417" t="str">
        <f t="shared" si="228"/>
        <v/>
      </c>
      <c r="AX221" s="511"/>
    </row>
    <row r="222" spans="2:50" ht="15.75" x14ac:dyDescent="0.2">
      <c r="B222" s="521" t="s">
        <v>169</v>
      </c>
      <c r="C222" s="522"/>
      <c r="D222" s="522"/>
      <c r="E222" s="522"/>
      <c r="F222" s="522"/>
      <c r="G222" s="522"/>
      <c r="H222" s="523"/>
      <c r="I222" s="207"/>
      <c r="J222" s="207"/>
      <c r="K222" s="207"/>
      <c r="L222" s="207"/>
      <c r="M222" s="207"/>
      <c r="N222" s="512" t="s">
        <v>161</v>
      </c>
      <c r="O222" s="525" t="s">
        <v>106</v>
      </c>
      <c r="P222" s="527">
        <f>AT202+1</f>
        <v>45944</v>
      </c>
      <c r="Q222" s="517"/>
      <c r="R222" s="517"/>
      <c r="S222" s="517"/>
      <c r="T222" s="517"/>
      <c r="U222" s="527">
        <f>P222+1</f>
        <v>45945</v>
      </c>
      <c r="V222" s="517"/>
      <c r="W222" s="517"/>
      <c r="X222" s="517"/>
      <c r="Y222" s="517"/>
      <c r="Z222" s="527">
        <f>U222+1</f>
        <v>45946</v>
      </c>
      <c r="AA222" s="517"/>
      <c r="AB222" s="517"/>
      <c r="AC222" s="517"/>
      <c r="AD222" s="517"/>
      <c r="AE222" s="527">
        <f>Z222+1</f>
        <v>45947</v>
      </c>
      <c r="AF222" s="517"/>
      <c r="AG222" s="517"/>
      <c r="AH222" s="517"/>
      <c r="AI222" s="517"/>
      <c r="AJ222" s="527">
        <f>AE222+1</f>
        <v>45948</v>
      </c>
      <c r="AK222" s="517"/>
      <c r="AL222" s="517"/>
      <c r="AM222" s="517"/>
      <c r="AN222" s="517"/>
      <c r="AO222" s="527">
        <f>AJ222+1</f>
        <v>45949</v>
      </c>
      <c r="AP222" s="517"/>
      <c r="AQ222" s="517"/>
      <c r="AR222" s="517"/>
      <c r="AS222" s="517"/>
      <c r="AT222" s="527">
        <f>AO222+1</f>
        <v>45950</v>
      </c>
      <c r="AU222" s="517"/>
      <c r="AV222" s="517"/>
      <c r="AW222" s="517"/>
      <c r="AX222" s="517"/>
    </row>
    <row r="223" spans="2:50" ht="15.75" x14ac:dyDescent="0.2">
      <c r="B223" s="524"/>
      <c r="C223" s="524"/>
      <c r="D223" s="524"/>
      <c r="E223" s="524"/>
      <c r="F223" s="524"/>
      <c r="G223" s="524"/>
      <c r="H223" s="524"/>
      <c r="I223" s="207"/>
      <c r="J223" s="207"/>
      <c r="K223" s="207"/>
      <c r="L223" s="207"/>
      <c r="M223" s="207"/>
      <c r="N223" s="512"/>
      <c r="O223" s="526"/>
      <c r="P223" s="527" t="s">
        <v>120</v>
      </c>
      <c r="Q223" s="517"/>
      <c r="R223" s="517"/>
      <c r="S223" s="517"/>
      <c r="T223" s="517"/>
      <c r="U223" s="527" t="s">
        <v>114</v>
      </c>
      <c r="V223" s="517"/>
      <c r="W223" s="517"/>
      <c r="X223" s="517"/>
      <c r="Y223" s="517"/>
      <c r="Z223" s="527" t="s">
        <v>115</v>
      </c>
      <c r="AA223" s="517"/>
      <c r="AB223" s="517"/>
      <c r="AC223" s="517"/>
      <c r="AD223" s="517"/>
      <c r="AE223" s="527" t="s">
        <v>116</v>
      </c>
      <c r="AF223" s="517"/>
      <c r="AG223" s="517"/>
      <c r="AH223" s="517"/>
      <c r="AI223" s="517"/>
      <c r="AJ223" s="527" t="s">
        <v>117</v>
      </c>
      <c r="AK223" s="517"/>
      <c r="AL223" s="517"/>
      <c r="AM223" s="517"/>
      <c r="AN223" s="517"/>
      <c r="AO223" s="527" t="s">
        <v>118</v>
      </c>
      <c r="AP223" s="517"/>
      <c r="AQ223" s="517"/>
      <c r="AR223" s="517"/>
      <c r="AS223" s="517"/>
      <c r="AT223" s="527" t="s">
        <v>119</v>
      </c>
      <c r="AU223" s="517"/>
      <c r="AV223" s="517"/>
      <c r="AW223" s="517"/>
      <c r="AX223" s="517"/>
    </row>
    <row r="224" spans="2:50" x14ac:dyDescent="0.2">
      <c r="B224" s="512" t="s">
        <v>157</v>
      </c>
      <c r="C224" s="512" t="s">
        <v>149</v>
      </c>
      <c r="D224" s="512"/>
      <c r="E224" s="512" t="s">
        <v>151</v>
      </c>
      <c r="F224" s="512"/>
      <c r="G224" s="512"/>
      <c r="H224" s="513" t="s">
        <v>158</v>
      </c>
      <c r="I224" s="516" t="s">
        <v>227</v>
      </c>
      <c r="J224" s="516"/>
      <c r="K224" s="516"/>
      <c r="L224" s="516" t="s">
        <v>158</v>
      </c>
      <c r="M224" s="516" t="s">
        <v>170</v>
      </c>
      <c r="N224" s="512"/>
      <c r="O224" s="512" t="s">
        <v>160</v>
      </c>
      <c r="P224" s="508" t="s">
        <v>154</v>
      </c>
      <c r="Q224" s="509"/>
      <c r="R224" s="509"/>
      <c r="S224" s="510"/>
      <c r="T224" s="512" t="s">
        <v>158</v>
      </c>
      <c r="U224" s="508" t="s">
        <v>154</v>
      </c>
      <c r="V224" s="509"/>
      <c r="W224" s="509"/>
      <c r="X224" s="510"/>
      <c r="Y224" s="512" t="s">
        <v>158</v>
      </c>
      <c r="Z224" s="508" t="s">
        <v>154</v>
      </c>
      <c r="AA224" s="509"/>
      <c r="AB224" s="509"/>
      <c r="AC224" s="510"/>
      <c r="AD224" s="512" t="s">
        <v>158</v>
      </c>
      <c r="AE224" s="508" t="s">
        <v>154</v>
      </c>
      <c r="AF224" s="509"/>
      <c r="AG224" s="509"/>
      <c r="AH224" s="510"/>
      <c r="AI224" s="512" t="s">
        <v>158</v>
      </c>
      <c r="AJ224" s="508" t="s">
        <v>154</v>
      </c>
      <c r="AK224" s="509"/>
      <c r="AL224" s="509"/>
      <c r="AM224" s="510"/>
      <c r="AN224" s="512" t="s">
        <v>158</v>
      </c>
      <c r="AO224" s="508" t="s">
        <v>154</v>
      </c>
      <c r="AP224" s="509"/>
      <c r="AQ224" s="509"/>
      <c r="AR224" s="510"/>
      <c r="AS224" s="512" t="s">
        <v>158</v>
      </c>
      <c r="AT224" s="508" t="s">
        <v>154</v>
      </c>
      <c r="AU224" s="509"/>
      <c r="AV224" s="509"/>
      <c r="AW224" s="510"/>
      <c r="AX224" s="512" t="s">
        <v>158</v>
      </c>
    </row>
    <row r="225" spans="2:50" x14ac:dyDescent="0.2">
      <c r="B225" s="512"/>
      <c r="C225" s="512"/>
      <c r="D225" s="512"/>
      <c r="E225" s="512" t="s">
        <v>150</v>
      </c>
      <c r="F225" s="512"/>
      <c r="G225" s="512"/>
      <c r="H225" s="514"/>
      <c r="I225" s="516" t="s">
        <v>150</v>
      </c>
      <c r="J225" s="516"/>
      <c r="K225" s="516"/>
      <c r="L225" s="516"/>
      <c r="M225" s="516"/>
      <c r="N225" s="512"/>
      <c r="O225" s="512"/>
      <c r="P225" s="508" t="s">
        <v>155</v>
      </c>
      <c r="Q225" s="509"/>
      <c r="R225" s="509"/>
      <c r="S225" s="510"/>
      <c r="T225" s="512"/>
      <c r="U225" s="508" t="s">
        <v>155</v>
      </c>
      <c r="V225" s="509"/>
      <c r="W225" s="509"/>
      <c r="X225" s="510"/>
      <c r="Y225" s="512"/>
      <c r="Z225" s="508" t="s">
        <v>155</v>
      </c>
      <c r="AA225" s="509"/>
      <c r="AB225" s="509"/>
      <c r="AC225" s="510"/>
      <c r="AD225" s="512"/>
      <c r="AE225" s="508" t="s">
        <v>155</v>
      </c>
      <c r="AF225" s="509"/>
      <c r="AG225" s="509"/>
      <c r="AH225" s="510"/>
      <c r="AI225" s="512"/>
      <c r="AJ225" s="508" t="s">
        <v>155</v>
      </c>
      <c r="AK225" s="509"/>
      <c r="AL225" s="509"/>
      <c r="AM225" s="510"/>
      <c r="AN225" s="512"/>
      <c r="AO225" s="508" t="s">
        <v>155</v>
      </c>
      <c r="AP225" s="509"/>
      <c r="AQ225" s="509"/>
      <c r="AR225" s="510"/>
      <c r="AS225" s="512"/>
      <c r="AT225" s="508" t="s">
        <v>155</v>
      </c>
      <c r="AU225" s="509"/>
      <c r="AV225" s="509"/>
      <c r="AW225" s="510"/>
      <c r="AX225" s="512"/>
    </row>
    <row r="226" spans="2:50" x14ac:dyDescent="0.2">
      <c r="B226" s="512"/>
      <c r="C226" s="512"/>
      <c r="D226" s="512"/>
      <c r="E226" s="418" t="s">
        <v>152</v>
      </c>
      <c r="F226" s="418" t="s">
        <v>153</v>
      </c>
      <c r="G226" s="418" t="s">
        <v>156</v>
      </c>
      <c r="H226" s="515"/>
      <c r="I226" s="419" t="s">
        <v>152</v>
      </c>
      <c r="J226" s="419" t="s">
        <v>153</v>
      </c>
      <c r="K226" s="419" t="s">
        <v>156</v>
      </c>
      <c r="L226" s="516"/>
      <c r="M226" s="516"/>
      <c r="N226" s="512"/>
      <c r="O226" s="512"/>
      <c r="P226" s="418" t="s">
        <v>152</v>
      </c>
      <c r="Q226" s="418" t="s">
        <v>153</v>
      </c>
      <c r="R226" s="418" t="s">
        <v>156</v>
      </c>
      <c r="S226" s="418" t="s">
        <v>170</v>
      </c>
      <c r="T226" s="512"/>
      <c r="U226" s="418" t="s">
        <v>152</v>
      </c>
      <c r="V226" s="418" t="s">
        <v>153</v>
      </c>
      <c r="W226" s="418" t="s">
        <v>156</v>
      </c>
      <c r="X226" s="418" t="s">
        <v>170</v>
      </c>
      <c r="Y226" s="512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12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12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12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12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12"/>
    </row>
    <row r="227" spans="2:50" x14ac:dyDescent="0.2">
      <c r="B227" s="517" t="s">
        <v>137</v>
      </c>
      <c r="C227" s="437">
        <v>1</v>
      </c>
      <c r="D227" s="417" t="s">
        <v>413</v>
      </c>
      <c r="E227" s="417">
        <v>16</v>
      </c>
      <c r="F227" s="417">
        <v>2000</v>
      </c>
      <c r="G227" s="416">
        <f>F227/E227</f>
        <v>125</v>
      </c>
      <c r="H227" s="511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20">
        <f t="shared" ref="K227:K229" si="234">IFERROR(AVERAGE(R227,W227,AB227,AG227,AL227,AQ227,AV227),"")</f>
        <v>121.38441854316711</v>
      </c>
      <c r="L227" s="518">
        <f>IFERROR(AVERAGE(K227:K241),"-")</f>
        <v>117.37244425534034</v>
      </c>
      <c r="M227" s="172">
        <f>IFERROR(RANK(K227, K$227:K$241),"")</f>
        <v>5</v>
      </c>
      <c r="N227" s="512"/>
      <c r="O227" s="512"/>
      <c r="P227" s="417">
        <v>16</v>
      </c>
      <c r="Q227" s="170">
        <v>1926.8571428571406</v>
      </c>
      <c r="R227" s="436">
        <f>IFERROR(Q227/P227,"")</f>
        <v>120.42857142857129</v>
      </c>
      <c r="S227" s="417">
        <f>IFERROR(RANK(R227, R$227:R$241),"")</f>
        <v>6</v>
      </c>
      <c r="T227" s="511">
        <f>AVERAGE(R227:R241)</f>
        <v>117.40454323018763</v>
      </c>
      <c r="U227" s="417">
        <v>16</v>
      </c>
      <c r="V227" s="170">
        <v>1910.3225806451583</v>
      </c>
      <c r="W227" s="436">
        <f>IFERROR(V227/U227,"")</f>
        <v>119.39516129032239</v>
      </c>
      <c r="X227" s="417">
        <f>IFERROR(RANK(W227, W$227:W$241),"")</f>
        <v>7</v>
      </c>
      <c r="Y227" s="511">
        <f>AVERAGE(W227:W241)</f>
        <v>117.09020423293815</v>
      </c>
      <c r="Z227" s="417">
        <v>16</v>
      </c>
      <c r="AA227" s="170">
        <v>1982.6086956521674</v>
      </c>
      <c r="AB227" s="436">
        <f>IFERROR(AA227/Z227,"")</f>
        <v>123.91304347826046</v>
      </c>
      <c r="AC227" s="417">
        <f>IFERROR(RANK(AB227, AB$227:AB$241),"")</f>
        <v>5</v>
      </c>
      <c r="AD227" s="511">
        <f>AVERAGE(AB227:AB241)</f>
        <v>117.69539510263478</v>
      </c>
      <c r="AE227" s="417">
        <v>16</v>
      </c>
      <c r="AF227" s="170">
        <v>1971.8181818181888</v>
      </c>
      <c r="AG227" s="436">
        <f>IFERROR(AF227/AE227,"")</f>
        <v>123.2386363636368</v>
      </c>
      <c r="AH227" s="417">
        <f>IFERROR(RANK(AG227, AG$227:AG$241),"")</f>
        <v>5</v>
      </c>
      <c r="AI227" s="511">
        <f>AVERAGE(AG227:AG241)</f>
        <v>117.55902337577578</v>
      </c>
      <c r="AJ227" s="417">
        <v>16</v>
      </c>
      <c r="AK227" s="170">
        <v>1963.4482758620652</v>
      </c>
      <c r="AL227" s="436">
        <f>IFERROR(AK227/AJ227,"")</f>
        <v>122.71551724137908</v>
      </c>
      <c r="AM227" s="417">
        <f>IFERROR(RANK(AL227, AL$227:AL$241),"")</f>
        <v>5</v>
      </c>
      <c r="AN227" s="511">
        <f>AVERAGE(AL227:AL241)</f>
        <v>117.49127287595083</v>
      </c>
      <c r="AO227" s="417">
        <v>16</v>
      </c>
      <c r="AP227" s="170">
        <v>1933.714285714284</v>
      </c>
      <c r="AQ227" s="436">
        <f>IFERROR(AP227/AO227,"")</f>
        <v>120.85714285714275</v>
      </c>
      <c r="AR227" s="417">
        <f>IFERROR(RANK(AQ227, AQ$227:AQ$241),"")</f>
        <v>6</v>
      </c>
      <c r="AS227" s="511">
        <f>AVERAGE(AQ227:AQ241)</f>
        <v>117.17367421632247</v>
      </c>
      <c r="AT227" s="417">
        <v>16</v>
      </c>
      <c r="AU227" s="170">
        <v>1906.2857142857124</v>
      </c>
      <c r="AV227" s="436">
        <f>IFERROR(AU227/AT227,"")</f>
        <v>119.14285714285703</v>
      </c>
      <c r="AW227" s="417">
        <f>IFERROR(RANK(AV227, AV$227:AV$241),"")</f>
        <v>8</v>
      </c>
      <c r="AX227" s="511">
        <f>AVERAGE(AV227:AV241)</f>
        <v>117.19299675357279</v>
      </c>
    </row>
    <row r="228" spans="2:50" x14ac:dyDescent="0.2">
      <c r="B228" s="517"/>
      <c r="C228" s="437">
        <v>2</v>
      </c>
      <c r="D228" s="417" t="s">
        <v>414</v>
      </c>
      <c r="E228" s="417">
        <v>15</v>
      </c>
      <c r="F228" s="417">
        <v>2000</v>
      </c>
      <c r="G228" s="416">
        <f t="shared" ref="G228:G238" si="235">F228/E228</f>
        <v>133.33333333333334</v>
      </c>
      <c r="H228" s="511"/>
      <c r="I228" s="172">
        <f t="shared" si="232"/>
        <v>15</v>
      </c>
      <c r="J228" s="172">
        <f t="shared" si="233"/>
        <v>1915.6247175751475</v>
      </c>
      <c r="K228" s="420">
        <f t="shared" si="234"/>
        <v>127.70831450500985</v>
      </c>
      <c r="L228" s="519"/>
      <c r="M228" s="172">
        <f t="shared" ref="M228:M241" si="236">IFERROR(RANK(K228, K$227:K$241),"")</f>
        <v>2</v>
      </c>
      <c r="N228" s="512"/>
      <c r="O228" s="512"/>
      <c r="P228" s="417">
        <v>15</v>
      </c>
      <c r="Q228" s="170">
        <v>1927.1052631578932</v>
      </c>
      <c r="R228" s="436">
        <f t="shared" ref="R228:R241" si="237">IFERROR(Q228/P228,"")</f>
        <v>128.47368421052622</v>
      </c>
      <c r="S228" s="417">
        <f t="shared" ref="S228:S241" si="238">IFERROR(RANK(R228, R$227:R$241),"")</f>
        <v>1</v>
      </c>
      <c r="T228" s="511"/>
      <c r="U228" s="417">
        <v>15</v>
      </c>
      <c r="V228" s="170">
        <v>1926.8571428571406</v>
      </c>
      <c r="W228" s="436">
        <f t="shared" ref="W228:W241" si="239">IFERROR(V228/U228,"")</f>
        <v>128.45714285714271</v>
      </c>
      <c r="X228" s="417">
        <f t="shared" ref="X228:X241" si="240">IFERROR(RANK(W228, W$227:W$241),"")</f>
        <v>1</v>
      </c>
      <c r="Y228" s="511"/>
      <c r="Z228" s="417">
        <v>15</v>
      </c>
      <c r="AA228" s="170">
        <v>1914.8275862068979</v>
      </c>
      <c r="AB228" s="436">
        <f t="shared" ref="AB228:AB241" si="241">IFERROR(AA228/Z228,"")</f>
        <v>127.6551724137932</v>
      </c>
      <c r="AC228" s="417">
        <f t="shared" ref="AC228:AC241" si="242">IFERROR(RANK(AB228, AB$227:AB$241),"")</f>
        <v>4</v>
      </c>
      <c r="AD228" s="511"/>
      <c r="AE228" s="417">
        <v>15</v>
      </c>
      <c r="AF228" s="170">
        <v>1928.57142857143</v>
      </c>
      <c r="AG228" s="436">
        <f t="shared" ref="AG228:AG241" si="243">IFERROR(AF228/AE228,"")</f>
        <v>128.57142857142867</v>
      </c>
      <c r="AH228" s="417">
        <f t="shared" ref="AH228:AH241" si="244">IFERROR(RANK(AG228, AG$227:AG$241),"")</f>
        <v>1</v>
      </c>
      <c r="AI228" s="511"/>
      <c r="AJ228" s="417">
        <v>15</v>
      </c>
      <c r="AK228" s="170">
        <v>1905.6338028168996</v>
      </c>
      <c r="AL228" s="436">
        <f t="shared" ref="AL228:AL241" si="245">IFERROR(AK228/AJ228,"")</f>
        <v>127.04225352112664</v>
      </c>
      <c r="AM228" s="417">
        <f t="shared" ref="AM228:AM241" si="246">IFERROR(RANK(AL228, AL$227:AL$241),"")</f>
        <v>4</v>
      </c>
      <c r="AN228" s="511"/>
      <c r="AO228" s="417">
        <v>15</v>
      </c>
      <c r="AP228" s="170">
        <v>1903.8461538461527</v>
      </c>
      <c r="AQ228" s="436">
        <f t="shared" ref="AQ228:AQ241" si="247">IFERROR(AP228/AO228,"")</f>
        <v>126.92307692307685</v>
      </c>
      <c r="AR228" s="417">
        <f t="shared" ref="AR228:AR241" si="248">IFERROR(RANK(AQ228, AQ$227:AQ$241),"")</f>
        <v>4</v>
      </c>
      <c r="AS228" s="511"/>
      <c r="AT228" s="417">
        <v>15</v>
      </c>
      <c r="AU228" s="170">
        <v>1902.5316455696193</v>
      </c>
      <c r="AV228" s="436">
        <f t="shared" ref="AV228:AV241" si="249">IFERROR(AU228/AT228,"")</f>
        <v>126.83544303797461</v>
      </c>
      <c r="AW228" s="417">
        <f t="shared" ref="AW228:AW241" si="250">IFERROR(RANK(AV228, AV$227:AV$241),"")</f>
        <v>3</v>
      </c>
      <c r="AX228" s="511"/>
    </row>
    <row r="229" spans="2:50" x14ac:dyDescent="0.2">
      <c r="B229" s="517"/>
      <c r="C229" s="437">
        <v>3</v>
      </c>
      <c r="D229" s="417" t="s">
        <v>415</v>
      </c>
      <c r="E229" s="417">
        <v>17</v>
      </c>
      <c r="F229" s="417">
        <v>2000</v>
      </c>
      <c r="G229" s="416">
        <f t="shared" si="235"/>
        <v>117.64705882352941</v>
      </c>
      <c r="H229" s="511"/>
      <c r="I229" s="172">
        <f t="shared" si="232"/>
        <v>17</v>
      </c>
      <c r="J229" s="172">
        <f t="shared" si="233"/>
        <v>1914.9413737178934</v>
      </c>
      <c r="K229" s="420">
        <f t="shared" si="234"/>
        <v>112.64361021869964</v>
      </c>
      <c r="L229" s="519"/>
      <c r="M229" s="172">
        <f t="shared" si="236"/>
        <v>9</v>
      </c>
      <c r="N229" s="512"/>
      <c r="O229" s="512"/>
      <c r="P229" s="417">
        <v>17</v>
      </c>
      <c r="Q229" s="170">
        <v>1903.6363636363658</v>
      </c>
      <c r="R229" s="436">
        <f t="shared" si="237"/>
        <v>111.97860962566858</v>
      </c>
      <c r="S229" s="417">
        <f t="shared" si="238"/>
        <v>10</v>
      </c>
      <c r="T229" s="511"/>
      <c r="U229" s="417">
        <v>17</v>
      </c>
      <c r="V229" s="170">
        <v>1915.0819672131165</v>
      </c>
      <c r="W229" s="436">
        <f t="shared" si="239"/>
        <v>112.65188042430097</v>
      </c>
      <c r="X229" s="417">
        <f t="shared" si="240"/>
        <v>9</v>
      </c>
      <c r="Y229" s="511"/>
      <c r="Z229" s="417">
        <v>17</v>
      </c>
      <c r="AA229" s="170">
        <v>1908.235294117648</v>
      </c>
      <c r="AB229" s="436">
        <f t="shared" si="241"/>
        <v>112.24913494809694</v>
      </c>
      <c r="AC229" s="417">
        <f t="shared" si="242"/>
        <v>10</v>
      </c>
      <c r="AD229" s="511"/>
      <c r="AE229" s="417">
        <v>17</v>
      </c>
      <c r="AF229" s="170">
        <v>1926.2500000000007</v>
      </c>
      <c r="AG229" s="436">
        <f t="shared" si="243"/>
        <v>113.30882352941181</v>
      </c>
      <c r="AH229" s="417">
        <f t="shared" si="244"/>
        <v>9</v>
      </c>
      <c r="AI229" s="511"/>
      <c r="AJ229" s="417">
        <v>17</v>
      </c>
      <c r="AK229" s="170">
        <v>1902.2950819672149</v>
      </c>
      <c r="AL229" s="436">
        <f t="shared" si="245"/>
        <v>111.89971070395382</v>
      </c>
      <c r="AM229" s="417">
        <f t="shared" si="246"/>
        <v>10</v>
      </c>
      <c r="AN229" s="511"/>
      <c r="AO229" s="417">
        <v>17</v>
      </c>
      <c r="AP229" s="170">
        <v>1917.2727272727248</v>
      </c>
      <c r="AQ229" s="436">
        <f t="shared" si="247"/>
        <v>112.78074866310146</v>
      </c>
      <c r="AR229" s="417">
        <f t="shared" si="248"/>
        <v>9</v>
      </c>
      <c r="AS229" s="511"/>
      <c r="AT229" s="417">
        <v>17</v>
      </c>
      <c r="AU229" s="170">
        <v>1931.8181818181838</v>
      </c>
      <c r="AV229" s="436">
        <f t="shared" si="249"/>
        <v>113.63636363636375</v>
      </c>
      <c r="AW229" s="417">
        <f t="shared" si="250"/>
        <v>9</v>
      </c>
      <c r="AX229" s="511"/>
    </row>
    <row r="230" spans="2:50" x14ac:dyDescent="0.2">
      <c r="B230" s="517"/>
      <c r="C230" s="437">
        <v>4</v>
      </c>
      <c r="D230" s="417" t="s">
        <v>416</v>
      </c>
      <c r="E230" s="417">
        <v>16</v>
      </c>
      <c r="F230" s="417">
        <v>2000</v>
      </c>
      <c r="G230" s="416">
        <f t="shared" si="235"/>
        <v>125</v>
      </c>
      <c r="H230" s="511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20">
        <f>IFERROR(AVERAGE(R230,W230,AB230,AG230,AL230,AQ230,AV230),"")</f>
        <v>119.56111005161922</v>
      </c>
      <c r="L230" s="519"/>
      <c r="M230" s="172">
        <f t="shared" si="236"/>
        <v>8</v>
      </c>
      <c r="N230" s="512"/>
      <c r="O230" s="512"/>
      <c r="P230" s="417">
        <v>16</v>
      </c>
      <c r="Q230" s="170">
        <v>1913.7500000000005</v>
      </c>
      <c r="R230" s="436">
        <f t="shared" si="237"/>
        <v>119.60937500000003</v>
      </c>
      <c r="S230" s="417">
        <f t="shared" si="238"/>
        <v>8</v>
      </c>
      <c r="T230" s="511"/>
      <c r="U230" s="417">
        <v>16</v>
      </c>
      <c r="V230" s="170">
        <v>1908.9130434782608</v>
      </c>
      <c r="W230" s="436">
        <f t="shared" si="239"/>
        <v>119.3070652173913</v>
      </c>
      <c r="X230" s="417">
        <f t="shared" si="240"/>
        <v>8</v>
      </c>
      <c r="Y230" s="511"/>
      <c r="Z230" s="417">
        <v>16</v>
      </c>
      <c r="AA230" s="170">
        <v>1912.3076923076912</v>
      </c>
      <c r="AB230" s="436">
        <f t="shared" si="241"/>
        <v>119.5192307692307</v>
      </c>
      <c r="AC230" s="417">
        <f t="shared" si="242"/>
        <v>7</v>
      </c>
      <c r="AD230" s="511"/>
      <c r="AE230" s="417">
        <v>16</v>
      </c>
      <c r="AF230" s="170">
        <v>1930.1408450704207</v>
      </c>
      <c r="AG230" s="436">
        <f t="shared" si="243"/>
        <v>120.63380281690129</v>
      </c>
      <c r="AH230" s="417">
        <f t="shared" si="244"/>
        <v>6</v>
      </c>
      <c r="AI230" s="511"/>
      <c r="AJ230" s="417">
        <v>16</v>
      </c>
      <c r="AK230" s="170">
        <v>1911.8181818181818</v>
      </c>
      <c r="AL230" s="436">
        <f t="shared" si="245"/>
        <v>119.48863636363636</v>
      </c>
      <c r="AM230" s="417">
        <f t="shared" si="246"/>
        <v>8</v>
      </c>
      <c r="AN230" s="511"/>
      <c r="AO230" s="417">
        <v>16</v>
      </c>
      <c r="AP230" s="170">
        <v>1904.4000000000005</v>
      </c>
      <c r="AQ230" s="436">
        <f t="shared" si="247"/>
        <v>119.02500000000003</v>
      </c>
      <c r="AR230" s="417">
        <f t="shared" si="248"/>
        <v>8</v>
      </c>
      <c r="AS230" s="511"/>
      <c r="AT230" s="417">
        <v>16</v>
      </c>
      <c r="AU230" s="170">
        <v>1909.5145631067969</v>
      </c>
      <c r="AV230" s="436">
        <f t="shared" si="249"/>
        <v>119.34466019417481</v>
      </c>
      <c r="AW230" s="417">
        <f t="shared" si="250"/>
        <v>7</v>
      </c>
      <c r="AX230" s="511"/>
    </row>
    <row r="231" spans="2:50" x14ac:dyDescent="0.2">
      <c r="B231" s="517"/>
      <c r="C231" s="437">
        <v>5</v>
      </c>
      <c r="D231" s="417" t="s">
        <v>417</v>
      </c>
      <c r="E231" s="417">
        <v>19</v>
      </c>
      <c r="F231" s="417">
        <v>2000</v>
      </c>
      <c r="G231" s="416">
        <f t="shared" si="235"/>
        <v>105.26315789473684</v>
      </c>
      <c r="H231" s="511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20">
        <f t="shared" ref="K231:K241" si="253">IFERROR(AVERAGE(R231,W231,AB231,AG231,AL231,AQ231,AV231),"")</f>
        <v>100.64880439914452</v>
      </c>
      <c r="L231" s="519"/>
      <c r="M231" s="172">
        <f t="shared" si="236"/>
        <v>11</v>
      </c>
      <c r="N231" s="512"/>
      <c r="O231" s="512"/>
      <c r="P231" s="417">
        <v>19</v>
      </c>
      <c r="Q231" s="170">
        <v>1910</v>
      </c>
      <c r="R231" s="436">
        <f t="shared" si="237"/>
        <v>100.52631578947368</v>
      </c>
      <c r="S231" s="417">
        <f t="shared" si="238"/>
        <v>11</v>
      </c>
      <c r="T231" s="511"/>
      <c r="U231" s="417">
        <v>19</v>
      </c>
      <c r="V231" s="170">
        <v>1924.2352941176466</v>
      </c>
      <c r="W231" s="436">
        <f t="shared" si="239"/>
        <v>101.27554179566562</v>
      </c>
      <c r="X231" s="417">
        <f t="shared" si="240"/>
        <v>11</v>
      </c>
      <c r="Y231" s="511"/>
      <c r="Z231" s="417">
        <v>19</v>
      </c>
      <c r="AA231" s="170">
        <v>1904.7887323943642</v>
      </c>
      <c r="AB231" s="436">
        <f t="shared" si="241"/>
        <v>100.25203854707179</v>
      </c>
      <c r="AC231" s="417">
        <f t="shared" si="242"/>
        <v>11</v>
      </c>
      <c r="AD231" s="511"/>
      <c r="AE231" s="417">
        <v>19</v>
      </c>
      <c r="AF231" s="170">
        <v>1913.9130434782589</v>
      </c>
      <c r="AG231" s="436">
        <f t="shared" si="243"/>
        <v>100.73226544622416</v>
      </c>
      <c r="AH231" s="417">
        <f t="shared" si="244"/>
        <v>11</v>
      </c>
      <c r="AI231" s="511"/>
      <c r="AJ231" s="417">
        <v>19</v>
      </c>
      <c r="AK231" s="170">
        <v>1914.146341463414</v>
      </c>
      <c r="AL231" s="436">
        <f t="shared" si="245"/>
        <v>100.74454428754811</v>
      </c>
      <c r="AM231" s="417">
        <f t="shared" si="246"/>
        <v>11</v>
      </c>
      <c r="AN231" s="511"/>
      <c r="AO231" s="417">
        <v>19</v>
      </c>
      <c r="AP231" s="170">
        <v>1906.304347826087</v>
      </c>
      <c r="AQ231" s="436">
        <f t="shared" si="247"/>
        <v>100.33180778032037</v>
      </c>
      <c r="AR231" s="417">
        <f t="shared" si="248"/>
        <v>11</v>
      </c>
      <c r="AS231" s="511"/>
      <c r="AT231" s="417">
        <v>19</v>
      </c>
      <c r="AU231" s="170">
        <v>1912.9032258064519</v>
      </c>
      <c r="AV231" s="436">
        <f t="shared" si="249"/>
        <v>100.679117147708</v>
      </c>
      <c r="AW231" s="417">
        <f t="shared" si="250"/>
        <v>11</v>
      </c>
      <c r="AX231" s="511"/>
    </row>
    <row r="232" spans="2:50" x14ac:dyDescent="0.2">
      <c r="B232" s="517"/>
      <c r="C232" s="437">
        <v>6</v>
      </c>
      <c r="D232" s="417" t="s">
        <v>418</v>
      </c>
      <c r="E232" s="417">
        <v>15</v>
      </c>
      <c r="F232" s="417">
        <v>2000</v>
      </c>
      <c r="G232" s="416">
        <f t="shared" si="235"/>
        <v>133.33333333333334</v>
      </c>
      <c r="H232" s="511"/>
      <c r="I232" s="172">
        <f t="shared" si="251"/>
        <v>15</v>
      </c>
      <c r="J232" s="172">
        <f t="shared" si="252"/>
        <v>1912.9456677000651</v>
      </c>
      <c r="K232" s="420">
        <f t="shared" si="253"/>
        <v>127.52971118000436</v>
      </c>
      <c r="L232" s="519"/>
      <c r="M232" s="172">
        <f t="shared" si="236"/>
        <v>4</v>
      </c>
      <c r="N232" s="512"/>
      <c r="O232" s="512"/>
      <c r="P232" s="417">
        <v>15</v>
      </c>
      <c r="Q232" s="170">
        <v>1908.571428571428</v>
      </c>
      <c r="R232" s="436">
        <f t="shared" si="237"/>
        <v>127.2380952380952</v>
      </c>
      <c r="S232" s="417">
        <f t="shared" si="238"/>
        <v>4</v>
      </c>
      <c r="T232" s="511"/>
      <c r="U232" s="417">
        <v>15</v>
      </c>
      <c r="V232" s="170">
        <v>1906.6019417475723</v>
      </c>
      <c r="W232" s="436">
        <f t="shared" si="239"/>
        <v>127.10679611650481</v>
      </c>
      <c r="X232" s="417">
        <f t="shared" si="240"/>
        <v>4</v>
      </c>
      <c r="Y232" s="511"/>
      <c r="Z232" s="417">
        <v>15</v>
      </c>
      <c r="AA232" s="170">
        <v>1921.2765957446813</v>
      </c>
      <c r="AB232" s="436">
        <f t="shared" si="241"/>
        <v>128.08510638297875</v>
      </c>
      <c r="AC232" s="417">
        <f t="shared" si="242"/>
        <v>2</v>
      </c>
      <c r="AD232" s="511"/>
      <c r="AE232" s="417">
        <v>15</v>
      </c>
      <c r="AF232" s="170">
        <v>1913.424657534247</v>
      </c>
      <c r="AG232" s="436">
        <f t="shared" si="243"/>
        <v>127.56164383561647</v>
      </c>
      <c r="AH232" s="417">
        <f t="shared" si="244"/>
        <v>4</v>
      </c>
      <c r="AI232" s="511"/>
      <c r="AJ232" s="417">
        <v>15</v>
      </c>
      <c r="AK232" s="170">
        <v>1930.6451612903218</v>
      </c>
      <c r="AL232" s="436">
        <f t="shared" si="245"/>
        <v>128.70967741935479</v>
      </c>
      <c r="AM232" s="417">
        <f t="shared" si="246"/>
        <v>2</v>
      </c>
      <c r="AN232" s="511"/>
      <c r="AO232" s="417">
        <v>15</v>
      </c>
      <c r="AP232" s="170">
        <v>1907.6470588235288</v>
      </c>
      <c r="AQ232" s="436">
        <f t="shared" si="247"/>
        <v>127.17647058823526</v>
      </c>
      <c r="AR232" s="417">
        <f t="shared" si="248"/>
        <v>3</v>
      </c>
      <c r="AS232" s="511"/>
      <c r="AT232" s="417">
        <v>15</v>
      </c>
      <c r="AU232" s="170">
        <v>1902.4528301886787</v>
      </c>
      <c r="AV232" s="436">
        <f t="shared" si="249"/>
        <v>126.83018867924525</v>
      </c>
      <c r="AW232" s="417">
        <f t="shared" si="250"/>
        <v>4</v>
      </c>
      <c r="AX232" s="511"/>
    </row>
    <row r="233" spans="2:50" x14ac:dyDescent="0.2">
      <c r="B233" s="517"/>
      <c r="C233" s="437">
        <v>7</v>
      </c>
      <c r="D233" s="417" t="s">
        <v>419</v>
      </c>
      <c r="E233" s="417">
        <v>16</v>
      </c>
      <c r="F233" s="417">
        <v>2000</v>
      </c>
      <c r="G233" s="416">
        <f t="shared" si="235"/>
        <v>125</v>
      </c>
      <c r="H233" s="511"/>
      <c r="I233" s="172">
        <f t="shared" si="251"/>
        <v>16</v>
      </c>
      <c r="J233" s="172">
        <f t="shared" si="252"/>
        <v>1916.9498983929448</v>
      </c>
      <c r="K233" s="420">
        <f t="shared" si="253"/>
        <v>119.80936864955905</v>
      </c>
      <c r="L233" s="519"/>
      <c r="M233" s="172">
        <f t="shared" si="236"/>
        <v>7</v>
      </c>
      <c r="N233" s="512"/>
      <c r="O233" s="512"/>
      <c r="P233" s="417">
        <v>16</v>
      </c>
      <c r="Q233" s="170">
        <v>1919.9999999999995</v>
      </c>
      <c r="R233" s="436">
        <f t="shared" si="237"/>
        <v>119.99999999999997</v>
      </c>
      <c r="S233" s="417">
        <f t="shared" si="238"/>
        <v>7</v>
      </c>
      <c r="T233" s="511"/>
      <c r="U233" s="417">
        <v>16</v>
      </c>
      <c r="V233" s="170">
        <v>1919.0476190476186</v>
      </c>
      <c r="W233" s="436">
        <f t="shared" si="239"/>
        <v>119.94047619047616</v>
      </c>
      <c r="X233" s="417">
        <f t="shared" si="240"/>
        <v>5</v>
      </c>
      <c r="Y233" s="511"/>
      <c r="Z233" s="417">
        <v>16</v>
      </c>
      <c r="AA233" s="170">
        <v>1907.3684210526317</v>
      </c>
      <c r="AB233" s="436">
        <f t="shared" si="241"/>
        <v>119.21052631578948</v>
      </c>
      <c r="AC233" s="417">
        <f t="shared" si="242"/>
        <v>8</v>
      </c>
      <c r="AD233" s="511"/>
      <c r="AE233" s="417">
        <v>16</v>
      </c>
      <c r="AF233" s="170">
        <v>1925.1063829787238</v>
      </c>
      <c r="AG233" s="436">
        <f t="shared" si="243"/>
        <v>120.31914893617024</v>
      </c>
      <c r="AH233" s="417">
        <f t="shared" si="244"/>
        <v>7</v>
      </c>
      <c r="AI233" s="511"/>
      <c r="AJ233" s="417">
        <v>16</v>
      </c>
      <c r="AK233" s="170">
        <v>1912.4999999999989</v>
      </c>
      <c r="AL233" s="436">
        <f t="shared" si="245"/>
        <v>119.53124999999993</v>
      </c>
      <c r="AM233" s="417">
        <f t="shared" si="246"/>
        <v>7</v>
      </c>
      <c r="AN233" s="511"/>
      <c r="AO233" s="417">
        <v>16</v>
      </c>
      <c r="AP233" s="170">
        <v>1919.1044776119402</v>
      </c>
      <c r="AQ233" s="436">
        <f t="shared" si="247"/>
        <v>119.94402985074626</v>
      </c>
      <c r="AR233" s="417">
        <f t="shared" si="248"/>
        <v>7</v>
      </c>
      <c r="AS233" s="511"/>
      <c r="AT233" s="417">
        <v>16</v>
      </c>
      <c r="AU233" s="170">
        <v>1915.5223880597027</v>
      </c>
      <c r="AV233" s="436">
        <f t="shared" si="249"/>
        <v>119.72014925373142</v>
      </c>
      <c r="AW233" s="417">
        <f t="shared" si="250"/>
        <v>6</v>
      </c>
      <c r="AX233" s="511"/>
    </row>
    <row r="234" spans="2:50" x14ac:dyDescent="0.2">
      <c r="B234" s="517"/>
      <c r="C234" s="437">
        <v>8</v>
      </c>
      <c r="D234" s="417" t="s">
        <v>422</v>
      </c>
      <c r="E234" s="417">
        <v>15</v>
      </c>
      <c r="F234" s="417">
        <v>2000</v>
      </c>
      <c r="G234" s="416">
        <f t="shared" si="235"/>
        <v>133.33333333333334</v>
      </c>
      <c r="H234" s="511"/>
      <c r="I234" s="172">
        <f t="shared" si="251"/>
        <v>15</v>
      </c>
      <c r="J234" s="172">
        <f t="shared" si="252"/>
        <v>1913.4533103410702</v>
      </c>
      <c r="K234" s="420">
        <f t="shared" si="253"/>
        <v>127.563554022738</v>
      </c>
      <c r="L234" s="519"/>
      <c r="M234" s="172">
        <f t="shared" si="236"/>
        <v>3</v>
      </c>
      <c r="N234" s="512"/>
      <c r="O234" s="512"/>
      <c r="P234" s="417">
        <v>15</v>
      </c>
      <c r="Q234" s="170">
        <v>1909.4444444444455</v>
      </c>
      <c r="R234" s="436">
        <f t="shared" si="237"/>
        <v>127.29629629629636</v>
      </c>
      <c r="S234" s="417">
        <f t="shared" si="238"/>
        <v>3</v>
      </c>
      <c r="T234" s="511"/>
      <c r="U234" s="417">
        <v>15</v>
      </c>
      <c r="V234" s="170">
        <v>1918.8235294117655</v>
      </c>
      <c r="W234" s="436">
        <f t="shared" si="239"/>
        <v>127.92156862745104</v>
      </c>
      <c r="X234" s="417">
        <f t="shared" si="240"/>
        <v>2</v>
      </c>
      <c r="Y234" s="511"/>
      <c r="Z234" s="417">
        <v>15</v>
      </c>
      <c r="AA234" s="170">
        <v>1919.3023255813951</v>
      </c>
      <c r="AB234" s="436">
        <f t="shared" si="241"/>
        <v>127.95348837209301</v>
      </c>
      <c r="AC234" s="417">
        <f t="shared" si="242"/>
        <v>3</v>
      </c>
      <c r="AD234" s="511"/>
      <c r="AE234" s="417">
        <v>15</v>
      </c>
      <c r="AF234" s="170">
        <v>1913.8461538461529</v>
      </c>
      <c r="AG234" s="436">
        <f t="shared" si="243"/>
        <v>127.58974358974352</v>
      </c>
      <c r="AH234" s="417">
        <f t="shared" si="244"/>
        <v>3</v>
      </c>
      <c r="AI234" s="511"/>
      <c r="AJ234" s="417">
        <v>15</v>
      </c>
      <c r="AK234" s="170">
        <v>1911.5217391304348</v>
      </c>
      <c r="AL234" s="436">
        <f t="shared" si="245"/>
        <v>127.43478260869566</v>
      </c>
      <c r="AM234" s="417">
        <f t="shared" si="246"/>
        <v>3</v>
      </c>
      <c r="AN234" s="511"/>
      <c r="AO234" s="417">
        <v>15</v>
      </c>
      <c r="AP234" s="170">
        <v>1907.6635514018703</v>
      </c>
      <c r="AQ234" s="436">
        <f t="shared" si="247"/>
        <v>127.17757009345802</v>
      </c>
      <c r="AR234" s="417">
        <f t="shared" si="248"/>
        <v>2</v>
      </c>
      <c r="AS234" s="511"/>
      <c r="AT234" s="417">
        <v>15</v>
      </c>
      <c r="AU234" s="170">
        <v>1913.5714285714271</v>
      </c>
      <c r="AV234" s="436">
        <f t="shared" si="249"/>
        <v>127.57142857142847</v>
      </c>
      <c r="AW234" s="417">
        <f t="shared" si="250"/>
        <v>2</v>
      </c>
      <c r="AX234" s="511"/>
    </row>
    <row r="235" spans="2:50" x14ac:dyDescent="0.2">
      <c r="B235" s="517"/>
      <c r="C235" s="437">
        <v>9</v>
      </c>
      <c r="D235" s="417" t="s">
        <v>425</v>
      </c>
      <c r="E235" s="417">
        <v>17</v>
      </c>
      <c r="F235" s="417">
        <v>2000</v>
      </c>
      <c r="G235" s="416">
        <f t="shared" si="235"/>
        <v>117.64705882352941</v>
      </c>
      <c r="H235" s="511"/>
      <c r="I235" s="172">
        <f t="shared" si="251"/>
        <v>17</v>
      </c>
      <c r="J235" s="172">
        <f t="shared" si="252"/>
        <v>1914.7532077915964</v>
      </c>
      <c r="K235" s="420">
        <f t="shared" si="253"/>
        <v>112.63254163479981</v>
      </c>
      <c r="L235" s="519"/>
      <c r="M235" s="172">
        <f t="shared" si="236"/>
        <v>10</v>
      </c>
      <c r="N235" s="512"/>
      <c r="O235" s="512"/>
      <c r="P235" s="417">
        <v>17</v>
      </c>
      <c r="Q235" s="170">
        <v>1923.7974683544294</v>
      </c>
      <c r="R235" s="436">
        <f t="shared" si="237"/>
        <v>113.16455696202526</v>
      </c>
      <c r="S235" s="417">
        <f t="shared" si="238"/>
        <v>9</v>
      </c>
      <c r="T235" s="511"/>
      <c r="U235" s="417">
        <v>17</v>
      </c>
      <c r="V235" s="170">
        <v>1907.4999999999986</v>
      </c>
      <c r="W235" s="436">
        <f t="shared" si="239"/>
        <v>112.2058823529411</v>
      </c>
      <c r="X235" s="417">
        <f t="shared" si="240"/>
        <v>10</v>
      </c>
      <c r="Y235" s="511"/>
      <c r="Z235" s="417">
        <v>17</v>
      </c>
      <c r="AA235" s="170">
        <v>1915.1612903225825</v>
      </c>
      <c r="AB235" s="436">
        <f t="shared" si="241"/>
        <v>112.65654648956368</v>
      </c>
      <c r="AC235" s="417">
        <f t="shared" si="242"/>
        <v>9</v>
      </c>
      <c r="AD235" s="511"/>
      <c r="AE235" s="417">
        <v>17</v>
      </c>
      <c r="AF235" s="170">
        <v>1914.0983606557395</v>
      </c>
      <c r="AG235" s="436">
        <f t="shared" si="243"/>
        <v>112.5940212150435</v>
      </c>
      <c r="AH235" s="417">
        <f t="shared" si="244"/>
        <v>10</v>
      </c>
      <c r="AI235" s="511"/>
      <c r="AJ235" s="417">
        <v>17</v>
      </c>
      <c r="AK235" s="170">
        <v>1906.2857142857124</v>
      </c>
      <c r="AL235" s="436">
        <f t="shared" si="245"/>
        <v>112.13445378151249</v>
      </c>
      <c r="AM235" s="417">
        <f t="shared" si="246"/>
        <v>9</v>
      </c>
      <c r="AN235" s="511"/>
      <c r="AO235" s="417">
        <v>17</v>
      </c>
      <c r="AP235" s="170">
        <v>1912.7710843373486</v>
      </c>
      <c r="AQ235" s="436">
        <f t="shared" si="247"/>
        <v>112.5159461374911</v>
      </c>
      <c r="AR235" s="417">
        <f t="shared" si="248"/>
        <v>10</v>
      </c>
      <c r="AS235" s="511"/>
      <c r="AT235" s="417">
        <v>17</v>
      </c>
      <c r="AU235" s="170">
        <v>1923.658536585365</v>
      </c>
      <c r="AV235" s="436">
        <f t="shared" si="249"/>
        <v>113.15638450502148</v>
      </c>
      <c r="AW235" s="417">
        <f t="shared" si="250"/>
        <v>10</v>
      </c>
      <c r="AX235" s="511"/>
    </row>
    <row r="236" spans="2:50" x14ac:dyDescent="0.2">
      <c r="B236" s="517"/>
      <c r="C236" s="437">
        <v>10</v>
      </c>
      <c r="D236" s="417" t="s">
        <v>426</v>
      </c>
      <c r="E236" s="417">
        <v>15</v>
      </c>
      <c r="F236" s="417">
        <v>2000</v>
      </c>
      <c r="G236" s="416">
        <f t="shared" si="235"/>
        <v>133.33333333333334</v>
      </c>
      <c r="H236" s="511"/>
      <c r="I236" s="172">
        <f t="shared" si="251"/>
        <v>15</v>
      </c>
      <c r="J236" s="172">
        <f t="shared" si="252"/>
        <v>1920.3225609024562</v>
      </c>
      <c r="K236" s="420">
        <f t="shared" si="253"/>
        <v>128.02150406016378</v>
      </c>
      <c r="L236" s="519"/>
      <c r="M236" s="172">
        <f t="shared" si="236"/>
        <v>1</v>
      </c>
      <c r="N236" s="512"/>
      <c r="O236" s="512"/>
      <c r="P236" s="417">
        <v>15</v>
      </c>
      <c r="Q236" s="170">
        <v>1924.8387096774209</v>
      </c>
      <c r="R236" s="436">
        <f t="shared" si="237"/>
        <v>128.32258064516139</v>
      </c>
      <c r="S236" s="417">
        <f t="shared" si="238"/>
        <v>2</v>
      </c>
      <c r="T236" s="511"/>
      <c r="U236" s="417">
        <v>15</v>
      </c>
      <c r="V236" s="170">
        <v>1916.9491525423743</v>
      </c>
      <c r="W236" s="436">
        <f t="shared" si="239"/>
        <v>127.79661016949163</v>
      </c>
      <c r="X236" s="417">
        <f t="shared" si="240"/>
        <v>3</v>
      </c>
      <c r="Y236" s="511"/>
      <c r="Z236" s="417">
        <v>15</v>
      </c>
      <c r="AA236" s="170">
        <v>1923.6734693877556</v>
      </c>
      <c r="AB236" s="436">
        <f t="shared" si="241"/>
        <v>128.2448979591837</v>
      </c>
      <c r="AC236" s="417">
        <f t="shared" si="242"/>
        <v>1</v>
      </c>
      <c r="AD236" s="511"/>
      <c r="AE236" s="417">
        <v>15</v>
      </c>
      <c r="AF236" s="170">
        <v>1914.7826086956522</v>
      </c>
      <c r="AG236" s="436">
        <f t="shared" si="243"/>
        <v>127.65217391304348</v>
      </c>
      <c r="AH236" s="417">
        <f t="shared" si="244"/>
        <v>2</v>
      </c>
      <c r="AI236" s="511"/>
      <c r="AJ236" s="417">
        <v>15</v>
      </c>
      <c r="AK236" s="170">
        <v>1933.0909090909104</v>
      </c>
      <c r="AL236" s="436">
        <f t="shared" si="245"/>
        <v>128.87272727272736</v>
      </c>
      <c r="AM236" s="417">
        <f t="shared" si="246"/>
        <v>1</v>
      </c>
      <c r="AN236" s="511"/>
      <c r="AO236" s="417">
        <v>15</v>
      </c>
      <c r="AP236" s="170">
        <v>1909.8461538461561</v>
      </c>
      <c r="AQ236" s="436">
        <f t="shared" si="247"/>
        <v>127.32307692307707</v>
      </c>
      <c r="AR236" s="417">
        <f t="shared" si="248"/>
        <v>1</v>
      </c>
      <c r="AS236" s="511"/>
      <c r="AT236" s="417">
        <v>15</v>
      </c>
      <c r="AU236" s="170">
        <v>1919.0769230769251</v>
      </c>
      <c r="AV236" s="436">
        <f t="shared" si="249"/>
        <v>127.93846153846168</v>
      </c>
      <c r="AW236" s="417">
        <f t="shared" si="250"/>
        <v>1</v>
      </c>
      <c r="AX236" s="511"/>
    </row>
    <row r="237" spans="2:50" x14ac:dyDescent="0.2">
      <c r="B237" s="517"/>
      <c r="C237" s="437">
        <v>11</v>
      </c>
      <c r="D237" s="417" t="s">
        <v>427</v>
      </c>
      <c r="E237" s="417">
        <v>16</v>
      </c>
      <c r="F237" s="417">
        <v>1500</v>
      </c>
      <c r="G237" s="416">
        <f t="shared" si="235"/>
        <v>93.75</v>
      </c>
      <c r="H237" s="511"/>
      <c r="I237" s="172">
        <f t="shared" si="251"/>
        <v>16</v>
      </c>
      <c r="J237" s="172">
        <f t="shared" si="252"/>
        <v>1434.3473085118494</v>
      </c>
      <c r="K237" s="420">
        <f t="shared" si="253"/>
        <v>89.646706781990588</v>
      </c>
      <c r="L237" s="519"/>
      <c r="M237" s="172">
        <f t="shared" si="236"/>
        <v>12</v>
      </c>
      <c r="N237" s="512"/>
      <c r="O237" s="512"/>
      <c r="P237" s="417">
        <v>16</v>
      </c>
      <c r="Q237" s="170">
        <v>1438.1538461538476</v>
      </c>
      <c r="R237" s="436">
        <f t="shared" si="237"/>
        <v>89.884615384615472</v>
      </c>
      <c r="S237" s="417">
        <f t="shared" si="238"/>
        <v>12</v>
      </c>
      <c r="T237" s="511"/>
      <c r="U237" s="417">
        <v>16</v>
      </c>
      <c r="V237" s="170">
        <v>1432.131147540985</v>
      </c>
      <c r="W237" s="436">
        <f t="shared" si="239"/>
        <v>89.508196721311563</v>
      </c>
      <c r="X237" s="417">
        <f t="shared" si="240"/>
        <v>12</v>
      </c>
      <c r="Y237" s="511"/>
      <c r="Z237" s="417">
        <v>16</v>
      </c>
      <c r="AA237" s="170">
        <v>1432.8000000000004</v>
      </c>
      <c r="AB237" s="436">
        <f t="shared" si="241"/>
        <v>89.550000000000026</v>
      </c>
      <c r="AC237" s="417">
        <f t="shared" si="242"/>
        <v>12</v>
      </c>
      <c r="AD237" s="511"/>
      <c r="AE237" s="417">
        <v>16</v>
      </c>
      <c r="AF237" s="170">
        <v>1430.5882352941182</v>
      </c>
      <c r="AG237" s="436">
        <f t="shared" si="243"/>
        <v>89.411764705882391</v>
      </c>
      <c r="AH237" s="417">
        <f t="shared" si="244"/>
        <v>12</v>
      </c>
      <c r="AI237" s="511"/>
      <c r="AJ237" s="417">
        <v>16</v>
      </c>
      <c r="AK237" s="170">
        <v>1431.1475409836078</v>
      </c>
      <c r="AL237" s="436">
        <f t="shared" si="245"/>
        <v>89.446721311475486</v>
      </c>
      <c r="AM237" s="417">
        <f t="shared" si="246"/>
        <v>12</v>
      </c>
      <c r="AN237" s="511"/>
      <c r="AO237" s="417">
        <v>16</v>
      </c>
      <c r="AP237" s="170">
        <v>1438.1818181818164</v>
      </c>
      <c r="AQ237" s="436">
        <f t="shared" si="247"/>
        <v>89.886363636363527</v>
      </c>
      <c r="AR237" s="417">
        <f t="shared" si="248"/>
        <v>12</v>
      </c>
      <c r="AS237" s="511"/>
      <c r="AT237" s="417">
        <v>16</v>
      </c>
      <c r="AU237" s="170">
        <v>1437.42857142857</v>
      </c>
      <c r="AV237" s="436">
        <f t="shared" si="249"/>
        <v>89.839285714285623</v>
      </c>
      <c r="AW237" s="417">
        <f t="shared" si="250"/>
        <v>12</v>
      </c>
      <c r="AX237" s="511"/>
    </row>
    <row r="238" spans="2:50" x14ac:dyDescent="0.2">
      <c r="B238" s="517"/>
      <c r="C238" s="437">
        <v>12</v>
      </c>
      <c r="D238" s="417" t="s">
        <v>674</v>
      </c>
      <c r="E238" s="417">
        <v>16</v>
      </c>
      <c r="F238" s="417">
        <v>2000</v>
      </c>
      <c r="G238" s="416">
        <f t="shared" si="235"/>
        <v>125</v>
      </c>
      <c r="H238" s="511"/>
      <c r="I238" s="172">
        <f t="shared" si="251"/>
        <v>16</v>
      </c>
      <c r="J238" s="172">
        <f t="shared" si="252"/>
        <v>1941.1149922750114</v>
      </c>
      <c r="K238" s="420">
        <f t="shared" si="253"/>
        <v>121.31968701718822</v>
      </c>
      <c r="L238" s="519"/>
      <c r="M238" s="172">
        <f t="shared" si="236"/>
        <v>6</v>
      </c>
      <c r="N238" s="512"/>
      <c r="O238" s="512"/>
      <c r="P238" s="417">
        <v>16</v>
      </c>
      <c r="Q238" s="170">
        <v>1950.9090909090883</v>
      </c>
      <c r="R238" s="436">
        <f t="shared" si="237"/>
        <v>121.93181818181802</v>
      </c>
      <c r="S238" s="417">
        <f t="shared" si="238"/>
        <v>5</v>
      </c>
      <c r="T238" s="511"/>
      <c r="U238" s="417">
        <v>16</v>
      </c>
      <c r="V238" s="170">
        <v>1912.2580645161308</v>
      </c>
      <c r="W238" s="436">
        <f t="shared" si="239"/>
        <v>119.51612903225818</v>
      </c>
      <c r="X238" s="417">
        <f t="shared" si="240"/>
        <v>6</v>
      </c>
      <c r="Y238" s="511"/>
      <c r="Z238" s="417">
        <v>16</v>
      </c>
      <c r="AA238" s="170">
        <v>1968.8888888888898</v>
      </c>
      <c r="AB238" s="436">
        <f t="shared" si="241"/>
        <v>123.05555555555561</v>
      </c>
      <c r="AC238" s="417">
        <f t="shared" si="242"/>
        <v>6</v>
      </c>
      <c r="AD238" s="511"/>
      <c r="AE238" s="417">
        <v>16</v>
      </c>
      <c r="AF238" s="170">
        <v>1905.5172413793118</v>
      </c>
      <c r="AG238" s="436">
        <f t="shared" si="243"/>
        <v>119.09482758620699</v>
      </c>
      <c r="AH238" s="417">
        <f t="shared" si="244"/>
        <v>8</v>
      </c>
      <c r="AI238" s="511"/>
      <c r="AJ238" s="417">
        <v>16</v>
      </c>
      <c r="AK238" s="170">
        <v>1950.000000000002</v>
      </c>
      <c r="AL238" s="436">
        <f t="shared" si="245"/>
        <v>121.87500000000013</v>
      </c>
      <c r="AM238" s="417">
        <f t="shared" si="246"/>
        <v>6</v>
      </c>
      <c r="AN238" s="511"/>
      <c r="AO238" s="417">
        <v>16</v>
      </c>
      <c r="AP238" s="170">
        <v>1954.2857142857124</v>
      </c>
      <c r="AQ238" s="436">
        <f t="shared" si="247"/>
        <v>122.14285714285703</v>
      </c>
      <c r="AR238" s="417">
        <f t="shared" si="248"/>
        <v>5</v>
      </c>
      <c r="AS238" s="511"/>
      <c r="AT238" s="417">
        <v>16</v>
      </c>
      <c r="AU238" s="170">
        <v>1945.9459459459445</v>
      </c>
      <c r="AV238" s="436">
        <f t="shared" si="249"/>
        <v>121.62162162162153</v>
      </c>
      <c r="AW238" s="417">
        <f t="shared" si="250"/>
        <v>5</v>
      </c>
      <c r="AX238" s="511"/>
    </row>
    <row r="239" spans="2:50" x14ac:dyDescent="0.2">
      <c r="B239" s="517"/>
      <c r="C239" s="437">
        <v>13</v>
      </c>
      <c r="D239" s="417"/>
      <c r="E239" s="417"/>
      <c r="F239" s="417"/>
      <c r="G239" s="416"/>
      <c r="H239" s="511"/>
      <c r="I239" s="172" t="str">
        <f t="shared" si="251"/>
        <v/>
      </c>
      <c r="J239" s="172" t="str">
        <f t="shared" si="252"/>
        <v/>
      </c>
      <c r="K239" s="420" t="str">
        <f t="shared" si="253"/>
        <v/>
      </c>
      <c r="L239" s="519"/>
      <c r="M239" s="172" t="str">
        <f t="shared" si="236"/>
        <v/>
      </c>
      <c r="N239" s="512"/>
      <c r="O239" s="512"/>
      <c r="P239" s="417"/>
      <c r="Q239" s="170"/>
      <c r="R239" s="436" t="str">
        <f t="shared" si="237"/>
        <v/>
      </c>
      <c r="S239" s="417" t="str">
        <f t="shared" si="238"/>
        <v/>
      </c>
      <c r="T239" s="511"/>
      <c r="U239" s="417"/>
      <c r="V239" s="170"/>
      <c r="W239" s="436" t="str">
        <f t="shared" si="239"/>
        <v/>
      </c>
      <c r="X239" s="417" t="str">
        <f t="shared" si="240"/>
        <v/>
      </c>
      <c r="Y239" s="511"/>
      <c r="Z239" s="417"/>
      <c r="AA239" s="170"/>
      <c r="AB239" s="436" t="str">
        <f t="shared" si="241"/>
        <v/>
      </c>
      <c r="AC239" s="417" t="str">
        <f t="shared" si="242"/>
        <v/>
      </c>
      <c r="AD239" s="511"/>
      <c r="AE239" s="417"/>
      <c r="AF239" s="170"/>
      <c r="AG239" s="436" t="str">
        <f t="shared" si="243"/>
        <v/>
      </c>
      <c r="AH239" s="417" t="str">
        <f t="shared" si="244"/>
        <v/>
      </c>
      <c r="AI239" s="511"/>
      <c r="AJ239" s="417"/>
      <c r="AK239" s="170"/>
      <c r="AL239" s="436" t="str">
        <f t="shared" si="245"/>
        <v/>
      </c>
      <c r="AM239" s="417" t="str">
        <f t="shared" si="246"/>
        <v/>
      </c>
      <c r="AN239" s="511"/>
      <c r="AO239" s="417"/>
      <c r="AP239" s="170"/>
      <c r="AQ239" s="436" t="str">
        <f t="shared" si="247"/>
        <v/>
      </c>
      <c r="AR239" s="417" t="str">
        <f t="shared" si="248"/>
        <v/>
      </c>
      <c r="AS239" s="511"/>
      <c r="AT239" s="417"/>
      <c r="AU239" s="170"/>
      <c r="AV239" s="436" t="str">
        <f t="shared" si="249"/>
        <v/>
      </c>
      <c r="AW239" s="417" t="str">
        <f t="shared" si="250"/>
        <v/>
      </c>
      <c r="AX239" s="511"/>
    </row>
    <row r="240" spans="2:50" x14ac:dyDescent="0.2">
      <c r="B240" s="517"/>
      <c r="C240" s="437">
        <v>14</v>
      </c>
      <c r="D240" s="417"/>
      <c r="E240" s="417"/>
      <c r="F240" s="417"/>
      <c r="G240" s="416"/>
      <c r="H240" s="511"/>
      <c r="I240" s="172" t="str">
        <f t="shared" si="251"/>
        <v/>
      </c>
      <c r="J240" s="172" t="str">
        <f t="shared" si="252"/>
        <v/>
      </c>
      <c r="K240" s="420" t="str">
        <f t="shared" si="253"/>
        <v/>
      </c>
      <c r="L240" s="519"/>
      <c r="M240" s="172" t="str">
        <f t="shared" si="236"/>
        <v/>
      </c>
      <c r="N240" s="512"/>
      <c r="O240" s="512"/>
      <c r="P240" s="417"/>
      <c r="Q240" s="170"/>
      <c r="R240" s="436" t="str">
        <f t="shared" si="237"/>
        <v/>
      </c>
      <c r="S240" s="417" t="str">
        <f t="shared" si="238"/>
        <v/>
      </c>
      <c r="T240" s="511"/>
      <c r="U240" s="417"/>
      <c r="V240" s="170"/>
      <c r="W240" s="436" t="str">
        <f t="shared" si="239"/>
        <v/>
      </c>
      <c r="X240" s="417" t="str">
        <f t="shared" si="240"/>
        <v/>
      </c>
      <c r="Y240" s="511"/>
      <c r="Z240" s="417"/>
      <c r="AA240" s="170"/>
      <c r="AB240" s="436" t="str">
        <f t="shared" si="241"/>
        <v/>
      </c>
      <c r="AC240" s="417" t="str">
        <f t="shared" si="242"/>
        <v/>
      </c>
      <c r="AD240" s="511"/>
      <c r="AE240" s="417"/>
      <c r="AF240" s="170"/>
      <c r="AG240" s="436" t="str">
        <f t="shared" si="243"/>
        <v/>
      </c>
      <c r="AH240" s="417" t="str">
        <f t="shared" si="244"/>
        <v/>
      </c>
      <c r="AI240" s="511"/>
      <c r="AJ240" s="417"/>
      <c r="AK240" s="170"/>
      <c r="AL240" s="436" t="str">
        <f t="shared" si="245"/>
        <v/>
      </c>
      <c r="AM240" s="417" t="str">
        <f t="shared" si="246"/>
        <v/>
      </c>
      <c r="AN240" s="511"/>
      <c r="AO240" s="417"/>
      <c r="AP240" s="170"/>
      <c r="AQ240" s="436" t="str">
        <f t="shared" si="247"/>
        <v/>
      </c>
      <c r="AR240" s="417" t="str">
        <f t="shared" si="248"/>
        <v/>
      </c>
      <c r="AS240" s="511"/>
      <c r="AT240" s="417"/>
      <c r="AU240" s="170"/>
      <c r="AV240" s="436" t="str">
        <f t="shared" si="249"/>
        <v/>
      </c>
      <c r="AW240" s="417" t="str">
        <f t="shared" si="250"/>
        <v/>
      </c>
      <c r="AX240" s="511"/>
    </row>
    <row r="241" spans="2:50" x14ac:dyDescent="0.2">
      <c r="B241" s="517"/>
      <c r="C241" s="437">
        <v>15</v>
      </c>
      <c r="D241" s="417"/>
      <c r="E241" s="417"/>
      <c r="F241" s="417"/>
      <c r="G241" s="416"/>
      <c r="H241" s="511"/>
      <c r="I241" s="172" t="str">
        <f t="shared" si="251"/>
        <v/>
      </c>
      <c r="J241" s="172" t="str">
        <f t="shared" si="252"/>
        <v/>
      </c>
      <c r="K241" s="420" t="str">
        <f t="shared" si="253"/>
        <v/>
      </c>
      <c r="L241" s="520"/>
      <c r="M241" s="172" t="str">
        <f t="shared" si="236"/>
        <v/>
      </c>
      <c r="N241" s="512"/>
      <c r="O241" s="512"/>
      <c r="P241" s="417"/>
      <c r="Q241" s="170"/>
      <c r="R241" s="436" t="str">
        <f t="shared" si="237"/>
        <v/>
      </c>
      <c r="S241" s="417" t="str">
        <f t="shared" si="238"/>
        <v/>
      </c>
      <c r="T241" s="511"/>
      <c r="U241" s="417"/>
      <c r="V241" s="170"/>
      <c r="W241" s="436" t="str">
        <f t="shared" si="239"/>
        <v/>
      </c>
      <c r="X241" s="417" t="str">
        <f t="shared" si="240"/>
        <v/>
      </c>
      <c r="Y241" s="511"/>
      <c r="Z241" s="417"/>
      <c r="AA241" s="170"/>
      <c r="AB241" s="436" t="str">
        <f t="shared" si="241"/>
        <v/>
      </c>
      <c r="AC241" s="417" t="str">
        <f t="shared" si="242"/>
        <v/>
      </c>
      <c r="AD241" s="511"/>
      <c r="AE241" s="417"/>
      <c r="AF241" s="170"/>
      <c r="AG241" s="436" t="str">
        <f t="shared" si="243"/>
        <v/>
      </c>
      <c r="AH241" s="417" t="str">
        <f t="shared" si="244"/>
        <v/>
      </c>
      <c r="AI241" s="511"/>
      <c r="AJ241" s="417"/>
      <c r="AK241" s="170"/>
      <c r="AL241" s="436" t="str">
        <f t="shared" si="245"/>
        <v/>
      </c>
      <c r="AM241" s="417" t="str">
        <f t="shared" si="246"/>
        <v/>
      </c>
      <c r="AN241" s="511"/>
      <c r="AO241" s="417"/>
      <c r="AP241" s="170"/>
      <c r="AQ241" s="436" t="str">
        <f t="shared" si="247"/>
        <v/>
      </c>
      <c r="AR241" s="417" t="str">
        <f t="shared" si="248"/>
        <v/>
      </c>
      <c r="AS241" s="511"/>
      <c r="AT241" s="417"/>
      <c r="AU241" s="170"/>
      <c r="AV241" s="436" t="str">
        <f t="shared" si="249"/>
        <v/>
      </c>
      <c r="AW241" s="417" t="str">
        <f t="shared" si="250"/>
        <v/>
      </c>
      <c r="AX241" s="511"/>
    </row>
    <row r="242" spans="2:50" ht="15.75" x14ac:dyDescent="0.2">
      <c r="B242" s="521" t="s">
        <v>169</v>
      </c>
      <c r="C242" s="522"/>
      <c r="D242" s="522"/>
      <c r="E242" s="522"/>
      <c r="F242" s="522"/>
      <c r="G242" s="522"/>
      <c r="H242" s="523"/>
      <c r="I242" s="207"/>
      <c r="J242" s="207"/>
      <c r="K242" s="207"/>
      <c r="L242" s="207"/>
      <c r="M242" s="207"/>
      <c r="N242" s="512" t="s">
        <v>161</v>
      </c>
      <c r="O242" s="525" t="s">
        <v>106</v>
      </c>
      <c r="P242" s="527">
        <f>AT222+1</f>
        <v>45951</v>
      </c>
      <c r="Q242" s="517"/>
      <c r="R242" s="517"/>
      <c r="S242" s="517"/>
      <c r="T242" s="517"/>
      <c r="U242" s="527">
        <f>P242+1</f>
        <v>45952</v>
      </c>
      <c r="V242" s="517"/>
      <c r="W242" s="517"/>
      <c r="X242" s="517"/>
      <c r="Y242" s="517"/>
      <c r="Z242" s="527">
        <f>U242+1</f>
        <v>45953</v>
      </c>
      <c r="AA242" s="517"/>
      <c r="AB242" s="517"/>
      <c r="AC242" s="517"/>
      <c r="AD242" s="517"/>
      <c r="AE242" s="527">
        <f>Z242+1</f>
        <v>45954</v>
      </c>
      <c r="AF242" s="517"/>
      <c r="AG242" s="517"/>
      <c r="AH242" s="517"/>
      <c r="AI242" s="517"/>
      <c r="AJ242" s="527">
        <f>AE242+1</f>
        <v>45955</v>
      </c>
      <c r="AK242" s="517"/>
      <c r="AL242" s="517"/>
      <c r="AM242" s="517"/>
      <c r="AN242" s="517"/>
      <c r="AO242" s="527">
        <f>AJ242+1</f>
        <v>45956</v>
      </c>
      <c r="AP242" s="517"/>
      <c r="AQ242" s="517"/>
      <c r="AR242" s="517"/>
      <c r="AS242" s="517"/>
      <c r="AT242" s="527">
        <f>AO242+1</f>
        <v>45957</v>
      </c>
      <c r="AU242" s="517"/>
      <c r="AV242" s="517"/>
      <c r="AW242" s="517"/>
      <c r="AX242" s="517"/>
    </row>
    <row r="243" spans="2:50" ht="15.75" x14ac:dyDescent="0.2">
      <c r="B243" s="524"/>
      <c r="C243" s="524"/>
      <c r="D243" s="524"/>
      <c r="E243" s="524"/>
      <c r="F243" s="524"/>
      <c r="G243" s="524"/>
      <c r="H243" s="524"/>
      <c r="I243" s="207"/>
      <c r="J243" s="207"/>
      <c r="K243" s="207"/>
      <c r="L243" s="207"/>
      <c r="M243" s="207"/>
      <c r="N243" s="512"/>
      <c r="O243" s="526"/>
      <c r="P243" s="527" t="s">
        <v>120</v>
      </c>
      <c r="Q243" s="517"/>
      <c r="R243" s="517"/>
      <c r="S243" s="517"/>
      <c r="T243" s="517"/>
      <c r="U243" s="527" t="s">
        <v>114</v>
      </c>
      <c r="V243" s="517"/>
      <c r="W243" s="517"/>
      <c r="X243" s="517"/>
      <c r="Y243" s="517"/>
      <c r="Z243" s="527" t="s">
        <v>115</v>
      </c>
      <c r="AA243" s="517"/>
      <c r="AB243" s="517"/>
      <c r="AC243" s="517"/>
      <c r="AD243" s="517"/>
      <c r="AE243" s="527" t="s">
        <v>116</v>
      </c>
      <c r="AF243" s="517"/>
      <c r="AG243" s="517"/>
      <c r="AH243" s="517"/>
      <c r="AI243" s="517"/>
      <c r="AJ243" s="527" t="s">
        <v>117</v>
      </c>
      <c r="AK243" s="517"/>
      <c r="AL243" s="517"/>
      <c r="AM243" s="517"/>
      <c r="AN243" s="517"/>
      <c r="AO243" s="527" t="s">
        <v>118</v>
      </c>
      <c r="AP243" s="517"/>
      <c r="AQ243" s="517"/>
      <c r="AR243" s="517"/>
      <c r="AS243" s="517"/>
      <c r="AT243" s="527" t="s">
        <v>119</v>
      </c>
      <c r="AU243" s="517"/>
      <c r="AV243" s="517"/>
      <c r="AW243" s="517"/>
      <c r="AX243" s="517"/>
    </row>
    <row r="244" spans="2:50" x14ac:dyDescent="0.2">
      <c r="B244" s="512" t="s">
        <v>157</v>
      </c>
      <c r="C244" s="512" t="s">
        <v>149</v>
      </c>
      <c r="D244" s="512"/>
      <c r="E244" s="512" t="s">
        <v>151</v>
      </c>
      <c r="F244" s="512"/>
      <c r="G244" s="512"/>
      <c r="H244" s="513" t="s">
        <v>158</v>
      </c>
      <c r="I244" s="516" t="s">
        <v>227</v>
      </c>
      <c r="J244" s="516"/>
      <c r="K244" s="516"/>
      <c r="L244" s="516" t="s">
        <v>158</v>
      </c>
      <c r="M244" s="516" t="s">
        <v>170</v>
      </c>
      <c r="N244" s="512"/>
      <c r="O244" s="512" t="s">
        <v>160</v>
      </c>
      <c r="P244" s="508" t="s">
        <v>154</v>
      </c>
      <c r="Q244" s="509"/>
      <c r="R244" s="509"/>
      <c r="S244" s="510"/>
      <c r="T244" s="512" t="s">
        <v>158</v>
      </c>
      <c r="U244" s="508" t="s">
        <v>154</v>
      </c>
      <c r="V244" s="509"/>
      <c r="W244" s="509"/>
      <c r="X244" s="510"/>
      <c r="Y244" s="512" t="s">
        <v>158</v>
      </c>
      <c r="Z244" s="508" t="s">
        <v>154</v>
      </c>
      <c r="AA244" s="509"/>
      <c r="AB244" s="509"/>
      <c r="AC244" s="510"/>
      <c r="AD244" s="512" t="s">
        <v>158</v>
      </c>
      <c r="AE244" s="508" t="s">
        <v>154</v>
      </c>
      <c r="AF244" s="509"/>
      <c r="AG244" s="509"/>
      <c r="AH244" s="510"/>
      <c r="AI244" s="512" t="s">
        <v>158</v>
      </c>
      <c r="AJ244" s="508" t="s">
        <v>154</v>
      </c>
      <c r="AK244" s="509"/>
      <c r="AL244" s="509"/>
      <c r="AM244" s="510"/>
      <c r="AN244" s="512" t="s">
        <v>158</v>
      </c>
      <c r="AO244" s="508" t="s">
        <v>154</v>
      </c>
      <c r="AP244" s="509"/>
      <c r="AQ244" s="509"/>
      <c r="AR244" s="510"/>
      <c r="AS244" s="512" t="s">
        <v>158</v>
      </c>
      <c r="AT244" s="508" t="s">
        <v>154</v>
      </c>
      <c r="AU244" s="509"/>
      <c r="AV244" s="509"/>
      <c r="AW244" s="510"/>
      <c r="AX244" s="512" t="s">
        <v>158</v>
      </c>
    </row>
    <row r="245" spans="2:50" x14ac:dyDescent="0.2">
      <c r="B245" s="512"/>
      <c r="C245" s="512"/>
      <c r="D245" s="512"/>
      <c r="E245" s="512" t="s">
        <v>150</v>
      </c>
      <c r="F245" s="512"/>
      <c r="G245" s="512"/>
      <c r="H245" s="514"/>
      <c r="I245" s="516" t="s">
        <v>150</v>
      </c>
      <c r="J245" s="516"/>
      <c r="K245" s="516"/>
      <c r="L245" s="516"/>
      <c r="M245" s="516"/>
      <c r="N245" s="512"/>
      <c r="O245" s="512"/>
      <c r="P245" s="508" t="s">
        <v>155</v>
      </c>
      <c r="Q245" s="509"/>
      <c r="R245" s="509"/>
      <c r="S245" s="510"/>
      <c r="T245" s="512"/>
      <c r="U245" s="508" t="s">
        <v>155</v>
      </c>
      <c r="V245" s="509"/>
      <c r="W245" s="509"/>
      <c r="X245" s="510"/>
      <c r="Y245" s="512"/>
      <c r="Z245" s="508" t="s">
        <v>155</v>
      </c>
      <c r="AA245" s="509"/>
      <c r="AB245" s="509"/>
      <c r="AC245" s="510"/>
      <c r="AD245" s="512"/>
      <c r="AE245" s="508" t="s">
        <v>155</v>
      </c>
      <c r="AF245" s="509"/>
      <c r="AG245" s="509"/>
      <c r="AH245" s="510"/>
      <c r="AI245" s="512"/>
      <c r="AJ245" s="508" t="s">
        <v>155</v>
      </c>
      <c r="AK245" s="509"/>
      <c r="AL245" s="509"/>
      <c r="AM245" s="510"/>
      <c r="AN245" s="512"/>
      <c r="AO245" s="508" t="s">
        <v>155</v>
      </c>
      <c r="AP245" s="509"/>
      <c r="AQ245" s="509"/>
      <c r="AR245" s="510"/>
      <c r="AS245" s="512"/>
      <c r="AT245" s="508" t="s">
        <v>155</v>
      </c>
      <c r="AU245" s="509"/>
      <c r="AV245" s="509"/>
      <c r="AW245" s="510"/>
      <c r="AX245" s="512"/>
    </row>
    <row r="246" spans="2:50" x14ac:dyDescent="0.2">
      <c r="B246" s="512"/>
      <c r="C246" s="512"/>
      <c r="D246" s="512"/>
      <c r="E246" s="418" t="s">
        <v>152</v>
      </c>
      <c r="F246" s="418" t="s">
        <v>153</v>
      </c>
      <c r="G246" s="418" t="s">
        <v>156</v>
      </c>
      <c r="H246" s="515"/>
      <c r="I246" s="419" t="s">
        <v>152</v>
      </c>
      <c r="J246" s="419" t="s">
        <v>153</v>
      </c>
      <c r="K246" s="419" t="s">
        <v>156</v>
      </c>
      <c r="L246" s="516"/>
      <c r="M246" s="516"/>
      <c r="N246" s="512"/>
      <c r="O246" s="512"/>
      <c r="P246" s="418" t="s">
        <v>152</v>
      </c>
      <c r="Q246" s="418" t="s">
        <v>153</v>
      </c>
      <c r="R246" s="418" t="s">
        <v>156</v>
      </c>
      <c r="S246" s="418" t="s">
        <v>170</v>
      </c>
      <c r="T246" s="512"/>
      <c r="U246" s="418" t="s">
        <v>152</v>
      </c>
      <c r="V246" s="418" t="s">
        <v>153</v>
      </c>
      <c r="W246" s="418" t="s">
        <v>156</v>
      </c>
      <c r="X246" s="418" t="s">
        <v>170</v>
      </c>
      <c r="Y246" s="512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12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12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12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12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12"/>
    </row>
    <row r="247" spans="2:50" x14ac:dyDescent="0.2">
      <c r="B247" s="517" t="s">
        <v>137</v>
      </c>
      <c r="C247" s="437">
        <v>1</v>
      </c>
      <c r="D247" s="417" t="s">
        <v>413</v>
      </c>
      <c r="E247" s="417">
        <v>16</v>
      </c>
      <c r="F247" s="417">
        <v>2000</v>
      </c>
      <c r="G247" s="416">
        <f>F247/E247</f>
        <v>125</v>
      </c>
      <c r="H247" s="511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20">
        <f t="shared" ref="K247:K249" si="256">IFERROR(AVERAGE(R247,W247,AB247,AG247,AL247,AQ247,AV247),"")</f>
        <v>120.35362736948308</v>
      </c>
      <c r="L247" s="518">
        <f>IFERROR(AVERAGE(K247:K261),"-")</f>
        <v>116.15423393287459</v>
      </c>
      <c r="M247" s="172">
        <f>IFERROR(RANK(K247, K$247:K$261),"")</f>
        <v>7</v>
      </c>
      <c r="N247" s="512"/>
      <c r="O247" s="512"/>
      <c r="P247" s="417">
        <v>16</v>
      </c>
      <c r="Q247" s="170">
        <v>1902.8571428571411</v>
      </c>
      <c r="R247" s="436">
        <f>IFERROR(Q247/P247,"")</f>
        <v>118.92857142857132</v>
      </c>
      <c r="S247" s="417">
        <f>IFERROR(RANK(R247, R$247:R$261),"")</f>
        <v>8</v>
      </c>
      <c r="T247" s="511">
        <f>AVERAGE(R247:R261)</f>
        <v>117.00667848529402</v>
      </c>
      <c r="U247" s="417">
        <v>16</v>
      </c>
      <c r="V247" s="170">
        <v>1948.9655172413757</v>
      </c>
      <c r="W247" s="436">
        <f>IFERROR(V247/U247,"")</f>
        <v>121.81034482758598</v>
      </c>
      <c r="X247" s="417">
        <f>IFERROR(RANK(W247, W$247:W$261),"")</f>
        <v>6</v>
      </c>
      <c r="Y247" s="511">
        <f>AVERAGE(W247:W261)</f>
        <v>117.5847962654408</v>
      </c>
      <c r="Z247" s="417">
        <v>16</v>
      </c>
      <c r="AA247" s="170">
        <v>1947.4999999999936</v>
      </c>
      <c r="AB247" s="436">
        <f>IFERROR(AA247/Z247,"")</f>
        <v>121.7187499999996</v>
      </c>
      <c r="AC247" s="417">
        <f>IFERROR(RANK(AB247, AB$247:AB$261),"")</f>
        <v>6</v>
      </c>
      <c r="AD247" s="511">
        <f>AVERAGE(AB247:AB261)</f>
        <v>117.91479677258089</v>
      </c>
      <c r="AE247" s="417">
        <v>16</v>
      </c>
      <c r="AF247" s="170">
        <v>1931.1111111111068</v>
      </c>
      <c r="AG247" s="436">
        <f>IFERROR(AF247/AE247,"")</f>
        <v>120.69444444444417</v>
      </c>
      <c r="AH247" s="417">
        <f>IFERROR(RANK(AG247, AG$247:AG$261),"")</f>
        <v>5</v>
      </c>
      <c r="AI247" s="511">
        <f>AVERAGE(AG247:AG261)</f>
        <v>119.49159478093569</v>
      </c>
      <c r="AJ247" s="417">
        <v>16</v>
      </c>
      <c r="AK247" s="170">
        <v>1908.3333333333317</v>
      </c>
      <c r="AL247" s="436">
        <f>IFERROR(AK247/AJ247,"")</f>
        <v>119.27083333333323</v>
      </c>
      <c r="AM247" s="417">
        <f>IFERROR(RANK(AL247, AL$247:AL$261),"")</f>
        <v>7</v>
      </c>
      <c r="AN247" s="511">
        <f>AVERAGE(AL247:AL261)</f>
        <v>119.54928116149661</v>
      </c>
      <c r="AO247" s="417">
        <v>16</v>
      </c>
      <c r="AP247" s="170">
        <v>1915.3846153846143</v>
      </c>
      <c r="AQ247" s="436">
        <f>IFERROR(AP247/AO247,"")</f>
        <v>119.7115384615384</v>
      </c>
      <c r="AR247" s="417">
        <f>IFERROR(RANK(AQ247, AQ$247:AQ$261),"")</f>
        <v>5</v>
      </c>
      <c r="AS247" s="511">
        <f>AVERAGE(AQ247:AQ261)</f>
        <v>119.4932730817479</v>
      </c>
      <c r="AT247" s="417">
        <v>16</v>
      </c>
      <c r="AU247" s="170">
        <v>1925.454545454543</v>
      </c>
      <c r="AV247" s="436">
        <f>IFERROR(AU247/AT247,"")</f>
        <v>120.34090909090894</v>
      </c>
      <c r="AW247" s="417">
        <f>IFERROR(RANK(AV247, AV$247:AV$261),"")</f>
        <v>8</v>
      </c>
      <c r="AX247" s="511">
        <f>AVERAGE(AV247:AV261)</f>
        <v>117.74662256631446</v>
      </c>
    </row>
    <row r="248" spans="2:50" x14ac:dyDescent="0.2">
      <c r="B248" s="517"/>
      <c r="C248" s="437">
        <v>2</v>
      </c>
      <c r="D248" s="417" t="s">
        <v>414</v>
      </c>
      <c r="E248" s="417">
        <v>15</v>
      </c>
      <c r="F248" s="417">
        <v>2000</v>
      </c>
      <c r="G248" s="416">
        <f t="shared" ref="G248:G260" si="257">F248/E248</f>
        <v>133.33333333333334</v>
      </c>
      <c r="H248" s="511"/>
      <c r="I248" s="172">
        <f t="shared" si="254"/>
        <v>15</v>
      </c>
      <c r="J248" s="172">
        <f t="shared" si="255"/>
        <v>1916.8576574562092</v>
      </c>
      <c r="K248" s="420">
        <f t="shared" si="256"/>
        <v>127.79051049708063</v>
      </c>
      <c r="L248" s="519"/>
      <c r="M248" s="172">
        <f t="shared" ref="M248:M261" si="258">IFERROR(RANK(K248, K$247:K$261),"")</f>
        <v>1</v>
      </c>
      <c r="N248" s="512"/>
      <c r="O248" s="512"/>
      <c r="P248" s="417">
        <v>15</v>
      </c>
      <c r="Q248" s="170">
        <v>1906.8292682926824</v>
      </c>
      <c r="R248" s="436">
        <f t="shared" ref="R248:R261" si="259">IFERROR(Q248/P248,"")</f>
        <v>127.12195121951216</v>
      </c>
      <c r="S248" s="417">
        <f t="shared" ref="S248:S261" si="260">IFERROR(RANK(R248, R$247:R$261),"")</f>
        <v>3</v>
      </c>
      <c r="T248" s="511"/>
      <c r="U248" s="417">
        <v>15</v>
      </c>
      <c r="V248" s="170">
        <v>1917.4999999999984</v>
      </c>
      <c r="W248" s="436">
        <f t="shared" ref="W248:W261" si="261">IFERROR(V248/U248,"")</f>
        <v>127.83333333333323</v>
      </c>
      <c r="X248" s="417">
        <f t="shared" ref="X248:X261" si="262">IFERROR(RANK(W248, W$247:W$261),"")</f>
        <v>3</v>
      </c>
      <c r="Y248" s="511"/>
      <c r="Z248" s="417">
        <v>15</v>
      </c>
      <c r="AA248" s="170">
        <v>1921.7910447761169</v>
      </c>
      <c r="AB248" s="436">
        <f t="shared" ref="AB248:AB261" si="263">IFERROR(AA248/Z248,"")</f>
        <v>128.11940298507446</v>
      </c>
      <c r="AC248" s="417">
        <f t="shared" ref="AC248:AC261" si="264">IFERROR(RANK(AB248, AB$247:AB$261),"")</f>
        <v>1</v>
      </c>
      <c r="AD248" s="511"/>
      <c r="AE248" s="417">
        <v>15</v>
      </c>
      <c r="AF248" s="170">
        <v>1924.6153846153866</v>
      </c>
      <c r="AG248" s="436">
        <f t="shared" ref="AG248:AG261" si="265">IFERROR(AF248/AE248,"")</f>
        <v>128.30769230769243</v>
      </c>
      <c r="AH248" s="417">
        <f t="shared" ref="AH248:AH261" si="266">IFERROR(RANK(AG248, AG$247:AG$261),"")</f>
        <v>1</v>
      </c>
      <c r="AI248" s="511"/>
      <c r="AJ248" s="417">
        <v>15</v>
      </c>
      <c r="AK248" s="170">
        <v>1919.9999999999989</v>
      </c>
      <c r="AL248" s="436">
        <f t="shared" ref="AL248:AL261" si="267">IFERROR(AK248/AJ248,"")</f>
        <v>127.99999999999993</v>
      </c>
      <c r="AM248" s="417">
        <f t="shared" ref="AM248:AM261" si="268">IFERROR(RANK(AL248, AL$247:AL$261),"")</f>
        <v>1</v>
      </c>
      <c r="AN248" s="511"/>
      <c r="AO248" s="417">
        <v>15</v>
      </c>
      <c r="AP248" s="170">
        <v>1910.3448275862065</v>
      </c>
      <c r="AQ248" s="436">
        <f t="shared" ref="AQ248:AQ261" si="269">IFERROR(AP248/AO248,"")</f>
        <v>127.35632183908044</v>
      </c>
      <c r="AR248" s="417">
        <f t="shared" ref="AR248:AR261" si="270">IFERROR(RANK(AQ248, AQ$247:AQ$261),"")</f>
        <v>4</v>
      </c>
      <c r="AS248" s="511"/>
      <c r="AT248" s="417">
        <v>15</v>
      </c>
      <c r="AU248" s="170">
        <v>1916.9230769230758</v>
      </c>
      <c r="AV248" s="436">
        <f t="shared" ref="AV248:AV261" si="271">IFERROR(AU248/AT248,"")</f>
        <v>127.79487179487172</v>
      </c>
      <c r="AW248" s="417">
        <f t="shared" ref="AW248:AW261" si="272">IFERROR(RANK(AV248, AV$247:AV$261),"")</f>
        <v>1</v>
      </c>
      <c r="AX248" s="511"/>
    </row>
    <row r="249" spans="2:50" x14ac:dyDescent="0.2">
      <c r="B249" s="517"/>
      <c r="C249" s="437">
        <v>3</v>
      </c>
      <c r="D249" s="417" t="s">
        <v>415</v>
      </c>
      <c r="E249" s="417">
        <v>17</v>
      </c>
      <c r="F249" s="417">
        <v>2000</v>
      </c>
      <c r="G249" s="416">
        <f t="shared" si="257"/>
        <v>117.64705882352941</v>
      </c>
      <c r="H249" s="511"/>
      <c r="I249" s="172">
        <f t="shared" si="254"/>
        <v>17</v>
      </c>
      <c r="J249" s="172">
        <f t="shared" si="255"/>
        <v>1912.2459271654375</v>
      </c>
      <c r="K249" s="420">
        <f t="shared" si="256"/>
        <v>112.48505453914336</v>
      </c>
      <c r="L249" s="519"/>
      <c r="M249" s="172">
        <f t="shared" si="258"/>
        <v>11</v>
      </c>
      <c r="N249" s="512"/>
      <c r="O249" s="512"/>
      <c r="P249" s="417">
        <v>17</v>
      </c>
      <c r="Q249" s="170">
        <v>1907.3239436619699</v>
      </c>
      <c r="R249" s="436">
        <f t="shared" si="259"/>
        <v>112.19552609776294</v>
      </c>
      <c r="S249" s="417">
        <f t="shared" si="260"/>
        <v>9</v>
      </c>
      <c r="T249" s="511"/>
      <c r="U249" s="417">
        <v>17</v>
      </c>
      <c r="V249" s="170">
        <v>1901.6129032258082</v>
      </c>
      <c r="W249" s="436">
        <f t="shared" si="261"/>
        <v>111.8595825426946</v>
      </c>
      <c r="X249" s="417">
        <f t="shared" si="262"/>
        <v>10</v>
      </c>
      <c r="Y249" s="511"/>
      <c r="Z249" s="417">
        <v>17</v>
      </c>
      <c r="AA249" s="170">
        <v>1911.1111111111122</v>
      </c>
      <c r="AB249" s="436">
        <f t="shared" si="263"/>
        <v>112.41830065359484</v>
      </c>
      <c r="AC249" s="417">
        <f t="shared" si="264"/>
        <v>10</v>
      </c>
      <c r="AD249" s="511"/>
      <c r="AE249" s="417">
        <v>17</v>
      </c>
      <c r="AF249" s="170">
        <v>1912.6315789473699</v>
      </c>
      <c r="AG249" s="436">
        <f t="shared" si="265"/>
        <v>112.50773993808059</v>
      </c>
      <c r="AH249" s="417">
        <f t="shared" si="266"/>
        <v>9</v>
      </c>
      <c r="AI249" s="511"/>
      <c r="AJ249" s="417">
        <v>17</v>
      </c>
      <c r="AK249" s="170">
        <v>1913.1428571428553</v>
      </c>
      <c r="AL249" s="436">
        <f t="shared" si="267"/>
        <v>112.5378151260503</v>
      </c>
      <c r="AM249" s="417">
        <f t="shared" si="268"/>
        <v>9</v>
      </c>
      <c r="AN249" s="511"/>
      <c r="AO249" s="417">
        <v>17</v>
      </c>
      <c r="AP249" s="170">
        <v>1921.6901408450685</v>
      </c>
      <c r="AQ249" s="436">
        <f t="shared" si="269"/>
        <v>113.04059652029815</v>
      </c>
      <c r="AR249" s="417">
        <f t="shared" si="270"/>
        <v>9</v>
      </c>
      <c r="AS249" s="511"/>
      <c r="AT249" s="417">
        <v>17</v>
      </c>
      <c r="AU249" s="170">
        <v>1918.2089552238783</v>
      </c>
      <c r="AV249" s="436">
        <f t="shared" si="271"/>
        <v>112.83582089552226</v>
      </c>
      <c r="AW249" s="417">
        <f t="shared" si="272"/>
        <v>9</v>
      </c>
      <c r="AX249" s="511"/>
    </row>
    <row r="250" spans="2:50" x14ac:dyDescent="0.2">
      <c r="B250" s="517"/>
      <c r="C250" s="437">
        <v>4</v>
      </c>
      <c r="D250" s="417" t="s">
        <v>416</v>
      </c>
      <c r="E250" s="417">
        <v>16</v>
      </c>
      <c r="F250" s="417">
        <v>2000</v>
      </c>
      <c r="G250" s="416">
        <f t="shared" si="257"/>
        <v>125</v>
      </c>
      <c r="H250" s="511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20">
        <f>IFERROR(AVERAGE(R250,W250,AB250,AG250,AL250,AQ250,AV250),"")</f>
        <v>119.73649743365721</v>
      </c>
      <c r="L250" s="519"/>
      <c r="M250" s="172">
        <f t="shared" si="258"/>
        <v>9</v>
      </c>
      <c r="N250" s="512"/>
      <c r="O250" s="512"/>
      <c r="P250" s="417">
        <v>16</v>
      </c>
      <c r="Q250" s="170">
        <v>1913.9449541284416</v>
      </c>
      <c r="R250" s="436">
        <f t="shared" si="259"/>
        <v>119.6215596330276</v>
      </c>
      <c r="S250" s="417">
        <f t="shared" si="260"/>
        <v>7</v>
      </c>
      <c r="T250" s="511"/>
      <c r="U250" s="417">
        <v>16</v>
      </c>
      <c r="V250" s="170">
        <v>1922.941176470589</v>
      </c>
      <c r="W250" s="436">
        <f t="shared" si="261"/>
        <v>120.18382352941181</v>
      </c>
      <c r="X250" s="417">
        <f t="shared" si="262"/>
        <v>7</v>
      </c>
      <c r="Y250" s="511"/>
      <c r="Z250" s="417">
        <v>16</v>
      </c>
      <c r="AA250" s="170">
        <v>1916.2500000000007</v>
      </c>
      <c r="AB250" s="436">
        <f t="shared" si="263"/>
        <v>119.76562500000004</v>
      </c>
      <c r="AC250" s="417">
        <f t="shared" si="264"/>
        <v>7</v>
      </c>
      <c r="AD250" s="511"/>
      <c r="AE250" s="417">
        <v>16</v>
      </c>
      <c r="AF250" s="170">
        <v>1915.2808988764045</v>
      </c>
      <c r="AG250" s="436">
        <f t="shared" si="265"/>
        <v>119.70505617977528</v>
      </c>
      <c r="AH250" s="417">
        <f t="shared" si="266"/>
        <v>6</v>
      </c>
      <c r="AI250" s="511"/>
      <c r="AJ250" s="417">
        <v>16</v>
      </c>
      <c r="AK250" s="170">
        <v>1910.0970873786416</v>
      </c>
      <c r="AL250" s="436">
        <f t="shared" si="267"/>
        <v>119.3810679611651</v>
      </c>
      <c r="AM250" s="417">
        <f t="shared" si="268"/>
        <v>6</v>
      </c>
      <c r="AN250" s="511"/>
      <c r="AO250" s="417">
        <v>16</v>
      </c>
      <c r="AP250" s="170">
        <v>1905.9459459459472</v>
      </c>
      <c r="AQ250" s="436">
        <f t="shared" si="269"/>
        <v>119.1216216216217</v>
      </c>
      <c r="AR250" s="417">
        <f t="shared" si="270"/>
        <v>7</v>
      </c>
      <c r="AS250" s="511"/>
      <c r="AT250" s="417">
        <v>16</v>
      </c>
      <c r="AU250" s="170">
        <v>1926.0276497695827</v>
      </c>
      <c r="AV250" s="436">
        <f t="shared" si="271"/>
        <v>120.37672811059892</v>
      </c>
      <c r="AW250" s="417">
        <f t="shared" si="272"/>
        <v>7</v>
      </c>
      <c r="AX250" s="511"/>
    </row>
    <row r="251" spans="2:50" x14ac:dyDescent="0.2">
      <c r="B251" s="517"/>
      <c r="C251" s="437">
        <v>5</v>
      </c>
      <c r="D251" s="417" t="s">
        <v>417</v>
      </c>
      <c r="E251" s="417">
        <v>19</v>
      </c>
      <c r="F251" s="417">
        <v>2000</v>
      </c>
      <c r="G251" s="416">
        <f t="shared" si="257"/>
        <v>105.26315789473684</v>
      </c>
      <c r="H251" s="511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20">
        <f t="shared" ref="K251:K261" si="275">IFERROR(AVERAGE(R251,W251,AB251,AG251,AL251,AQ251,AV251),"")</f>
        <v>100.66138951680971</v>
      </c>
      <c r="L251" s="519"/>
      <c r="M251" s="172">
        <f t="shared" si="258"/>
        <v>12</v>
      </c>
      <c r="N251" s="512"/>
      <c r="O251" s="512"/>
      <c r="P251" s="417">
        <v>19</v>
      </c>
      <c r="Q251" s="170">
        <v>1917.3333333333333</v>
      </c>
      <c r="R251" s="436">
        <f t="shared" si="259"/>
        <v>100.91228070175438</v>
      </c>
      <c r="S251" s="417">
        <f t="shared" si="260"/>
        <v>11</v>
      </c>
      <c r="T251" s="511"/>
      <c r="U251" s="417">
        <v>19</v>
      </c>
      <c r="V251" s="170">
        <v>1903.9024390243894</v>
      </c>
      <c r="W251" s="436">
        <f t="shared" si="261"/>
        <v>100.20539152759945</v>
      </c>
      <c r="X251" s="417">
        <f t="shared" si="262"/>
        <v>11</v>
      </c>
      <c r="Y251" s="511"/>
      <c r="Z251" s="417">
        <v>19</v>
      </c>
      <c r="AA251" s="170">
        <v>1922.307692307691</v>
      </c>
      <c r="AB251" s="436">
        <f t="shared" si="263"/>
        <v>101.17408906882584</v>
      </c>
      <c r="AC251" s="417">
        <f t="shared" si="264"/>
        <v>11</v>
      </c>
      <c r="AD251" s="511"/>
      <c r="AE251" s="417">
        <v>19</v>
      </c>
      <c r="AF251" s="170">
        <v>1925.8333333333321</v>
      </c>
      <c r="AG251" s="436">
        <f t="shared" si="265"/>
        <v>101.35964912280696</v>
      </c>
      <c r="AH251" s="417">
        <f t="shared" si="266"/>
        <v>10</v>
      </c>
      <c r="AI251" s="511"/>
      <c r="AJ251" s="417">
        <v>19</v>
      </c>
      <c r="AK251" s="170">
        <v>1904.0425531914896</v>
      </c>
      <c r="AL251" s="436">
        <f t="shared" si="267"/>
        <v>100.21276595744682</v>
      </c>
      <c r="AM251" s="417">
        <f t="shared" si="268"/>
        <v>10</v>
      </c>
      <c r="AN251" s="511"/>
      <c r="AO251" s="417">
        <v>19</v>
      </c>
      <c r="AP251" s="170">
        <v>1907.8787878787884</v>
      </c>
      <c r="AQ251" s="436">
        <f t="shared" si="269"/>
        <v>100.41467304625202</v>
      </c>
      <c r="AR251" s="417">
        <f t="shared" si="270"/>
        <v>10</v>
      </c>
      <c r="AS251" s="511"/>
      <c r="AT251" s="417">
        <v>19</v>
      </c>
      <c r="AU251" s="170">
        <v>1906.6666666666667</v>
      </c>
      <c r="AV251" s="436">
        <f t="shared" si="271"/>
        <v>100.35087719298247</v>
      </c>
      <c r="AW251" s="417">
        <f t="shared" si="272"/>
        <v>11</v>
      </c>
      <c r="AX251" s="511"/>
    </row>
    <row r="252" spans="2:50" x14ac:dyDescent="0.2">
      <c r="B252" s="517"/>
      <c r="C252" s="437">
        <v>6</v>
      </c>
      <c r="D252" s="417" t="s">
        <v>418</v>
      </c>
      <c r="E252" s="417">
        <v>15</v>
      </c>
      <c r="F252" s="417">
        <v>2000</v>
      </c>
      <c r="G252" s="416">
        <f t="shared" si="257"/>
        <v>133.33333333333334</v>
      </c>
      <c r="H252" s="511"/>
      <c r="I252" s="172">
        <f t="shared" si="273"/>
        <v>15</v>
      </c>
      <c r="J252" s="172">
        <f t="shared" si="274"/>
        <v>1910.5017401649657</v>
      </c>
      <c r="K252" s="420">
        <f t="shared" si="275"/>
        <v>127.36678267766438</v>
      </c>
      <c r="L252" s="519"/>
      <c r="M252" s="172">
        <f t="shared" si="258"/>
        <v>3</v>
      </c>
      <c r="N252" s="512"/>
      <c r="O252" s="512"/>
      <c r="P252" s="417">
        <v>15</v>
      </c>
      <c r="Q252" s="170">
        <v>1914.8571428571422</v>
      </c>
      <c r="R252" s="436">
        <f t="shared" si="259"/>
        <v>127.65714285714282</v>
      </c>
      <c r="S252" s="417">
        <f t="shared" si="260"/>
        <v>1</v>
      </c>
      <c r="T252" s="511"/>
      <c r="U252" s="417">
        <v>15</v>
      </c>
      <c r="V252" s="170">
        <v>1907.3076923076917</v>
      </c>
      <c r="W252" s="436">
        <f t="shared" si="261"/>
        <v>127.15384615384612</v>
      </c>
      <c r="X252" s="417">
        <f t="shared" si="262"/>
        <v>4</v>
      </c>
      <c r="Y252" s="511"/>
      <c r="Z252" s="417">
        <v>15</v>
      </c>
      <c r="AA252" s="170">
        <v>1903.8202247191011</v>
      </c>
      <c r="AB252" s="436">
        <f t="shared" si="263"/>
        <v>126.92134831460675</v>
      </c>
      <c r="AC252" s="417">
        <f t="shared" si="264"/>
        <v>4</v>
      </c>
      <c r="AD252" s="511"/>
      <c r="AE252" s="417">
        <v>15</v>
      </c>
      <c r="AF252" s="170">
        <v>1903.8202247191011</v>
      </c>
      <c r="AG252" s="436">
        <f t="shared" si="265"/>
        <v>126.92134831460675</v>
      </c>
      <c r="AH252" s="417">
        <f t="shared" si="266"/>
        <v>3</v>
      </c>
      <c r="AI252" s="511"/>
      <c r="AJ252" s="417">
        <v>15</v>
      </c>
      <c r="AK252" s="170">
        <v>1917.9310344827584</v>
      </c>
      <c r="AL252" s="436">
        <f t="shared" si="267"/>
        <v>127.86206896551722</v>
      </c>
      <c r="AM252" s="417">
        <f t="shared" si="268"/>
        <v>2</v>
      </c>
      <c r="AN252" s="511"/>
      <c r="AO252" s="417">
        <v>15</v>
      </c>
      <c r="AP252" s="170">
        <v>1912.5000000000005</v>
      </c>
      <c r="AQ252" s="436">
        <f t="shared" si="269"/>
        <v>127.50000000000003</v>
      </c>
      <c r="AR252" s="417">
        <f t="shared" si="270"/>
        <v>3</v>
      </c>
      <c r="AS252" s="511"/>
      <c r="AT252" s="417">
        <v>15</v>
      </c>
      <c r="AU252" s="170">
        <v>1913.2758620689656</v>
      </c>
      <c r="AV252" s="436">
        <f t="shared" si="271"/>
        <v>127.55172413793103</v>
      </c>
      <c r="AW252" s="417">
        <f t="shared" si="272"/>
        <v>2</v>
      </c>
      <c r="AX252" s="511"/>
    </row>
    <row r="253" spans="2:50" x14ac:dyDescent="0.2">
      <c r="B253" s="517"/>
      <c r="C253" s="437">
        <v>7</v>
      </c>
      <c r="D253" s="417" t="s">
        <v>419</v>
      </c>
      <c r="E253" s="417">
        <v>16</v>
      </c>
      <c r="F253" s="417">
        <v>2000</v>
      </c>
      <c r="G253" s="416">
        <f t="shared" si="257"/>
        <v>125</v>
      </c>
      <c r="H253" s="511"/>
      <c r="I253" s="172">
        <f t="shared" si="273"/>
        <v>16</v>
      </c>
      <c r="J253" s="172">
        <f t="shared" si="274"/>
        <v>1917.4604942049484</v>
      </c>
      <c r="K253" s="420">
        <f t="shared" si="275"/>
        <v>119.84128088780928</v>
      </c>
      <c r="L253" s="519"/>
      <c r="M253" s="172">
        <f t="shared" si="258"/>
        <v>8</v>
      </c>
      <c r="N253" s="512"/>
      <c r="O253" s="512"/>
      <c r="P253" s="417">
        <v>16</v>
      </c>
      <c r="Q253" s="170">
        <v>1925.4545454545455</v>
      </c>
      <c r="R253" s="436">
        <f t="shared" si="259"/>
        <v>120.34090909090909</v>
      </c>
      <c r="S253" s="417">
        <f t="shared" si="260"/>
        <v>6</v>
      </c>
      <c r="T253" s="511"/>
      <c r="U253" s="417">
        <v>16</v>
      </c>
      <c r="V253" s="170">
        <v>1912.6153846153854</v>
      </c>
      <c r="W253" s="436">
        <f t="shared" si="261"/>
        <v>119.53846153846159</v>
      </c>
      <c r="X253" s="417">
        <f t="shared" si="262"/>
        <v>8</v>
      </c>
      <c r="Y253" s="511"/>
      <c r="Z253" s="417">
        <v>16</v>
      </c>
      <c r="AA253" s="170">
        <v>1911.9230769230765</v>
      </c>
      <c r="AB253" s="436">
        <f t="shared" si="263"/>
        <v>119.49519230769228</v>
      </c>
      <c r="AC253" s="417">
        <f t="shared" si="264"/>
        <v>8</v>
      </c>
      <c r="AD253" s="511"/>
      <c r="AE253" s="417">
        <v>16</v>
      </c>
      <c r="AF253" s="170">
        <v>1901.6326530612234</v>
      </c>
      <c r="AG253" s="436">
        <f t="shared" si="265"/>
        <v>118.85204081632646</v>
      </c>
      <c r="AH253" s="417">
        <f t="shared" si="266"/>
        <v>7</v>
      </c>
      <c r="AI253" s="511"/>
      <c r="AJ253" s="417">
        <v>16</v>
      </c>
      <c r="AK253" s="170">
        <v>1934.1818181818194</v>
      </c>
      <c r="AL253" s="436">
        <f t="shared" si="267"/>
        <v>120.88636363636371</v>
      </c>
      <c r="AM253" s="417">
        <f t="shared" si="268"/>
        <v>5</v>
      </c>
      <c r="AN253" s="511"/>
      <c r="AO253" s="417">
        <v>16</v>
      </c>
      <c r="AP253" s="170">
        <v>1909.4594594594603</v>
      </c>
      <c r="AQ253" s="436">
        <f t="shared" si="269"/>
        <v>119.34121621621627</v>
      </c>
      <c r="AR253" s="417">
        <f t="shared" si="270"/>
        <v>6</v>
      </c>
      <c r="AS253" s="511"/>
      <c r="AT253" s="417">
        <v>16</v>
      </c>
      <c r="AU253" s="170">
        <v>1926.9565217391305</v>
      </c>
      <c r="AV253" s="436">
        <f t="shared" si="271"/>
        <v>120.43478260869566</v>
      </c>
      <c r="AW253" s="417">
        <f t="shared" si="272"/>
        <v>6</v>
      </c>
      <c r="AX253" s="511"/>
    </row>
    <row r="254" spans="2:50" x14ac:dyDescent="0.2">
      <c r="B254" s="517"/>
      <c r="C254" s="437">
        <v>8</v>
      </c>
      <c r="D254" s="417" t="s">
        <v>422</v>
      </c>
      <c r="E254" s="417">
        <v>15</v>
      </c>
      <c r="F254" s="417">
        <v>2000</v>
      </c>
      <c r="G254" s="416">
        <f t="shared" si="257"/>
        <v>133.33333333333334</v>
      </c>
      <c r="H254" s="511"/>
      <c r="I254" s="172">
        <f t="shared" si="273"/>
        <v>15</v>
      </c>
      <c r="J254" s="172">
        <f t="shared" si="274"/>
        <v>1909.6760218311479</v>
      </c>
      <c r="K254" s="420">
        <f t="shared" si="275"/>
        <v>127.31173478874318</v>
      </c>
      <c r="L254" s="519"/>
      <c r="M254" s="172">
        <f t="shared" si="258"/>
        <v>4</v>
      </c>
      <c r="N254" s="512"/>
      <c r="O254" s="512"/>
      <c r="P254" s="417">
        <v>15</v>
      </c>
      <c r="Q254" s="170">
        <v>1913.8461538461529</v>
      </c>
      <c r="R254" s="436">
        <f t="shared" si="259"/>
        <v>127.58974358974352</v>
      </c>
      <c r="S254" s="417">
        <f t="shared" si="260"/>
        <v>2</v>
      </c>
      <c r="T254" s="511"/>
      <c r="U254" s="417">
        <v>15</v>
      </c>
      <c r="V254" s="170">
        <v>1918.9090909090921</v>
      </c>
      <c r="W254" s="436">
        <f t="shared" si="261"/>
        <v>127.92727272727281</v>
      </c>
      <c r="X254" s="417">
        <f t="shared" si="262"/>
        <v>2</v>
      </c>
      <c r="Y254" s="511"/>
      <c r="Z254" s="417">
        <v>15</v>
      </c>
      <c r="AA254" s="170">
        <v>1905.8823529411775</v>
      </c>
      <c r="AB254" s="436">
        <f t="shared" si="263"/>
        <v>127.05882352941184</v>
      </c>
      <c r="AC254" s="417">
        <f t="shared" si="264"/>
        <v>3</v>
      </c>
      <c r="AD254" s="511"/>
      <c r="AE254" s="417">
        <v>15</v>
      </c>
      <c r="AF254" s="170">
        <v>1902.8571428571433</v>
      </c>
      <c r="AG254" s="436">
        <f t="shared" si="265"/>
        <v>126.85714285714289</v>
      </c>
      <c r="AH254" s="417">
        <f t="shared" si="266"/>
        <v>4</v>
      </c>
      <c r="AI254" s="511"/>
      <c r="AJ254" s="417">
        <v>15</v>
      </c>
      <c r="AK254" s="170">
        <v>1905.9130434782599</v>
      </c>
      <c r="AL254" s="436">
        <f t="shared" si="267"/>
        <v>127.06086956521732</v>
      </c>
      <c r="AM254" s="417">
        <f t="shared" si="268"/>
        <v>4</v>
      </c>
      <c r="AN254" s="511"/>
      <c r="AO254" s="417">
        <v>15</v>
      </c>
      <c r="AP254" s="170">
        <v>1914.1935483870961</v>
      </c>
      <c r="AQ254" s="436">
        <f t="shared" si="269"/>
        <v>127.61290322580641</v>
      </c>
      <c r="AR254" s="417">
        <f t="shared" si="270"/>
        <v>2</v>
      </c>
      <c r="AS254" s="511"/>
      <c r="AT254" s="417">
        <v>15</v>
      </c>
      <c r="AU254" s="170">
        <v>1906.1308203991116</v>
      </c>
      <c r="AV254" s="436">
        <f t="shared" si="271"/>
        <v>127.07538802660744</v>
      </c>
      <c r="AW254" s="417">
        <f t="shared" si="272"/>
        <v>5</v>
      </c>
      <c r="AX254" s="511"/>
    </row>
    <row r="255" spans="2:50" x14ac:dyDescent="0.2">
      <c r="B255" s="517"/>
      <c r="C255" s="437">
        <v>9</v>
      </c>
      <c r="D255" s="417" t="s">
        <v>425</v>
      </c>
      <c r="E255" s="417">
        <v>17</v>
      </c>
      <c r="F255" s="417">
        <v>2000</v>
      </c>
      <c r="G255" s="416">
        <f t="shared" si="257"/>
        <v>117.64705882352941</v>
      </c>
      <c r="H255" s="511"/>
      <c r="I255" s="172">
        <f t="shared" si="273"/>
        <v>17</v>
      </c>
      <c r="J255" s="172">
        <f t="shared" si="274"/>
        <v>1916.4956801603646</v>
      </c>
      <c r="K255" s="420">
        <f t="shared" si="275"/>
        <v>112.73504000943321</v>
      </c>
      <c r="L255" s="519"/>
      <c r="M255" s="172">
        <f t="shared" si="258"/>
        <v>10</v>
      </c>
      <c r="N255" s="512"/>
      <c r="O255" s="512"/>
      <c r="P255" s="417">
        <v>17</v>
      </c>
      <c r="Q255" s="170">
        <v>1905.1851851851845</v>
      </c>
      <c r="R255" s="436">
        <f t="shared" si="259"/>
        <v>112.06971677559909</v>
      </c>
      <c r="S255" s="417">
        <f t="shared" si="260"/>
        <v>10</v>
      </c>
      <c r="T255" s="511"/>
      <c r="U255" s="417">
        <v>17</v>
      </c>
      <c r="V255" s="170">
        <v>1927.0588235294142</v>
      </c>
      <c r="W255" s="436">
        <f t="shared" si="261"/>
        <v>113.35640138408318</v>
      </c>
      <c r="X255" s="417">
        <f t="shared" si="262"/>
        <v>9</v>
      </c>
      <c r="Y255" s="511"/>
      <c r="Z255" s="417">
        <v>17</v>
      </c>
      <c r="AA255" s="170">
        <v>1923.750000000002</v>
      </c>
      <c r="AB255" s="436">
        <f t="shared" si="263"/>
        <v>113.16176470588248</v>
      </c>
      <c r="AC255" s="417">
        <f t="shared" si="264"/>
        <v>9</v>
      </c>
      <c r="AD255" s="511"/>
      <c r="AE255" s="417">
        <v>17</v>
      </c>
      <c r="AF255" s="170">
        <v>1915.4545454545475</v>
      </c>
      <c r="AG255" s="436">
        <f t="shared" si="265"/>
        <v>112.67379679144398</v>
      </c>
      <c r="AH255" s="417">
        <f t="shared" si="266"/>
        <v>8</v>
      </c>
      <c r="AI255" s="511"/>
      <c r="AJ255" s="417">
        <v>17</v>
      </c>
      <c r="AK255" s="170">
        <v>1913.1645569620243</v>
      </c>
      <c r="AL255" s="436">
        <f t="shared" si="267"/>
        <v>112.53909158600143</v>
      </c>
      <c r="AM255" s="417">
        <f t="shared" si="268"/>
        <v>8</v>
      </c>
      <c r="AN255" s="511"/>
      <c r="AO255" s="417">
        <v>17</v>
      </c>
      <c r="AP255" s="170">
        <v>1922.1176470588234</v>
      </c>
      <c r="AQ255" s="436">
        <f t="shared" si="269"/>
        <v>113.06574394463667</v>
      </c>
      <c r="AR255" s="417">
        <f t="shared" si="270"/>
        <v>8</v>
      </c>
      <c r="AS255" s="511"/>
      <c r="AT255" s="417">
        <v>17</v>
      </c>
      <c r="AU255" s="170">
        <v>1908.7390029325556</v>
      </c>
      <c r="AV255" s="436">
        <f t="shared" si="271"/>
        <v>112.27876487838563</v>
      </c>
      <c r="AW255" s="417">
        <f t="shared" si="272"/>
        <v>10</v>
      </c>
      <c r="AX255" s="511"/>
    </row>
    <row r="256" spans="2:50" x14ac:dyDescent="0.2">
      <c r="B256" s="517"/>
      <c r="C256" s="437">
        <v>10</v>
      </c>
      <c r="D256" s="417" t="s">
        <v>426</v>
      </c>
      <c r="E256" s="417">
        <v>15</v>
      </c>
      <c r="F256" s="417">
        <v>2000</v>
      </c>
      <c r="G256" s="416">
        <f t="shared" si="257"/>
        <v>133.33333333333334</v>
      </c>
      <c r="H256" s="511"/>
      <c r="I256" s="172">
        <f t="shared" si="273"/>
        <v>15</v>
      </c>
      <c r="J256" s="172">
        <f t="shared" si="274"/>
        <v>1913.5558993759457</v>
      </c>
      <c r="K256" s="420">
        <f t="shared" si="275"/>
        <v>127.57039329172972</v>
      </c>
      <c r="L256" s="519"/>
      <c r="M256" s="172">
        <f t="shared" si="258"/>
        <v>2</v>
      </c>
      <c r="N256" s="512"/>
      <c r="O256" s="512"/>
      <c r="P256" s="417">
        <v>15</v>
      </c>
      <c r="Q256" s="170">
        <v>1904.7619047619066</v>
      </c>
      <c r="R256" s="436">
        <f t="shared" si="259"/>
        <v>126.98412698412712</v>
      </c>
      <c r="S256" s="417">
        <f t="shared" si="260"/>
        <v>4</v>
      </c>
      <c r="T256" s="511"/>
      <c r="U256" s="417">
        <v>15</v>
      </c>
      <c r="V256" s="170">
        <v>1925.6603773584916</v>
      </c>
      <c r="W256" s="436">
        <f t="shared" si="261"/>
        <v>128.37735849056611</v>
      </c>
      <c r="X256" s="417">
        <f t="shared" si="262"/>
        <v>1</v>
      </c>
      <c r="Y256" s="511"/>
      <c r="Z256" s="417">
        <v>15</v>
      </c>
      <c r="AA256" s="170">
        <v>1918.8000000000004</v>
      </c>
      <c r="AB256" s="436">
        <f t="shared" si="263"/>
        <v>127.92000000000003</v>
      </c>
      <c r="AC256" s="417">
        <f t="shared" si="264"/>
        <v>2</v>
      </c>
      <c r="AD256" s="511"/>
      <c r="AE256" s="417">
        <v>15</v>
      </c>
      <c r="AF256" s="170">
        <v>1905.5555555555566</v>
      </c>
      <c r="AG256" s="436">
        <f t="shared" si="265"/>
        <v>127.03703703703711</v>
      </c>
      <c r="AH256" s="417">
        <f t="shared" si="266"/>
        <v>2</v>
      </c>
      <c r="AI256" s="511"/>
      <c r="AJ256" s="417">
        <v>15</v>
      </c>
      <c r="AK256" s="170">
        <v>1916.1290322580662</v>
      </c>
      <c r="AL256" s="436">
        <f t="shared" si="267"/>
        <v>127.74193548387107</v>
      </c>
      <c r="AM256" s="417">
        <f t="shared" si="268"/>
        <v>3</v>
      </c>
      <c r="AN256" s="511"/>
      <c r="AO256" s="417">
        <v>15</v>
      </c>
      <c r="AP256" s="170">
        <v>1916.521739130437</v>
      </c>
      <c r="AQ256" s="436">
        <f t="shared" si="269"/>
        <v>127.76811594202914</v>
      </c>
      <c r="AR256" s="417">
        <f t="shared" si="270"/>
        <v>1</v>
      </c>
      <c r="AS256" s="511"/>
      <c r="AT256" s="417">
        <v>15</v>
      </c>
      <c r="AU256" s="170">
        <v>1907.4626865671619</v>
      </c>
      <c r="AV256" s="436">
        <f t="shared" si="271"/>
        <v>127.16417910447745</v>
      </c>
      <c r="AW256" s="417">
        <f t="shared" si="272"/>
        <v>4</v>
      </c>
      <c r="AX256" s="511"/>
    </row>
    <row r="257" spans="2:50" x14ac:dyDescent="0.2">
      <c r="B257" s="517"/>
      <c r="C257" s="437">
        <v>11</v>
      </c>
      <c r="D257" s="448" t="s">
        <v>844</v>
      </c>
      <c r="E257" s="417">
        <v>16</v>
      </c>
      <c r="F257" s="417">
        <v>1500</v>
      </c>
      <c r="G257" s="416">
        <f t="shared" si="257"/>
        <v>93.75</v>
      </c>
      <c r="H257" s="511"/>
      <c r="I257" s="172">
        <f t="shared" si="273"/>
        <v>16</v>
      </c>
      <c r="J257" s="172">
        <f t="shared" si="274"/>
        <v>1455.5714285714303</v>
      </c>
      <c r="K257" s="420">
        <f t="shared" si="275"/>
        <v>90.973214285714391</v>
      </c>
      <c r="L257" s="519"/>
      <c r="M257" s="172">
        <f t="shared" si="258"/>
        <v>13</v>
      </c>
      <c r="N257" s="512"/>
      <c r="O257" s="512"/>
      <c r="P257" s="417">
        <v>16</v>
      </c>
      <c r="Q257" s="170">
        <v>1441.7142857142842</v>
      </c>
      <c r="R257" s="436">
        <f t="shared" si="259"/>
        <v>90.107142857142762</v>
      </c>
      <c r="S257" s="417">
        <f t="shared" si="260"/>
        <v>12</v>
      </c>
      <c r="T257" s="511"/>
      <c r="U257" s="417">
        <v>16</v>
      </c>
      <c r="V257" s="170">
        <v>1440.0000000000014</v>
      </c>
      <c r="W257" s="436">
        <f t="shared" si="261"/>
        <v>90.000000000000085</v>
      </c>
      <c r="X257" s="417">
        <f t="shared" si="262"/>
        <v>12</v>
      </c>
      <c r="Y257" s="511"/>
      <c r="Z257" s="417">
        <v>16</v>
      </c>
      <c r="AA257" s="170">
        <v>1485.0000000000052</v>
      </c>
      <c r="AB257" s="436">
        <f t="shared" si="263"/>
        <v>92.812500000000327</v>
      </c>
      <c r="AC257" s="417">
        <f t="shared" si="264"/>
        <v>12</v>
      </c>
      <c r="AD257" s="511"/>
      <c r="AE257" s="331"/>
      <c r="AF257" s="332"/>
      <c r="AG257" s="333" t="str">
        <f t="shared" si="265"/>
        <v/>
      </c>
      <c r="AH257" s="331" t="str">
        <f t="shared" si="266"/>
        <v/>
      </c>
      <c r="AI257" s="511"/>
      <c r="AJ257" s="331"/>
      <c r="AK257" s="332"/>
      <c r="AL257" s="333" t="str">
        <f t="shared" si="267"/>
        <v/>
      </c>
      <c r="AM257" s="331" t="str">
        <f t="shared" si="268"/>
        <v/>
      </c>
      <c r="AN257" s="511"/>
      <c r="AO257" s="331"/>
      <c r="AP257" s="332"/>
      <c r="AQ257" s="333" t="str">
        <f t="shared" si="269"/>
        <v/>
      </c>
      <c r="AR257" s="331" t="str">
        <f t="shared" si="270"/>
        <v/>
      </c>
      <c r="AS257" s="511"/>
      <c r="AT257" s="331"/>
      <c r="AU257" s="332"/>
      <c r="AV257" s="333" t="str">
        <f t="shared" si="271"/>
        <v/>
      </c>
      <c r="AW257" s="331" t="str">
        <f t="shared" si="272"/>
        <v/>
      </c>
      <c r="AX257" s="511"/>
    </row>
    <row r="258" spans="2:50" x14ac:dyDescent="0.2">
      <c r="B258" s="517"/>
      <c r="C258" s="437">
        <v>12</v>
      </c>
      <c r="D258" s="417" t="s">
        <v>674</v>
      </c>
      <c r="E258" s="417">
        <v>16</v>
      </c>
      <c r="F258" s="417">
        <v>2000</v>
      </c>
      <c r="G258" s="416">
        <f t="shared" si="257"/>
        <v>125</v>
      </c>
      <c r="H258" s="511"/>
      <c r="I258" s="172">
        <f t="shared" si="273"/>
        <v>16</v>
      </c>
      <c r="J258" s="172">
        <f t="shared" si="274"/>
        <v>1961.2531969309464</v>
      </c>
      <c r="K258" s="420">
        <f t="shared" si="275"/>
        <v>122.57832480818415</v>
      </c>
      <c r="L258" s="519"/>
      <c r="M258" s="172">
        <f t="shared" si="258"/>
        <v>6</v>
      </c>
      <c r="N258" s="512"/>
      <c r="O258" s="512"/>
      <c r="P258" s="417">
        <v>16</v>
      </c>
      <c r="Q258" s="170">
        <v>1928.8235294117669</v>
      </c>
      <c r="R258" s="436">
        <f t="shared" si="259"/>
        <v>120.55147058823543</v>
      </c>
      <c r="S258" s="417">
        <f t="shared" si="260"/>
        <v>5</v>
      </c>
      <c r="T258" s="511"/>
      <c r="U258" s="417">
        <v>16</v>
      </c>
      <c r="V258" s="170">
        <v>1964.3478260869565</v>
      </c>
      <c r="W258" s="436">
        <f t="shared" si="261"/>
        <v>122.77173913043478</v>
      </c>
      <c r="X258" s="417">
        <f t="shared" si="262"/>
        <v>5</v>
      </c>
      <c r="Y258" s="511"/>
      <c r="Z258" s="417">
        <v>16</v>
      </c>
      <c r="AA258" s="170">
        <v>1990.5882352941153</v>
      </c>
      <c r="AB258" s="436">
        <f t="shared" si="263"/>
        <v>124.41176470588221</v>
      </c>
      <c r="AC258" s="417">
        <f t="shared" si="264"/>
        <v>5</v>
      </c>
      <c r="AD258" s="511"/>
      <c r="AE258" s="331"/>
      <c r="AF258" s="332"/>
      <c r="AG258" s="333" t="str">
        <f t="shared" si="265"/>
        <v/>
      </c>
      <c r="AH258" s="331" t="str">
        <f t="shared" si="266"/>
        <v/>
      </c>
      <c r="AI258" s="511"/>
      <c r="AJ258" s="331"/>
      <c r="AK258" s="332"/>
      <c r="AL258" s="333" t="str">
        <f t="shared" si="267"/>
        <v/>
      </c>
      <c r="AM258" s="331" t="str">
        <f t="shared" si="268"/>
        <v/>
      </c>
      <c r="AN258" s="511"/>
      <c r="AO258" s="331"/>
      <c r="AP258" s="332"/>
      <c r="AQ258" s="333" t="str">
        <f t="shared" si="269"/>
        <v/>
      </c>
      <c r="AR258" s="331" t="str">
        <f t="shared" si="270"/>
        <v/>
      </c>
      <c r="AS258" s="511"/>
      <c r="AT258" s="331"/>
      <c r="AU258" s="332"/>
      <c r="AV258" s="333" t="str">
        <f t="shared" si="271"/>
        <v/>
      </c>
      <c r="AW258" s="331" t="str">
        <f t="shared" si="272"/>
        <v/>
      </c>
      <c r="AX258" s="511"/>
    </row>
    <row r="259" spans="2:50" x14ac:dyDescent="0.2">
      <c r="B259" s="517"/>
      <c r="C259" s="437">
        <v>13</v>
      </c>
      <c r="D259" s="417" t="s">
        <v>825</v>
      </c>
      <c r="E259" s="417">
        <v>16</v>
      </c>
      <c r="F259" s="417">
        <v>1500</v>
      </c>
      <c r="G259" s="445">
        <f t="shared" si="257"/>
        <v>93.75</v>
      </c>
      <c r="H259" s="511"/>
      <c r="I259" s="172">
        <f t="shared" si="273"/>
        <v>16</v>
      </c>
      <c r="J259" s="172">
        <f t="shared" si="274"/>
        <v>1431.4285714285713</v>
      </c>
      <c r="K259" s="420">
        <f t="shared" si="275"/>
        <v>89.464285714285708</v>
      </c>
      <c r="L259" s="519"/>
      <c r="M259" s="172">
        <f t="shared" si="258"/>
        <v>14</v>
      </c>
      <c r="N259" s="512"/>
      <c r="O259" s="512"/>
      <c r="P259" s="331"/>
      <c r="Q259" s="332"/>
      <c r="R259" s="333" t="str">
        <f t="shared" si="259"/>
        <v/>
      </c>
      <c r="S259" s="331" t="str">
        <f t="shared" si="260"/>
        <v/>
      </c>
      <c r="T259" s="511"/>
      <c r="U259" s="331"/>
      <c r="V259" s="332"/>
      <c r="W259" s="333" t="str">
        <f t="shared" si="261"/>
        <v/>
      </c>
      <c r="X259" s="331" t="str">
        <f t="shared" si="262"/>
        <v/>
      </c>
      <c r="Y259" s="511"/>
      <c r="Z259" s="331"/>
      <c r="AA259" s="332"/>
      <c r="AB259" s="333" t="str">
        <f t="shared" si="263"/>
        <v/>
      </c>
      <c r="AC259" s="331" t="str">
        <f t="shared" si="264"/>
        <v/>
      </c>
      <c r="AD259" s="511"/>
      <c r="AE259" s="331"/>
      <c r="AF259" s="332"/>
      <c r="AG259" s="333" t="str">
        <f t="shared" si="265"/>
        <v/>
      </c>
      <c r="AH259" s="331" t="str">
        <f t="shared" si="266"/>
        <v/>
      </c>
      <c r="AI259" s="511"/>
      <c r="AJ259" s="331"/>
      <c r="AK259" s="332"/>
      <c r="AL259" s="333" t="str">
        <f t="shared" si="267"/>
        <v/>
      </c>
      <c r="AM259" s="331" t="str">
        <f t="shared" si="268"/>
        <v/>
      </c>
      <c r="AN259" s="511"/>
      <c r="AO259" s="331"/>
      <c r="AP259" s="332"/>
      <c r="AQ259" s="333" t="str">
        <f t="shared" si="269"/>
        <v/>
      </c>
      <c r="AR259" s="331" t="str">
        <f t="shared" si="270"/>
        <v/>
      </c>
      <c r="AS259" s="511"/>
      <c r="AT259" s="417">
        <v>16</v>
      </c>
      <c r="AU259" s="170">
        <v>1431.4285714285713</v>
      </c>
      <c r="AV259" s="436">
        <f t="shared" si="271"/>
        <v>89.464285714285708</v>
      </c>
      <c r="AW259" s="417">
        <f t="shared" si="272"/>
        <v>12</v>
      </c>
      <c r="AX259" s="511"/>
    </row>
    <row r="260" spans="2:50" x14ac:dyDescent="0.2">
      <c r="B260" s="517"/>
      <c r="C260" s="437">
        <v>14</v>
      </c>
      <c r="D260" s="417" t="s">
        <v>826</v>
      </c>
      <c r="E260" s="417">
        <v>15</v>
      </c>
      <c r="F260" s="417">
        <v>2000</v>
      </c>
      <c r="G260" s="445">
        <f t="shared" si="257"/>
        <v>133.33333333333334</v>
      </c>
      <c r="H260" s="511"/>
      <c r="I260" s="172">
        <f t="shared" si="273"/>
        <v>15</v>
      </c>
      <c r="J260" s="172">
        <f t="shared" si="274"/>
        <v>1909.3670886075938</v>
      </c>
      <c r="K260" s="420">
        <f t="shared" si="275"/>
        <v>127.29113924050625</v>
      </c>
      <c r="L260" s="519"/>
      <c r="M260" s="172">
        <f t="shared" si="258"/>
        <v>5</v>
      </c>
      <c r="N260" s="512"/>
      <c r="O260" s="512"/>
      <c r="P260" s="331"/>
      <c r="Q260" s="332"/>
      <c r="R260" s="333" t="str">
        <f t="shared" si="259"/>
        <v/>
      </c>
      <c r="S260" s="331" t="str">
        <f t="shared" si="260"/>
        <v/>
      </c>
      <c r="T260" s="511"/>
      <c r="U260" s="331"/>
      <c r="V260" s="332"/>
      <c r="W260" s="333" t="str">
        <f t="shared" si="261"/>
        <v/>
      </c>
      <c r="X260" s="331" t="str">
        <f t="shared" si="262"/>
        <v/>
      </c>
      <c r="Y260" s="511"/>
      <c r="Z260" s="331"/>
      <c r="AA260" s="332"/>
      <c r="AB260" s="333" t="str">
        <f t="shared" si="263"/>
        <v/>
      </c>
      <c r="AC260" s="331" t="str">
        <f t="shared" si="264"/>
        <v/>
      </c>
      <c r="AD260" s="511"/>
      <c r="AE260" s="331"/>
      <c r="AF260" s="332"/>
      <c r="AG260" s="333" t="str">
        <f t="shared" si="265"/>
        <v/>
      </c>
      <c r="AH260" s="331" t="str">
        <f t="shared" si="266"/>
        <v/>
      </c>
      <c r="AI260" s="511"/>
      <c r="AJ260" s="331"/>
      <c r="AK260" s="332"/>
      <c r="AL260" s="333" t="str">
        <f t="shared" si="267"/>
        <v/>
      </c>
      <c r="AM260" s="331" t="str">
        <f t="shared" si="268"/>
        <v/>
      </c>
      <c r="AN260" s="511"/>
      <c r="AO260" s="331"/>
      <c r="AP260" s="332"/>
      <c r="AQ260" s="333" t="str">
        <f t="shared" si="269"/>
        <v/>
      </c>
      <c r="AR260" s="331" t="str">
        <f t="shared" si="270"/>
        <v/>
      </c>
      <c r="AS260" s="511"/>
      <c r="AT260" s="417">
        <v>15</v>
      </c>
      <c r="AU260" s="170">
        <v>1909.3670886075938</v>
      </c>
      <c r="AV260" s="436">
        <f t="shared" si="271"/>
        <v>127.29113924050625</v>
      </c>
      <c r="AW260" s="417">
        <f t="shared" si="272"/>
        <v>3</v>
      </c>
      <c r="AX260" s="511"/>
    </row>
    <row r="261" spans="2:50" x14ac:dyDescent="0.2">
      <c r="B261" s="517"/>
      <c r="C261" s="437">
        <v>15</v>
      </c>
      <c r="D261" s="417"/>
      <c r="E261" s="417"/>
      <c r="F261" s="417"/>
      <c r="G261" s="416"/>
      <c r="H261" s="511"/>
      <c r="I261" s="172" t="str">
        <f t="shared" si="273"/>
        <v/>
      </c>
      <c r="J261" s="172" t="str">
        <f t="shared" si="274"/>
        <v/>
      </c>
      <c r="K261" s="420" t="str">
        <f t="shared" si="275"/>
        <v/>
      </c>
      <c r="L261" s="520"/>
      <c r="M261" s="172" t="str">
        <f t="shared" si="258"/>
        <v/>
      </c>
      <c r="N261" s="512"/>
      <c r="O261" s="512"/>
      <c r="P261" s="417"/>
      <c r="Q261" s="170"/>
      <c r="R261" s="436" t="str">
        <f t="shared" si="259"/>
        <v/>
      </c>
      <c r="S261" s="417" t="str">
        <f t="shared" si="260"/>
        <v/>
      </c>
      <c r="T261" s="511"/>
      <c r="U261" s="417"/>
      <c r="V261" s="170"/>
      <c r="W261" s="436" t="str">
        <f t="shared" si="261"/>
        <v/>
      </c>
      <c r="X261" s="417" t="str">
        <f t="shared" si="262"/>
        <v/>
      </c>
      <c r="Y261" s="511"/>
      <c r="Z261" s="417"/>
      <c r="AA261" s="170"/>
      <c r="AB261" s="436" t="str">
        <f t="shared" si="263"/>
        <v/>
      </c>
      <c r="AC261" s="417" t="str">
        <f t="shared" si="264"/>
        <v/>
      </c>
      <c r="AD261" s="511"/>
      <c r="AE261" s="417"/>
      <c r="AF261" s="170"/>
      <c r="AG261" s="436" t="str">
        <f t="shared" si="265"/>
        <v/>
      </c>
      <c r="AH261" s="417" t="str">
        <f t="shared" si="266"/>
        <v/>
      </c>
      <c r="AI261" s="511"/>
      <c r="AJ261" s="417"/>
      <c r="AK261" s="170"/>
      <c r="AL261" s="436" t="str">
        <f t="shared" si="267"/>
        <v/>
      </c>
      <c r="AM261" s="417" t="str">
        <f t="shared" si="268"/>
        <v/>
      </c>
      <c r="AN261" s="511"/>
      <c r="AO261" s="417"/>
      <c r="AP261" s="170"/>
      <c r="AQ261" s="436" t="str">
        <f t="shared" si="269"/>
        <v/>
      </c>
      <c r="AR261" s="417" t="str">
        <f t="shared" si="270"/>
        <v/>
      </c>
      <c r="AS261" s="511"/>
      <c r="AT261" s="417"/>
      <c r="AU261" s="170"/>
      <c r="AV261" s="436" t="str">
        <f t="shared" si="271"/>
        <v/>
      </c>
      <c r="AW261" s="417" t="str">
        <f t="shared" si="272"/>
        <v/>
      </c>
      <c r="AX261" s="511"/>
    </row>
    <row r="262" spans="2:50" ht="15.75" x14ac:dyDescent="0.2">
      <c r="B262" s="521" t="s">
        <v>169</v>
      </c>
      <c r="C262" s="522"/>
      <c r="D262" s="522"/>
      <c r="E262" s="522"/>
      <c r="F262" s="522"/>
      <c r="G262" s="522"/>
      <c r="H262" s="523"/>
      <c r="I262" s="207"/>
      <c r="J262" s="207"/>
      <c r="K262" s="207"/>
      <c r="L262" s="207"/>
      <c r="M262" s="207"/>
      <c r="N262" s="512" t="s">
        <v>161</v>
      </c>
      <c r="O262" s="525" t="s">
        <v>106</v>
      </c>
      <c r="P262" s="527">
        <f>AT242+1</f>
        <v>45958</v>
      </c>
      <c r="Q262" s="517"/>
      <c r="R262" s="517"/>
      <c r="S262" s="517"/>
      <c r="T262" s="517"/>
      <c r="U262" s="527">
        <f>P262+1</f>
        <v>45959</v>
      </c>
      <c r="V262" s="517"/>
      <c r="W262" s="517"/>
      <c r="X262" s="517"/>
      <c r="Y262" s="517"/>
      <c r="Z262" s="527">
        <f>U262+1</f>
        <v>45960</v>
      </c>
      <c r="AA262" s="517"/>
      <c r="AB262" s="517"/>
      <c r="AC262" s="517"/>
      <c r="AD262" s="517"/>
      <c r="AE262" s="527">
        <f>Z262+1</f>
        <v>45961</v>
      </c>
      <c r="AF262" s="517"/>
      <c r="AG262" s="517"/>
      <c r="AH262" s="517"/>
      <c r="AI262" s="517"/>
      <c r="AJ262" s="527">
        <f>AE262+1</f>
        <v>45962</v>
      </c>
      <c r="AK262" s="517"/>
      <c r="AL262" s="517"/>
      <c r="AM262" s="517"/>
      <c r="AN262" s="517"/>
      <c r="AO262" s="527">
        <f>AJ262+1</f>
        <v>45963</v>
      </c>
      <c r="AP262" s="517"/>
      <c r="AQ262" s="517"/>
      <c r="AR262" s="517"/>
      <c r="AS262" s="517"/>
      <c r="AT262" s="527">
        <f>AO262+1</f>
        <v>45964</v>
      </c>
      <c r="AU262" s="517"/>
      <c r="AV262" s="517"/>
      <c r="AW262" s="517"/>
      <c r="AX262" s="517"/>
    </row>
    <row r="263" spans="2:50" ht="15.75" x14ac:dyDescent="0.2">
      <c r="B263" s="524"/>
      <c r="C263" s="524"/>
      <c r="D263" s="524"/>
      <c r="E263" s="524"/>
      <c r="F263" s="524"/>
      <c r="G263" s="524"/>
      <c r="H263" s="524"/>
      <c r="I263" s="207"/>
      <c r="J263" s="207"/>
      <c r="K263" s="207"/>
      <c r="L263" s="207"/>
      <c r="M263" s="207"/>
      <c r="N263" s="512"/>
      <c r="O263" s="526"/>
      <c r="P263" s="527" t="s">
        <v>120</v>
      </c>
      <c r="Q263" s="517"/>
      <c r="R263" s="517"/>
      <c r="S263" s="517"/>
      <c r="T263" s="517"/>
      <c r="U263" s="527" t="s">
        <v>114</v>
      </c>
      <c r="V263" s="517"/>
      <c r="W263" s="517"/>
      <c r="X263" s="517"/>
      <c r="Y263" s="517"/>
      <c r="Z263" s="527" t="s">
        <v>115</v>
      </c>
      <c r="AA263" s="517"/>
      <c r="AB263" s="517"/>
      <c r="AC263" s="517"/>
      <c r="AD263" s="517"/>
      <c r="AE263" s="527" t="s">
        <v>116</v>
      </c>
      <c r="AF263" s="517"/>
      <c r="AG263" s="517"/>
      <c r="AH263" s="517"/>
      <c r="AI263" s="517"/>
      <c r="AJ263" s="527" t="s">
        <v>117</v>
      </c>
      <c r="AK263" s="517"/>
      <c r="AL263" s="517"/>
      <c r="AM263" s="517"/>
      <c r="AN263" s="517"/>
      <c r="AO263" s="527" t="s">
        <v>118</v>
      </c>
      <c r="AP263" s="517"/>
      <c r="AQ263" s="517"/>
      <c r="AR263" s="517"/>
      <c r="AS263" s="517"/>
      <c r="AT263" s="527" t="s">
        <v>119</v>
      </c>
      <c r="AU263" s="517"/>
      <c r="AV263" s="517"/>
      <c r="AW263" s="517"/>
      <c r="AX263" s="517"/>
    </row>
    <row r="264" spans="2:50" x14ac:dyDescent="0.2">
      <c r="B264" s="512" t="s">
        <v>157</v>
      </c>
      <c r="C264" s="512" t="s">
        <v>149</v>
      </c>
      <c r="D264" s="512"/>
      <c r="E264" s="512" t="s">
        <v>151</v>
      </c>
      <c r="F264" s="512"/>
      <c r="G264" s="512"/>
      <c r="H264" s="513" t="s">
        <v>158</v>
      </c>
      <c r="I264" s="516" t="s">
        <v>227</v>
      </c>
      <c r="J264" s="516"/>
      <c r="K264" s="516"/>
      <c r="L264" s="516" t="s">
        <v>158</v>
      </c>
      <c r="M264" s="516" t="s">
        <v>170</v>
      </c>
      <c r="N264" s="512"/>
      <c r="O264" s="512" t="s">
        <v>160</v>
      </c>
      <c r="P264" s="508" t="s">
        <v>154</v>
      </c>
      <c r="Q264" s="509"/>
      <c r="R264" s="509"/>
      <c r="S264" s="510"/>
      <c r="T264" s="512" t="s">
        <v>158</v>
      </c>
      <c r="U264" s="508" t="s">
        <v>154</v>
      </c>
      <c r="V264" s="509"/>
      <c r="W264" s="509"/>
      <c r="X264" s="510"/>
      <c r="Y264" s="512" t="s">
        <v>158</v>
      </c>
      <c r="Z264" s="508" t="s">
        <v>154</v>
      </c>
      <c r="AA264" s="509"/>
      <c r="AB264" s="509"/>
      <c r="AC264" s="510"/>
      <c r="AD264" s="512" t="s">
        <v>158</v>
      </c>
      <c r="AE264" s="508" t="s">
        <v>154</v>
      </c>
      <c r="AF264" s="509"/>
      <c r="AG264" s="509"/>
      <c r="AH264" s="510"/>
      <c r="AI264" s="512" t="s">
        <v>158</v>
      </c>
      <c r="AJ264" s="508" t="s">
        <v>154</v>
      </c>
      <c r="AK264" s="509"/>
      <c r="AL264" s="509"/>
      <c r="AM264" s="510"/>
      <c r="AN264" s="512" t="s">
        <v>158</v>
      </c>
      <c r="AO264" s="508" t="s">
        <v>154</v>
      </c>
      <c r="AP264" s="509"/>
      <c r="AQ264" s="509"/>
      <c r="AR264" s="510"/>
      <c r="AS264" s="512" t="s">
        <v>158</v>
      </c>
      <c r="AT264" s="508" t="s">
        <v>154</v>
      </c>
      <c r="AU264" s="509"/>
      <c r="AV264" s="509"/>
      <c r="AW264" s="510"/>
      <c r="AX264" s="512" t="s">
        <v>158</v>
      </c>
    </row>
    <row r="265" spans="2:50" x14ac:dyDescent="0.2">
      <c r="B265" s="512"/>
      <c r="C265" s="512"/>
      <c r="D265" s="512"/>
      <c r="E265" s="512" t="s">
        <v>150</v>
      </c>
      <c r="F265" s="512"/>
      <c r="G265" s="512"/>
      <c r="H265" s="514"/>
      <c r="I265" s="516" t="s">
        <v>150</v>
      </c>
      <c r="J265" s="516"/>
      <c r="K265" s="516"/>
      <c r="L265" s="516"/>
      <c r="M265" s="516"/>
      <c r="N265" s="512"/>
      <c r="O265" s="512"/>
      <c r="P265" s="508" t="s">
        <v>155</v>
      </c>
      <c r="Q265" s="509"/>
      <c r="R265" s="509"/>
      <c r="S265" s="510"/>
      <c r="T265" s="512"/>
      <c r="U265" s="508" t="s">
        <v>155</v>
      </c>
      <c r="V265" s="509"/>
      <c r="W265" s="509"/>
      <c r="X265" s="510"/>
      <c r="Y265" s="512"/>
      <c r="Z265" s="508" t="s">
        <v>155</v>
      </c>
      <c r="AA265" s="509"/>
      <c r="AB265" s="509"/>
      <c r="AC265" s="510"/>
      <c r="AD265" s="512"/>
      <c r="AE265" s="508" t="s">
        <v>155</v>
      </c>
      <c r="AF265" s="509"/>
      <c r="AG265" s="509"/>
      <c r="AH265" s="510"/>
      <c r="AI265" s="512"/>
      <c r="AJ265" s="508" t="s">
        <v>155</v>
      </c>
      <c r="AK265" s="509"/>
      <c r="AL265" s="509"/>
      <c r="AM265" s="510"/>
      <c r="AN265" s="512"/>
      <c r="AO265" s="508" t="s">
        <v>155</v>
      </c>
      <c r="AP265" s="509"/>
      <c r="AQ265" s="509"/>
      <c r="AR265" s="510"/>
      <c r="AS265" s="512"/>
      <c r="AT265" s="508" t="s">
        <v>155</v>
      </c>
      <c r="AU265" s="509"/>
      <c r="AV265" s="509"/>
      <c r="AW265" s="510"/>
      <c r="AX265" s="512"/>
    </row>
    <row r="266" spans="2:50" x14ac:dyDescent="0.2">
      <c r="B266" s="512"/>
      <c r="C266" s="512"/>
      <c r="D266" s="512"/>
      <c r="E266" s="418" t="s">
        <v>152</v>
      </c>
      <c r="F266" s="418" t="s">
        <v>153</v>
      </c>
      <c r="G266" s="418" t="s">
        <v>156</v>
      </c>
      <c r="H266" s="515"/>
      <c r="I266" s="419" t="s">
        <v>152</v>
      </c>
      <c r="J266" s="419" t="s">
        <v>153</v>
      </c>
      <c r="K266" s="419" t="s">
        <v>156</v>
      </c>
      <c r="L266" s="516"/>
      <c r="M266" s="516"/>
      <c r="N266" s="512"/>
      <c r="O266" s="512"/>
      <c r="P266" s="418" t="s">
        <v>152</v>
      </c>
      <c r="Q266" s="418" t="s">
        <v>153</v>
      </c>
      <c r="R266" s="418" t="s">
        <v>156</v>
      </c>
      <c r="S266" s="418" t="s">
        <v>170</v>
      </c>
      <c r="T266" s="512"/>
      <c r="U266" s="418" t="s">
        <v>152</v>
      </c>
      <c r="V266" s="418" t="s">
        <v>153</v>
      </c>
      <c r="W266" s="418" t="s">
        <v>156</v>
      </c>
      <c r="X266" s="418" t="s">
        <v>170</v>
      </c>
      <c r="Y266" s="512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12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12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12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12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12"/>
    </row>
    <row r="267" spans="2:50" x14ac:dyDescent="0.2">
      <c r="B267" s="517" t="s">
        <v>137</v>
      </c>
      <c r="C267" s="437">
        <f>C247</f>
        <v>1</v>
      </c>
      <c r="D267" s="417"/>
      <c r="E267" s="417"/>
      <c r="F267" s="417"/>
      <c r="G267" s="416" t="e">
        <f>F267/E267</f>
        <v>#DIV/0!</v>
      </c>
      <c r="H267" s="511" t="e">
        <f>AVERAGE(G267:G281)</f>
        <v>#DIV/0!</v>
      </c>
      <c r="I267" s="172" t="str">
        <f t="shared" ref="I267:I269" si="276">IFERROR(AVERAGE(P267,U267,Z267,AE267,AJ267,AO267,AT267),"")</f>
        <v/>
      </c>
      <c r="J267" s="172" t="str">
        <f t="shared" ref="J267:J269" si="277">IFERROR(AVERAGE(Q267,V267,AA267,AF267,AK267,AP267,AU267),"")</f>
        <v/>
      </c>
      <c r="K267" s="420" t="str">
        <f t="shared" ref="K267:K269" si="278">IFERROR(AVERAGE(R267,W267,AB267,AG267,AL267,AQ267,AV267),"")</f>
        <v/>
      </c>
      <c r="L267" s="518" t="str">
        <f>IFERROR(AVERAGE(K267:K281),"-")</f>
        <v>-</v>
      </c>
      <c r="M267" s="172" t="str">
        <f>IFERROR(RANK(K267, K$267:K$281),"")</f>
        <v/>
      </c>
      <c r="N267" s="512"/>
      <c r="O267" s="512"/>
      <c r="P267" s="417"/>
      <c r="Q267" s="170"/>
      <c r="R267" s="436" t="str">
        <f>IFERROR(Q267/P267,"")</f>
        <v/>
      </c>
      <c r="S267" s="417" t="str">
        <f>IFERROR(RANK(R267, R$267:R$281),"")</f>
        <v/>
      </c>
      <c r="T267" s="511" t="e">
        <f>AVERAGE(R267:R281)</f>
        <v>#DIV/0!</v>
      </c>
      <c r="U267" s="417"/>
      <c r="V267" s="170"/>
      <c r="W267" s="436" t="str">
        <f>IFERROR(V267/U267,"")</f>
        <v/>
      </c>
      <c r="X267" s="417" t="str">
        <f>IFERROR(RANK(W267, W$267:W$281),"")</f>
        <v/>
      </c>
      <c r="Y267" s="511" t="e">
        <f>AVERAGE(W267:W281)</f>
        <v>#DIV/0!</v>
      </c>
      <c r="Z267" s="417"/>
      <c r="AA267" s="170"/>
      <c r="AB267" s="436" t="str">
        <f>IFERROR(AA267/Z267,"")</f>
        <v/>
      </c>
      <c r="AC267" s="417" t="str">
        <f>IFERROR(RANK(AB267, AB$267:AB$281),"")</f>
        <v/>
      </c>
      <c r="AD267" s="511" t="e">
        <f>AVERAGE(AB267:AB281)</f>
        <v>#DIV/0!</v>
      </c>
      <c r="AE267" s="417"/>
      <c r="AF267" s="170"/>
      <c r="AG267" s="436" t="str">
        <f>IFERROR(AF267/AE267,"")</f>
        <v/>
      </c>
      <c r="AH267" s="417" t="str">
        <f>IFERROR(RANK(AG267, AG$267:AG$281),"")</f>
        <v/>
      </c>
      <c r="AI267" s="511" t="e">
        <f>AVERAGE(AG267:AG281)</f>
        <v>#DIV/0!</v>
      </c>
      <c r="AJ267" s="417"/>
      <c r="AK267" s="170"/>
      <c r="AL267" s="436" t="str">
        <f>IFERROR(AK267/AJ267,"")</f>
        <v/>
      </c>
      <c r="AM267" s="417" t="str">
        <f>IFERROR(RANK(AL267, AL$267:AL$281),"")</f>
        <v/>
      </c>
      <c r="AN267" s="511" t="e">
        <f>AVERAGE(AL267:AL281)</f>
        <v>#DIV/0!</v>
      </c>
      <c r="AO267" s="417"/>
      <c r="AP267" s="170"/>
      <c r="AQ267" s="436" t="str">
        <f>IFERROR(AP267/AO267,"")</f>
        <v/>
      </c>
      <c r="AR267" s="417" t="str">
        <f>IFERROR(RANK(AQ267, AQ$267:AQ$281),"")</f>
        <v/>
      </c>
      <c r="AS267" s="511" t="e">
        <f>AVERAGE(AQ267:AQ281)</f>
        <v>#DIV/0!</v>
      </c>
      <c r="AT267" s="417"/>
      <c r="AU267" s="170"/>
      <c r="AV267" s="436" t="str">
        <f>IFERROR(AU267/AT267,"")</f>
        <v/>
      </c>
      <c r="AW267" s="417" t="str">
        <f>IFERROR(RANK(AV267, AV$267:AV$281),"")</f>
        <v/>
      </c>
      <c r="AX267" s="511" t="e">
        <f>AVERAGE(AV267:AV281)</f>
        <v>#DIV/0!</v>
      </c>
    </row>
    <row r="268" spans="2:50" x14ac:dyDescent="0.2">
      <c r="B268" s="517"/>
      <c r="C268" s="437">
        <f t="shared" ref="C268:C281" si="279">C248</f>
        <v>2</v>
      </c>
      <c r="D268" s="417"/>
      <c r="E268" s="417"/>
      <c r="F268" s="417"/>
      <c r="G268" s="416" t="e">
        <f t="shared" ref="G268:G280" si="280">F268/E268</f>
        <v>#DIV/0!</v>
      </c>
      <c r="H268" s="511"/>
      <c r="I268" s="172" t="str">
        <f t="shared" si="276"/>
        <v/>
      </c>
      <c r="J268" s="172" t="str">
        <f t="shared" si="277"/>
        <v/>
      </c>
      <c r="K268" s="420" t="str">
        <f t="shared" si="278"/>
        <v/>
      </c>
      <c r="L268" s="519"/>
      <c r="M268" s="172" t="str">
        <f t="shared" ref="M268:M281" si="281">IFERROR(RANK(K268, K$267:K$281),"")</f>
        <v/>
      </c>
      <c r="N268" s="512"/>
      <c r="O268" s="512"/>
      <c r="P268" s="417"/>
      <c r="Q268" s="170"/>
      <c r="R268" s="436" t="str">
        <f t="shared" ref="R268:R281" si="282">IFERROR(Q268/P268,"")</f>
        <v/>
      </c>
      <c r="S268" s="417" t="str">
        <f t="shared" ref="S268:S281" si="283">IFERROR(RANK(R268, R$267:R$281),"")</f>
        <v/>
      </c>
      <c r="T268" s="511"/>
      <c r="U268" s="417"/>
      <c r="V268" s="170"/>
      <c r="W268" s="436" t="str">
        <f t="shared" ref="W268:W281" si="284">IFERROR(V268/U268,"")</f>
        <v/>
      </c>
      <c r="X268" s="417" t="str">
        <f t="shared" ref="X268:X281" si="285">IFERROR(RANK(W268, W$267:W$281),"")</f>
        <v/>
      </c>
      <c r="Y268" s="511"/>
      <c r="Z268" s="417"/>
      <c r="AA268" s="170"/>
      <c r="AB268" s="436" t="str">
        <f t="shared" ref="AB268:AB281" si="286">IFERROR(AA268/Z268,"")</f>
        <v/>
      </c>
      <c r="AC268" s="417" t="str">
        <f t="shared" ref="AC268:AC281" si="287">IFERROR(RANK(AB268, AB$267:AB$281),"")</f>
        <v/>
      </c>
      <c r="AD268" s="511"/>
      <c r="AE268" s="417"/>
      <c r="AF268" s="170"/>
      <c r="AG268" s="436" t="str">
        <f t="shared" ref="AG268:AG281" si="288">IFERROR(AF268/AE268,"")</f>
        <v/>
      </c>
      <c r="AH268" s="417" t="str">
        <f t="shared" ref="AH268:AH281" si="289">IFERROR(RANK(AG268, AG$267:AG$281),"")</f>
        <v/>
      </c>
      <c r="AI268" s="511"/>
      <c r="AJ268" s="417"/>
      <c r="AK268" s="170"/>
      <c r="AL268" s="436" t="str">
        <f t="shared" ref="AL268:AL281" si="290">IFERROR(AK268/AJ268,"")</f>
        <v/>
      </c>
      <c r="AM268" s="417" t="str">
        <f t="shared" ref="AM268:AM281" si="291">IFERROR(RANK(AL268, AL$267:AL$281),"")</f>
        <v/>
      </c>
      <c r="AN268" s="511"/>
      <c r="AO268" s="417"/>
      <c r="AP268" s="170"/>
      <c r="AQ268" s="436" t="str">
        <f t="shared" ref="AQ268:AQ281" si="292">IFERROR(AP268/AO268,"")</f>
        <v/>
      </c>
      <c r="AR268" s="417" t="str">
        <f t="shared" ref="AR268:AR281" si="293">IFERROR(RANK(AQ268, AQ$267:AQ$281),"")</f>
        <v/>
      </c>
      <c r="AS268" s="511"/>
      <c r="AT268" s="417"/>
      <c r="AU268" s="170"/>
      <c r="AV268" s="436" t="str">
        <f t="shared" ref="AV268:AV281" si="294">IFERROR(AU268/AT268,"")</f>
        <v/>
      </c>
      <c r="AW268" s="417" t="str">
        <f t="shared" ref="AW268:AW281" si="295">IFERROR(RANK(AV268, AV$267:AV$281),"")</f>
        <v/>
      </c>
      <c r="AX268" s="511"/>
    </row>
    <row r="269" spans="2:50" x14ac:dyDescent="0.2">
      <c r="B269" s="517"/>
      <c r="C269" s="437">
        <f t="shared" si="279"/>
        <v>3</v>
      </c>
      <c r="D269" s="417"/>
      <c r="E269" s="417"/>
      <c r="F269" s="417"/>
      <c r="G269" s="416" t="e">
        <f t="shared" si="280"/>
        <v>#DIV/0!</v>
      </c>
      <c r="H269" s="511"/>
      <c r="I269" s="172" t="str">
        <f t="shared" si="276"/>
        <v/>
      </c>
      <c r="J269" s="172" t="str">
        <f t="shared" si="277"/>
        <v/>
      </c>
      <c r="K269" s="420" t="str">
        <f t="shared" si="278"/>
        <v/>
      </c>
      <c r="L269" s="519"/>
      <c r="M269" s="172" t="str">
        <f t="shared" si="281"/>
        <v/>
      </c>
      <c r="N269" s="512"/>
      <c r="O269" s="512"/>
      <c r="P269" s="417"/>
      <c r="Q269" s="170"/>
      <c r="R269" s="436" t="str">
        <f t="shared" si="282"/>
        <v/>
      </c>
      <c r="S269" s="417" t="str">
        <f t="shared" si="283"/>
        <v/>
      </c>
      <c r="T269" s="511"/>
      <c r="U269" s="417"/>
      <c r="V269" s="170"/>
      <c r="W269" s="436" t="str">
        <f t="shared" si="284"/>
        <v/>
      </c>
      <c r="X269" s="417" t="str">
        <f t="shared" si="285"/>
        <v/>
      </c>
      <c r="Y269" s="511"/>
      <c r="Z269" s="417"/>
      <c r="AA269" s="170"/>
      <c r="AB269" s="436" t="str">
        <f t="shared" si="286"/>
        <v/>
      </c>
      <c r="AC269" s="417" t="str">
        <f t="shared" si="287"/>
        <v/>
      </c>
      <c r="AD269" s="511"/>
      <c r="AE269" s="417"/>
      <c r="AF269" s="170"/>
      <c r="AG269" s="436" t="str">
        <f t="shared" si="288"/>
        <v/>
      </c>
      <c r="AH269" s="417" t="str">
        <f t="shared" si="289"/>
        <v/>
      </c>
      <c r="AI269" s="511"/>
      <c r="AJ269" s="417"/>
      <c r="AK269" s="170"/>
      <c r="AL269" s="436" t="str">
        <f t="shared" si="290"/>
        <v/>
      </c>
      <c r="AM269" s="417" t="str">
        <f t="shared" si="291"/>
        <v/>
      </c>
      <c r="AN269" s="511"/>
      <c r="AO269" s="417"/>
      <c r="AP269" s="170"/>
      <c r="AQ269" s="436" t="str">
        <f t="shared" si="292"/>
        <v/>
      </c>
      <c r="AR269" s="417" t="str">
        <f t="shared" si="293"/>
        <v/>
      </c>
      <c r="AS269" s="511"/>
      <c r="AT269" s="417"/>
      <c r="AU269" s="170"/>
      <c r="AV269" s="436" t="str">
        <f t="shared" si="294"/>
        <v/>
      </c>
      <c r="AW269" s="417" t="str">
        <f t="shared" si="295"/>
        <v/>
      </c>
      <c r="AX269" s="511"/>
    </row>
    <row r="270" spans="2:50" x14ac:dyDescent="0.2">
      <c r="B270" s="517"/>
      <c r="C270" s="437">
        <f t="shared" si="279"/>
        <v>4</v>
      </c>
      <c r="D270" s="417"/>
      <c r="E270" s="417"/>
      <c r="F270" s="417"/>
      <c r="G270" s="416" t="e">
        <f t="shared" si="280"/>
        <v>#DIV/0!</v>
      </c>
      <c r="H270" s="511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19"/>
      <c r="M270" s="172" t="str">
        <f t="shared" si="281"/>
        <v/>
      </c>
      <c r="N270" s="512"/>
      <c r="O270" s="512"/>
      <c r="P270" s="417"/>
      <c r="Q270" s="170"/>
      <c r="R270" s="436" t="str">
        <f t="shared" si="282"/>
        <v/>
      </c>
      <c r="S270" s="417" t="str">
        <f t="shared" si="283"/>
        <v/>
      </c>
      <c r="T270" s="511"/>
      <c r="U270" s="417"/>
      <c r="V270" s="170"/>
      <c r="W270" s="436" t="str">
        <f t="shared" si="284"/>
        <v/>
      </c>
      <c r="X270" s="417" t="str">
        <f t="shared" si="285"/>
        <v/>
      </c>
      <c r="Y270" s="511"/>
      <c r="Z270" s="417"/>
      <c r="AA270" s="170"/>
      <c r="AB270" s="436" t="str">
        <f t="shared" si="286"/>
        <v/>
      </c>
      <c r="AC270" s="417" t="str">
        <f t="shared" si="287"/>
        <v/>
      </c>
      <c r="AD270" s="511"/>
      <c r="AE270" s="417"/>
      <c r="AF270" s="170"/>
      <c r="AG270" s="436" t="str">
        <f t="shared" si="288"/>
        <v/>
      </c>
      <c r="AH270" s="417" t="str">
        <f t="shared" si="289"/>
        <v/>
      </c>
      <c r="AI270" s="511"/>
      <c r="AJ270" s="417"/>
      <c r="AK270" s="170"/>
      <c r="AL270" s="436" t="str">
        <f t="shared" si="290"/>
        <v/>
      </c>
      <c r="AM270" s="417" t="str">
        <f t="shared" si="291"/>
        <v/>
      </c>
      <c r="AN270" s="511"/>
      <c r="AO270" s="417"/>
      <c r="AP270" s="170"/>
      <c r="AQ270" s="436" t="str">
        <f t="shared" si="292"/>
        <v/>
      </c>
      <c r="AR270" s="417" t="str">
        <f t="shared" si="293"/>
        <v/>
      </c>
      <c r="AS270" s="511"/>
      <c r="AT270" s="417"/>
      <c r="AU270" s="170"/>
      <c r="AV270" s="436" t="str">
        <f t="shared" si="294"/>
        <v/>
      </c>
      <c r="AW270" s="417" t="str">
        <f t="shared" si="295"/>
        <v/>
      </c>
      <c r="AX270" s="511"/>
    </row>
    <row r="271" spans="2:50" x14ac:dyDescent="0.2">
      <c r="B271" s="517"/>
      <c r="C271" s="437">
        <f t="shared" si="279"/>
        <v>5</v>
      </c>
      <c r="D271" s="417"/>
      <c r="E271" s="417"/>
      <c r="F271" s="417"/>
      <c r="G271" s="416" t="e">
        <f t="shared" si="280"/>
        <v>#DIV/0!</v>
      </c>
      <c r="H271" s="511"/>
      <c r="I271" s="172" t="str">
        <f t="shared" ref="I271:I281" si="296">IFERROR(AVERAGE(P271,U271,Z271,AE271,AJ271,AO271,AT271),"")</f>
        <v/>
      </c>
      <c r="J271" s="172" t="str">
        <f t="shared" ref="J271:J281" si="297">IFERROR(AVERAGE(Q271,V271,AA271,AF271,AK271,AP271,AU271),"")</f>
        <v/>
      </c>
      <c r="K271" s="420" t="str">
        <f t="shared" ref="K271:K281" si="298">IFERROR(AVERAGE(R271,W271,AB271,AG271,AL271,AQ271,AV271),"")</f>
        <v/>
      </c>
      <c r="L271" s="519"/>
      <c r="M271" s="172" t="str">
        <f t="shared" si="281"/>
        <v/>
      </c>
      <c r="N271" s="512"/>
      <c r="O271" s="512"/>
      <c r="P271" s="417"/>
      <c r="Q271" s="170"/>
      <c r="R271" s="436" t="str">
        <f t="shared" si="282"/>
        <v/>
      </c>
      <c r="S271" s="417" t="str">
        <f t="shared" si="283"/>
        <v/>
      </c>
      <c r="T271" s="511"/>
      <c r="U271" s="417"/>
      <c r="V271" s="170"/>
      <c r="W271" s="436" t="str">
        <f t="shared" si="284"/>
        <v/>
      </c>
      <c r="X271" s="417" t="str">
        <f t="shared" si="285"/>
        <v/>
      </c>
      <c r="Y271" s="511"/>
      <c r="Z271" s="417"/>
      <c r="AA271" s="170"/>
      <c r="AB271" s="436" t="str">
        <f t="shared" si="286"/>
        <v/>
      </c>
      <c r="AC271" s="417" t="str">
        <f t="shared" si="287"/>
        <v/>
      </c>
      <c r="AD271" s="511"/>
      <c r="AE271" s="417"/>
      <c r="AF271" s="170"/>
      <c r="AG271" s="436" t="str">
        <f t="shared" si="288"/>
        <v/>
      </c>
      <c r="AH271" s="417" t="str">
        <f t="shared" si="289"/>
        <v/>
      </c>
      <c r="AI271" s="511"/>
      <c r="AJ271" s="417"/>
      <c r="AK271" s="170"/>
      <c r="AL271" s="436" t="str">
        <f t="shared" si="290"/>
        <v/>
      </c>
      <c r="AM271" s="417" t="str">
        <f t="shared" si="291"/>
        <v/>
      </c>
      <c r="AN271" s="511"/>
      <c r="AO271" s="417"/>
      <c r="AP271" s="170"/>
      <c r="AQ271" s="436" t="str">
        <f t="shared" si="292"/>
        <v/>
      </c>
      <c r="AR271" s="417" t="str">
        <f t="shared" si="293"/>
        <v/>
      </c>
      <c r="AS271" s="511"/>
      <c r="AT271" s="417"/>
      <c r="AU271" s="170"/>
      <c r="AV271" s="436" t="str">
        <f t="shared" si="294"/>
        <v/>
      </c>
      <c r="AW271" s="417" t="str">
        <f t="shared" si="295"/>
        <v/>
      </c>
      <c r="AX271" s="511"/>
    </row>
    <row r="272" spans="2:50" x14ac:dyDescent="0.2">
      <c r="B272" s="517"/>
      <c r="C272" s="437">
        <f t="shared" si="279"/>
        <v>6</v>
      </c>
      <c r="D272" s="417"/>
      <c r="E272" s="417"/>
      <c r="F272" s="417"/>
      <c r="G272" s="416" t="e">
        <f t="shared" si="280"/>
        <v>#DIV/0!</v>
      </c>
      <c r="H272" s="511"/>
      <c r="I272" s="172" t="str">
        <f t="shared" si="296"/>
        <v/>
      </c>
      <c r="J272" s="172" t="str">
        <f t="shared" si="297"/>
        <v/>
      </c>
      <c r="K272" s="420" t="str">
        <f t="shared" si="298"/>
        <v/>
      </c>
      <c r="L272" s="519"/>
      <c r="M272" s="172" t="str">
        <f t="shared" si="281"/>
        <v/>
      </c>
      <c r="N272" s="512"/>
      <c r="O272" s="512"/>
      <c r="P272" s="417"/>
      <c r="Q272" s="170"/>
      <c r="R272" s="436" t="str">
        <f t="shared" si="282"/>
        <v/>
      </c>
      <c r="S272" s="417" t="str">
        <f t="shared" si="283"/>
        <v/>
      </c>
      <c r="T272" s="511"/>
      <c r="U272" s="417"/>
      <c r="V272" s="170"/>
      <c r="W272" s="436" t="str">
        <f t="shared" si="284"/>
        <v/>
      </c>
      <c r="X272" s="417" t="str">
        <f t="shared" si="285"/>
        <v/>
      </c>
      <c r="Y272" s="511"/>
      <c r="Z272" s="417"/>
      <c r="AA272" s="170"/>
      <c r="AB272" s="436" t="str">
        <f t="shared" si="286"/>
        <v/>
      </c>
      <c r="AC272" s="417" t="str">
        <f t="shared" si="287"/>
        <v/>
      </c>
      <c r="AD272" s="511"/>
      <c r="AE272" s="417"/>
      <c r="AF272" s="170"/>
      <c r="AG272" s="436" t="str">
        <f t="shared" si="288"/>
        <v/>
      </c>
      <c r="AH272" s="417" t="str">
        <f t="shared" si="289"/>
        <v/>
      </c>
      <c r="AI272" s="511"/>
      <c r="AJ272" s="417"/>
      <c r="AK272" s="170"/>
      <c r="AL272" s="436" t="str">
        <f t="shared" si="290"/>
        <v/>
      </c>
      <c r="AM272" s="417" t="str">
        <f t="shared" si="291"/>
        <v/>
      </c>
      <c r="AN272" s="511"/>
      <c r="AO272" s="417"/>
      <c r="AP272" s="170"/>
      <c r="AQ272" s="436" t="str">
        <f t="shared" si="292"/>
        <v/>
      </c>
      <c r="AR272" s="417" t="str">
        <f t="shared" si="293"/>
        <v/>
      </c>
      <c r="AS272" s="511"/>
      <c r="AT272" s="417"/>
      <c r="AU272" s="170"/>
      <c r="AV272" s="436" t="str">
        <f t="shared" si="294"/>
        <v/>
      </c>
      <c r="AW272" s="417" t="str">
        <f t="shared" si="295"/>
        <v/>
      </c>
      <c r="AX272" s="511"/>
    </row>
    <row r="273" spans="2:50" x14ac:dyDescent="0.2">
      <c r="B273" s="517"/>
      <c r="C273" s="437">
        <f t="shared" si="279"/>
        <v>7</v>
      </c>
      <c r="D273" s="417"/>
      <c r="E273" s="417"/>
      <c r="F273" s="417"/>
      <c r="G273" s="416" t="e">
        <f t="shared" si="280"/>
        <v>#DIV/0!</v>
      </c>
      <c r="H273" s="511"/>
      <c r="I273" s="172" t="str">
        <f t="shared" si="296"/>
        <v/>
      </c>
      <c r="J273" s="172" t="str">
        <f t="shared" si="297"/>
        <v/>
      </c>
      <c r="K273" s="420" t="str">
        <f t="shared" si="298"/>
        <v/>
      </c>
      <c r="L273" s="519"/>
      <c r="M273" s="172" t="str">
        <f t="shared" si="281"/>
        <v/>
      </c>
      <c r="N273" s="512"/>
      <c r="O273" s="512"/>
      <c r="P273" s="417"/>
      <c r="Q273" s="170"/>
      <c r="R273" s="436" t="str">
        <f t="shared" si="282"/>
        <v/>
      </c>
      <c r="S273" s="417" t="str">
        <f t="shared" si="283"/>
        <v/>
      </c>
      <c r="T273" s="511"/>
      <c r="U273" s="417"/>
      <c r="V273" s="170"/>
      <c r="W273" s="436" t="str">
        <f t="shared" si="284"/>
        <v/>
      </c>
      <c r="X273" s="417" t="str">
        <f t="shared" si="285"/>
        <v/>
      </c>
      <c r="Y273" s="511"/>
      <c r="Z273" s="417"/>
      <c r="AA273" s="170"/>
      <c r="AB273" s="436" t="str">
        <f t="shared" si="286"/>
        <v/>
      </c>
      <c r="AC273" s="417" t="str">
        <f t="shared" si="287"/>
        <v/>
      </c>
      <c r="AD273" s="511"/>
      <c r="AE273" s="417"/>
      <c r="AF273" s="170"/>
      <c r="AG273" s="436" t="str">
        <f t="shared" si="288"/>
        <v/>
      </c>
      <c r="AH273" s="417" t="str">
        <f t="shared" si="289"/>
        <v/>
      </c>
      <c r="AI273" s="511"/>
      <c r="AJ273" s="417"/>
      <c r="AK273" s="170"/>
      <c r="AL273" s="436" t="str">
        <f t="shared" si="290"/>
        <v/>
      </c>
      <c r="AM273" s="417" t="str">
        <f t="shared" si="291"/>
        <v/>
      </c>
      <c r="AN273" s="511"/>
      <c r="AO273" s="417"/>
      <c r="AP273" s="170"/>
      <c r="AQ273" s="436" t="str">
        <f t="shared" si="292"/>
        <v/>
      </c>
      <c r="AR273" s="417" t="str">
        <f t="shared" si="293"/>
        <v/>
      </c>
      <c r="AS273" s="511"/>
      <c r="AT273" s="417"/>
      <c r="AU273" s="170"/>
      <c r="AV273" s="436" t="str">
        <f t="shared" si="294"/>
        <v/>
      </c>
      <c r="AW273" s="417" t="str">
        <f t="shared" si="295"/>
        <v/>
      </c>
      <c r="AX273" s="511"/>
    </row>
    <row r="274" spans="2:50" x14ac:dyDescent="0.2">
      <c r="B274" s="517"/>
      <c r="C274" s="437">
        <f t="shared" si="279"/>
        <v>8</v>
      </c>
      <c r="D274" s="417"/>
      <c r="E274" s="417"/>
      <c r="F274" s="417"/>
      <c r="G274" s="416" t="e">
        <f t="shared" si="280"/>
        <v>#DIV/0!</v>
      </c>
      <c r="H274" s="511"/>
      <c r="I274" s="172" t="str">
        <f t="shared" si="296"/>
        <v/>
      </c>
      <c r="J274" s="172" t="str">
        <f t="shared" si="297"/>
        <v/>
      </c>
      <c r="K274" s="420" t="str">
        <f t="shared" si="298"/>
        <v/>
      </c>
      <c r="L274" s="519"/>
      <c r="M274" s="172" t="str">
        <f t="shared" si="281"/>
        <v/>
      </c>
      <c r="N274" s="512"/>
      <c r="O274" s="512"/>
      <c r="P274" s="417"/>
      <c r="Q274" s="170"/>
      <c r="R274" s="436" t="str">
        <f t="shared" si="282"/>
        <v/>
      </c>
      <c r="S274" s="417" t="str">
        <f t="shared" si="283"/>
        <v/>
      </c>
      <c r="T274" s="511"/>
      <c r="U274" s="417"/>
      <c r="V274" s="170"/>
      <c r="W274" s="436" t="str">
        <f t="shared" si="284"/>
        <v/>
      </c>
      <c r="X274" s="417" t="str">
        <f t="shared" si="285"/>
        <v/>
      </c>
      <c r="Y274" s="511"/>
      <c r="Z274" s="417"/>
      <c r="AA274" s="170"/>
      <c r="AB274" s="436" t="str">
        <f t="shared" si="286"/>
        <v/>
      </c>
      <c r="AC274" s="417" t="str">
        <f t="shared" si="287"/>
        <v/>
      </c>
      <c r="AD274" s="511"/>
      <c r="AE274" s="417"/>
      <c r="AF274" s="170"/>
      <c r="AG274" s="436" t="str">
        <f t="shared" si="288"/>
        <v/>
      </c>
      <c r="AH274" s="417" t="str">
        <f t="shared" si="289"/>
        <v/>
      </c>
      <c r="AI274" s="511"/>
      <c r="AJ274" s="417"/>
      <c r="AK274" s="170"/>
      <c r="AL274" s="436" t="str">
        <f t="shared" si="290"/>
        <v/>
      </c>
      <c r="AM274" s="417" t="str">
        <f t="shared" si="291"/>
        <v/>
      </c>
      <c r="AN274" s="511"/>
      <c r="AO274" s="417"/>
      <c r="AP274" s="170"/>
      <c r="AQ274" s="436" t="str">
        <f t="shared" si="292"/>
        <v/>
      </c>
      <c r="AR274" s="417" t="str">
        <f t="shared" si="293"/>
        <v/>
      </c>
      <c r="AS274" s="511"/>
      <c r="AT274" s="417"/>
      <c r="AU274" s="170"/>
      <c r="AV274" s="436" t="str">
        <f t="shared" si="294"/>
        <v/>
      </c>
      <c r="AW274" s="417" t="str">
        <f t="shared" si="295"/>
        <v/>
      </c>
      <c r="AX274" s="511"/>
    </row>
    <row r="275" spans="2:50" x14ac:dyDescent="0.2">
      <c r="B275" s="517"/>
      <c r="C275" s="437">
        <f t="shared" si="279"/>
        <v>9</v>
      </c>
      <c r="D275" s="417"/>
      <c r="E275" s="417"/>
      <c r="F275" s="417"/>
      <c r="G275" s="416" t="e">
        <f t="shared" si="280"/>
        <v>#DIV/0!</v>
      </c>
      <c r="H275" s="511"/>
      <c r="I275" s="172" t="str">
        <f t="shared" si="296"/>
        <v/>
      </c>
      <c r="J275" s="172" t="str">
        <f t="shared" si="297"/>
        <v/>
      </c>
      <c r="K275" s="420" t="str">
        <f t="shared" si="298"/>
        <v/>
      </c>
      <c r="L275" s="519"/>
      <c r="M275" s="172" t="str">
        <f t="shared" si="281"/>
        <v/>
      </c>
      <c r="N275" s="512"/>
      <c r="O275" s="512"/>
      <c r="P275" s="417"/>
      <c r="Q275" s="170"/>
      <c r="R275" s="436" t="str">
        <f t="shared" si="282"/>
        <v/>
      </c>
      <c r="S275" s="417" t="str">
        <f t="shared" si="283"/>
        <v/>
      </c>
      <c r="T275" s="511"/>
      <c r="U275" s="417"/>
      <c r="V275" s="170"/>
      <c r="W275" s="436" t="str">
        <f t="shared" si="284"/>
        <v/>
      </c>
      <c r="X275" s="417" t="str">
        <f t="shared" si="285"/>
        <v/>
      </c>
      <c r="Y275" s="511"/>
      <c r="Z275" s="417"/>
      <c r="AA275" s="170"/>
      <c r="AB275" s="436" t="str">
        <f t="shared" si="286"/>
        <v/>
      </c>
      <c r="AC275" s="417" t="str">
        <f t="shared" si="287"/>
        <v/>
      </c>
      <c r="AD275" s="511"/>
      <c r="AE275" s="417"/>
      <c r="AF275" s="170"/>
      <c r="AG275" s="436" t="str">
        <f t="shared" si="288"/>
        <v/>
      </c>
      <c r="AH275" s="417" t="str">
        <f t="shared" si="289"/>
        <v/>
      </c>
      <c r="AI275" s="511"/>
      <c r="AJ275" s="417"/>
      <c r="AK275" s="170"/>
      <c r="AL275" s="436" t="str">
        <f t="shared" si="290"/>
        <v/>
      </c>
      <c r="AM275" s="417" t="str">
        <f t="shared" si="291"/>
        <v/>
      </c>
      <c r="AN275" s="511"/>
      <c r="AO275" s="417"/>
      <c r="AP275" s="170"/>
      <c r="AQ275" s="436" t="str">
        <f t="shared" si="292"/>
        <v/>
      </c>
      <c r="AR275" s="417" t="str">
        <f t="shared" si="293"/>
        <v/>
      </c>
      <c r="AS275" s="511"/>
      <c r="AT275" s="417"/>
      <c r="AU275" s="170"/>
      <c r="AV275" s="436" t="str">
        <f t="shared" si="294"/>
        <v/>
      </c>
      <c r="AW275" s="417" t="str">
        <f t="shared" si="295"/>
        <v/>
      </c>
      <c r="AX275" s="511"/>
    </row>
    <row r="276" spans="2:50" x14ac:dyDescent="0.2">
      <c r="B276" s="517"/>
      <c r="C276" s="437">
        <f t="shared" si="279"/>
        <v>10</v>
      </c>
      <c r="D276" s="417"/>
      <c r="E276" s="417"/>
      <c r="F276" s="417"/>
      <c r="G276" s="416" t="e">
        <f t="shared" si="280"/>
        <v>#DIV/0!</v>
      </c>
      <c r="H276" s="511"/>
      <c r="I276" s="172" t="str">
        <f t="shared" si="296"/>
        <v/>
      </c>
      <c r="J276" s="172" t="str">
        <f t="shared" si="297"/>
        <v/>
      </c>
      <c r="K276" s="420" t="str">
        <f t="shared" si="298"/>
        <v/>
      </c>
      <c r="L276" s="519"/>
      <c r="M276" s="172" t="str">
        <f t="shared" si="281"/>
        <v/>
      </c>
      <c r="N276" s="512"/>
      <c r="O276" s="512"/>
      <c r="P276" s="417"/>
      <c r="Q276" s="170"/>
      <c r="R276" s="436" t="str">
        <f t="shared" si="282"/>
        <v/>
      </c>
      <c r="S276" s="417" t="str">
        <f t="shared" si="283"/>
        <v/>
      </c>
      <c r="T276" s="511"/>
      <c r="U276" s="417"/>
      <c r="V276" s="170"/>
      <c r="W276" s="436" t="str">
        <f t="shared" si="284"/>
        <v/>
      </c>
      <c r="X276" s="417" t="str">
        <f t="shared" si="285"/>
        <v/>
      </c>
      <c r="Y276" s="511"/>
      <c r="Z276" s="417"/>
      <c r="AA276" s="170"/>
      <c r="AB276" s="436" t="str">
        <f t="shared" si="286"/>
        <v/>
      </c>
      <c r="AC276" s="417" t="str">
        <f t="shared" si="287"/>
        <v/>
      </c>
      <c r="AD276" s="511"/>
      <c r="AE276" s="417"/>
      <c r="AF276" s="170"/>
      <c r="AG276" s="436" t="str">
        <f t="shared" si="288"/>
        <v/>
      </c>
      <c r="AH276" s="417" t="str">
        <f t="shared" si="289"/>
        <v/>
      </c>
      <c r="AI276" s="511"/>
      <c r="AJ276" s="417"/>
      <c r="AK276" s="170"/>
      <c r="AL276" s="436" t="str">
        <f t="shared" si="290"/>
        <v/>
      </c>
      <c r="AM276" s="417" t="str">
        <f t="shared" si="291"/>
        <v/>
      </c>
      <c r="AN276" s="511"/>
      <c r="AO276" s="417"/>
      <c r="AP276" s="170"/>
      <c r="AQ276" s="436" t="str">
        <f t="shared" si="292"/>
        <v/>
      </c>
      <c r="AR276" s="417" t="str">
        <f t="shared" si="293"/>
        <v/>
      </c>
      <c r="AS276" s="511"/>
      <c r="AT276" s="417"/>
      <c r="AU276" s="170"/>
      <c r="AV276" s="436" t="str">
        <f t="shared" si="294"/>
        <v/>
      </c>
      <c r="AW276" s="417" t="str">
        <f t="shared" si="295"/>
        <v/>
      </c>
      <c r="AX276" s="511"/>
    </row>
    <row r="277" spans="2:50" x14ac:dyDescent="0.2">
      <c r="B277" s="517"/>
      <c r="C277" s="437">
        <f t="shared" si="279"/>
        <v>11</v>
      </c>
      <c r="D277" s="417"/>
      <c r="E277" s="417"/>
      <c r="F277" s="417"/>
      <c r="G277" s="416" t="e">
        <f t="shared" si="280"/>
        <v>#DIV/0!</v>
      </c>
      <c r="H277" s="511"/>
      <c r="I277" s="172" t="str">
        <f t="shared" si="296"/>
        <v/>
      </c>
      <c r="J277" s="172" t="str">
        <f t="shared" si="297"/>
        <v/>
      </c>
      <c r="K277" s="420" t="str">
        <f t="shared" si="298"/>
        <v/>
      </c>
      <c r="L277" s="519"/>
      <c r="M277" s="172" t="str">
        <f t="shared" si="281"/>
        <v/>
      </c>
      <c r="N277" s="512"/>
      <c r="O277" s="512"/>
      <c r="P277" s="417"/>
      <c r="Q277" s="170"/>
      <c r="R277" s="436" t="str">
        <f t="shared" si="282"/>
        <v/>
      </c>
      <c r="S277" s="417" t="str">
        <f t="shared" si="283"/>
        <v/>
      </c>
      <c r="T277" s="511"/>
      <c r="U277" s="417"/>
      <c r="V277" s="170"/>
      <c r="W277" s="436" t="str">
        <f t="shared" si="284"/>
        <v/>
      </c>
      <c r="X277" s="417" t="str">
        <f t="shared" si="285"/>
        <v/>
      </c>
      <c r="Y277" s="511"/>
      <c r="Z277" s="417"/>
      <c r="AA277" s="170"/>
      <c r="AB277" s="436" t="str">
        <f t="shared" si="286"/>
        <v/>
      </c>
      <c r="AC277" s="417" t="str">
        <f t="shared" si="287"/>
        <v/>
      </c>
      <c r="AD277" s="511"/>
      <c r="AE277" s="417"/>
      <c r="AF277" s="170"/>
      <c r="AG277" s="436" t="str">
        <f t="shared" si="288"/>
        <v/>
      </c>
      <c r="AH277" s="417" t="str">
        <f t="shared" si="289"/>
        <v/>
      </c>
      <c r="AI277" s="511"/>
      <c r="AJ277" s="417"/>
      <c r="AK277" s="170"/>
      <c r="AL277" s="436" t="str">
        <f t="shared" si="290"/>
        <v/>
      </c>
      <c r="AM277" s="417" t="str">
        <f t="shared" si="291"/>
        <v/>
      </c>
      <c r="AN277" s="511"/>
      <c r="AO277" s="417"/>
      <c r="AP277" s="170"/>
      <c r="AQ277" s="436" t="str">
        <f t="shared" si="292"/>
        <v/>
      </c>
      <c r="AR277" s="417" t="str">
        <f t="shared" si="293"/>
        <v/>
      </c>
      <c r="AS277" s="511"/>
      <c r="AT277" s="417"/>
      <c r="AU277" s="170"/>
      <c r="AV277" s="436" t="str">
        <f t="shared" si="294"/>
        <v/>
      </c>
      <c r="AW277" s="417" t="str">
        <f t="shared" si="295"/>
        <v/>
      </c>
      <c r="AX277" s="511"/>
    </row>
    <row r="278" spans="2:50" x14ac:dyDescent="0.2">
      <c r="B278" s="517"/>
      <c r="C278" s="437">
        <f t="shared" si="279"/>
        <v>12</v>
      </c>
      <c r="D278" s="417"/>
      <c r="E278" s="417"/>
      <c r="F278" s="417"/>
      <c r="G278" s="416" t="e">
        <f t="shared" si="280"/>
        <v>#DIV/0!</v>
      </c>
      <c r="H278" s="511"/>
      <c r="I278" s="172" t="str">
        <f t="shared" si="296"/>
        <v/>
      </c>
      <c r="J278" s="172" t="str">
        <f t="shared" si="297"/>
        <v/>
      </c>
      <c r="K278" s="420" t="str">
        <f t="shared" si="298"/>
        <v/>
      </c>
      <c r="L278" s="519"/>
      <c r="M278" s="172" t="str">
        <f t="shared" si="281"/>
        <v/>
      </c>
      <c r="N278" s="512"/>
      <c r="O278" s="512"/>
      <c r="P278" s="417"/>
      <c r="Q278" s="170"/>
      <c r="R278" s="436" t="str">
        <f t="shared" si="282"/>
        <v/>
      </c>
      <c r="S278" s="417" t="str">
        <f t="shared" si="283"/>
        <v/>
      </c>
      <c r="T278" s="511"/>
      <c r="U278" s="417"/>
      <c r="V278" s="170"/>
      <c r="W278" s="436" t="str">
        <f t="shared" si="284"/>
        <v/>
      </c>
      <c r="X278" s="417" t="str">
        <f t="shared" si="285"/>
        <v/>
      </c>
      <c r="Y278" s="511"/>
      <c r="Z278" s="417"/>
      <c r="AA278" s="170"/>
      <c r="AB278" s="436" t="str">
        <f t="shared" si="286"/>
        <v/>
      </c>
      <c r="AC278" s="417" t="str">
        <f t="shared" si="287"/>
        <v/>
      </c>
      <c r="AD278" s="511"/>
      <c r="AE278" s="417"/>
      <c r="AF278" s="170"/>
      <c r="AG278" s="436" t="str">
        <f t="shared" si="288"/>
        <v/>
      </c>
      <c r="AH278" s="417" t="str">
        <f t="shared" si="289"/>
        <v/>
      </c>
      <c r="AI278" s="511"/>
      <c r="AJ278" s="417"/>
      <c r="AK278" s="170"/>
      <c r="AL278" s="436" t="str">
        <f t="shared" si="290"/>
        <v/>
      </c>
      <c r="AM278" s="417" t="str">
        <f t="shared" si="291"/>
        <v/>
      </c>
      <c r="AN278" s="511"/>
      <c r="AO278" s="417"/>
      <c r="AP278" s="170"/>
      <c r="AQ278" s="436" t="str">
        <f t="shared" si="292"/>
        <v/>
      </c>
      <c r="AR278" s="417" t="str">
        <f t="shared" si="293"/>
        <v/>
      </c>
      <c r="AS278" s="511"/>
      <c r="AT278" s="417"/>
      <c r="AU278" s="170"/>
      <c r="AV278" s="436" t="str">
        <f t="shared" si="294"/>
        <v/>
      </c>
      <c r="AW278" s="417" t="str">
        <f t="shared" si="295"/>
        <v/>
      </c>
      <c r="AX278" s="511"/>
    </row>
    <row r="279" spans="2:50" x14ac:dyDescent="0.2">
      <c r="B279" s="517"/>
      <c r="C279" s="437">
        <f t="shared" si="279"/>
        <v>13</v>
      </c>
      <c r="D279" s="417"/>
      <c r="E279" s="417"/>
      <c r="F279" s="417"/>
      <c r="G279" s="416" t="e">
        <f t="shared" si="280"/>
        <v>#DIV/0!</v>
      </c>
      <c r="H279" s="511"/>
      <c r="I279" s="172" t="str">
        <f t="shared" si="296"/>
        <v/>
      </c>
      <c r="J279" s="172" t="str">
        <f t="shared" si="297"/>
        <v/>
      </c>
      <c r="K279" s="420" t="str">
        <f t="shared" si="298"/>
        <v/>
      </c>
      <c r="L279" s="519"/>
      <c r="M279" s="172" t="str">
        <f t="shared" si="281"/>
        <v/>
      </c>
      <c r="N279" s="512"/>
      <c r="O279" s="512"/>
      <c r="P279" s="417"/>
      <c r="Q279" s="170"/>
      <c r="R279" s="436" t="str">
        <f t="shared" si="282"/>
        <v/>
      </c>
      <c r="S279" s="417" t="str">
        <f t="shared" si="283"/>
        <v/>
      </c>
      <c r="T279" s="511"/>
      <c r="U279" s="417"/>
      <c r="V279" s="170"/>
      <c r="W279" s="436" t="str">
        <f t="shared" si="284"/>
        <v/>
      </c>
      <c r="X279" s="417" t="str">
        <f t="shared" si="285"/>
        <v/>
      </c>
      <c r="Y279" s="511"/>
      <c r="Z279" s="417"/>
      <c r="AA279" s="170"/>
      <c r="AB279" s="436" t="str">
        <f t="shared" si="286"/>
        <v/>
      </c>
      <c r="AC279" s="417" t="str">
        <f t="shared" si="287"/>
        <v/>
      </c>
      <c r="AD279" s="511"/>
      <c r="AE279" s="417"/>
      <c r="AF279" s="170"/>
      <c r="AG279" s="436" t="str">
        <f t="shared" si="288"/>
        <v/>
      </c>
      <c r="AH279" s="417" t="str">
        <f t="shared" si="289"/>
        <v/>
      </c>
      <c r="AI279" s="511"/>
      <c r="AJ279" s="417"/>
      <c r="AK279" s="170"/>
      <c r="AL279" s="436" t="str">
        <f t="shared" si="290"/>
        <v/>
      </c>
      <c r="AM279" s="417" t="str">
        <f t="shared" si="291"/>
        <v/>
      </c>
      <c r="AN279" s="511"/>
      <c r="AO279" s="417"/>
      <c r="AP279" s="170"/>
      <c r="AQ279" s="436" t="str">
        <f t="shared" si="292"/>
        <v/>
      </c>
      <c r="AR279" s="417" t="str">
        <f t="shared" si="293"/>
        <v/>
      </c>
      <c r="AS279" s="511"/>
      <c r="AT279" s="417"/>
      <c r="AU279" s="170"/>
      <c r="AV279" s="436" t="str">
        <f t="shared" si="294"/>
        <v/>
      </c>
      <c r="AW279" s="417" t="str">
        <f t="shared" si="295"/>
        <v/>
      </c>
      <c r="AX279" s="511"/>
    </row>
    <row r="280" spans="2:50" x14ac:dyDescent="0.2">
      <c r="B280" s="517"/>
      <c r="C280" s="437">
        <f t="shared" si="279"/>
        <v>14</v>
      </c>
      <c r="D280" s="417"/>
      <c r="E280" s="417"/>
      <c r="F280" s="417"/>
      <c r="G280" s="416" t="e">
        <f t="shared" si="280"/>
        <v>#DIV/0!</v>
      </c>
      <c r="H280" s="511"/>
      <c r="I280" s="172" t="str">
        <f t="shared" si="296"/>
        <v/>
      </c>
      <c r="J280" s="172" t="str">
        <f t="shared" si="297"/>
        <v/>
      </c>
      <c r="K280" s="420" t="str">
        <f t="shared" si="298"/>
        <v/>
      </c>
      <c r="L280" s="519"/>
      <c r="M280" s="172" t="str">
        <f t="shared" si="281"/>
        <v/>
      </c>
      <c r="N280" s="512"/>
      <c r="O280" s="512"/>
      <c r="P280" s="417"/>
      <c r="Q280" s="170"/>
      <c r="R280" s="436" t="str">
        <f t="shared" si="282"/>
        <v/>
      </c>
      <c r="S280" s="417" t="str">
        <f t="shared" si="283"/>
        <v/>
      </c>
      <c r="T280" s="511"/>
      <c r="U280" s="417"/>
      <c r="V280" s="170"/>
      <c r="W280" s="436" t="str">
        <f t="shared" si="284"/>
        <v/>
      </c>
      <c r="X280" s="417" t="str">
        <f t="shared" si="285"/>
        <v/>
      </c>
      <c r="Y280" s="511"/>
      <c r="Z280" s="417"/>
      <c r="AA280" s="170"/>
      <c r="AB280" s="436" t="str">
        <f t="shared" si="286"/>
        <v/>
      </c>
      <c r="AC280" s="417" t="str">
        <f t="shared" si="287"/>
        <v/>
      </c>
      <c r="AD280" s="511"/>
      <c r="AE280" s="417"/>
      <c r="AF280" s="170"/>
      <c r="AG280" s="436" t="str">
        <f t="shared" si="288"/>
        <v/>
      </c>
      <c r="AH280" s="417" t="str">
        <f t="shared" si="289"/>
        <v/>
      </c>
      <c r="AI280" s="511"/>
      <c r="AJ280" s="417"/>
      <c r="AK280" s="170"/>
      <c r="AL280" s="436" t="str">
        <f t="shared" si="290"/>
        <v/>
      </c>
      <c r="AM280" s="417" t="str">
        <f t="shared" si="291"/>
        <v/>
      </c>
      <c r="AN280" s="511"/>
      <c r="AO280" s="417"/>
      <c r="AP280" s="170"/>
      <c r="AQ280" s="436" t="str">
        <f t="shared" si="292"/>
        <v/>
      </c>
      <c r="AR280" s="417" t="str">
        <f t="shared" si="293"/>
        <v/>
      </c>
      <c r="AS280" s="511"/>
      <c r="AT280" s="417"/>
      <c r="AU280" s="170"/>
      <c r="AV280" s="436" t="str">
        <f t="shared" si="294"/>
        <v/>
      </c>
      <c r="AW280" s="417" t="str">
        <f t="shared" si="295"/>
        <v/>
      </c>
      <c r="AX280" s="511"/>
    </row>
    <row r="281" spans="2:50" x14ac:dyDescent="0.2">
      <c r="B281" s="517"/>
      <c r="C281" s="437">
        <f t="shared" si="279"/>
        <v>15</v>
      </c>
      <c r="D281" s="417"/>
      <c r="E281" s="417"/>
      <c r="F281" s="417"/>
      <c r="G281" s="416"/>
      <c r="H281" s="511"/>
      <c r="I281" s="172" t="str">
        <f t="shared" si="296"/>
        <v/>
      </c>
      <c r="J281" s="172" t="str">
        <f t="shared" si="297"/>
        <v/>
      </c>
      <c r="K281" s="420" t="str">
        <f t="shared" si="298"/>
        <v/>
      </c>
      <c r="L281" s="520"/>
      <c r="M281" s="172" t="str">
        <f t="shared" si="281"/>
        <v/>
      </c>
      <c r="N281" s="512"/>
      <c r="O281" s="512"/>
      <c r="P281" s="417"/>
      <c r="Q281" s="170"/>
      <c r="R281" s="436" t="str">
        <f t="shared" si="282"/>
        <v/>
      </c>
      <c r="S281" s="417" t="str">
        <f t="shared" si="283"/>
        <v/>
      </c>
      <c r="T281" s="511"/>
      <c r="U281" s="417"/>
      <c r="V281" s="170"/>
      <c r="W281" s="436" t="str">
        <f t="shared" si="284"/>
        <v/>
      </c>
      <c r="X281" s="417" t="str">
        <f t="shared" si="285"/>
        <v/>
      </c>
      <c r="Y281" s="511"/>
      <c r="Z281" s="417"/>
      <c r="AA281" s="170"/>
      <c r="AB281" s="436" t="str">
        <f t="shared" si="286"/>
        <v/>
      </c>
      <c r="AC281" s="417" t="str">
        <f t="shared" si="287"/>
        <v/>
      </c>
      <c r="AD281" s="511"/>
      <c r="AE281" s="417"/>
      <c r="AF281" s="170"/>
      <c r="AG281" s="436" t="str">
        <f t="shared" si="288"/>
        <v/>
      </c>
      <c r="AH281" s="417" t="str">
        <f t="shared" si="289"/>
        <v/>
      </c>
      <c r="AI281" s="511"/>
      <c r="AJ281" s="417"/>
      <c r="AK281" s="170"/>
      <c r="AL281" s="436" t="str">
        <f t="shared" si="290"/>
        <v/>
      </c>
      <c r="AM281" s="417" t="str">
        <f t="shared" si="291"/>
        <v/>
      </c>
      <c r="AN281" s="511"/>
      <c r="AO281" s="417"/>
      <c r="AP281" s="170"/>
      <c r="AQ281" s="436" t="str">
        <f t="shared" si="292"/>
        <v/>
      </c>
      <c r="AR281" s="417" t="str">
        <f t="shared" si="293"/>
        <v/>
      </c>
      <c r="AS281" s="511"/>
      <c r="AT281" s="417"/>
      <c r="AU281" s="170"/>
      <c r="AV281" s="436" t="str">
        <f t="shared" si="294"/>
        <v/>
      </c>
      <c r="AW281" s="417" t="str">
        <f t="shared" si="295"/>
        <v/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AJ63:AN63"/>
    <mergeCell ref="Y24:Y26"/>
    <mergeCell ref="AD24:AD26"/>
    <mergeCell ref="AI24:AI26"/>
    <mergeCell ref="Z24:AC24"/>
    <mergeCell ref="P23:T23"/>
    <mergeCell ref="U23:Y23"/>
    <mergeCell ref="Z23:AD23"/>
    <mergeCell ref="AE23:AI23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N64:N81"/>
    <mergeCell ref="O64:O81"/>
    <mergeCell ref="AJ2:AN2"/>
    <mergeCell ref="AJ3:AN3"/>
    <mergeCell ref="AN4:AN6"/>
    <mergeCell ref="AN7:AN21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AJ22:AN22"/>
    <mergeCell ref="AO22:AS22"/>
    <mergeCell ref="AJ23:AN23"/>
    <mergeCell ref="AO23:AS23"/>
    <mergeCell ref="AE22:AI22"/>
    <mergeCell ref="B22:H23"/>
    <mergeCell ref="B24:B26"/>
    <mergeCell ref="AX84:AX86"/>
    <mergeCell ref="AX87:AX10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AX24:AX26"/>
    <mergeCell ref="AX27:AX41"/>
    <mergeCell ref="AT25:AW25"/>
    <mergeCell ref="B47:B61"/>
    <mergeCell ref="H47:H61"/>
    <mergeCell ref="B62:H63"/>
    <mergeCell ref="B64:B66"/>
    <mergeCell ref="C64:D66"/>
    <mergeCell ref="E64:G64"/>
    <mergeCell ref="H64:H66"/>
    <mergeCell ref="E65:G65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O83:AS83"/>
    <mergeCell ref="AD67:AD81"/>
    <mergeCell ref="AI67:AI81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E24:G24"/>
    <mergeCell ref="H24:H26"/>
    <mergeCell ref="E25:G25"/>
    <mergeCell ref="N42:N43"/>
    <mergeCell ref="O42:O43"/>
    <mergeCell ref="P42:T42"/>
    <mergeCell ref="U42:Y42"/>
    <mergeCell ref="Z42:AD42"/>
    <mergeCell ref="Z83:AD83"/>
    <mergeCell ref="Z45:AC45"/>
    <mergeCell ref="Z62:AD62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M44:M46"/>
    <mergeCell ref="M64:M66"/>
    <mergeCell ref="C24:D26"/>
    <mergeCell ref="M84:M86"/>
    <mergeCell ref="AO45:AR45"/>
    <mergeCell ref="AT45:AW45"/>
    <mergeCell ref="AE24:AH24"/>
    <mergeCell ref="AJ24:AM24"/>
    <mergeCell ref="AO24:AR24"/>
    <mergeCell ref="AT24:AW24"/>
    <mergeCell ref="P25:S25"/>
    <mergeCell ref="U25:X25"/>
    <mergeCell ref="Z25:AC25"/>
    <mergeCell ref="AE25:AH25"/>
    <mergeCell ref="AJ25:AM25"/>
    <mergeCell ref="AO25:AR25"/>
    <mergeCell ref="P43:T43"/>
    <mergeCell ref="U43:Y43"/>
    <mergeCell ref="AO44:AR44"/>
    <mergeCell ref="AT44:AW44"/>
    <mergeCell ref="AS24:AS26"/>
    <mergeCell ref="AN27:AN41"/>
    <mergeCell ref="AS27:AS41"/>
    <mergeCell ref="T27:T41"/>
    <mergeCell ref="Y27:Y41"/>
    <mergeCell ref="AD27:AD41"/>
    <mergeCell ref="AI27:AI41"/>
    <mergeCell ref="AO84:AR84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J65:AM65"/>
    <mergeCell ref="AO65:AR65"/>
    <mergeCell ref="AT65:AW65"/>
    <mergeCell ref="T64:T66"/>
    <mergeCell ref="Y64:Y66"/>
    <mergeCell ref="I4:K4"/>
    <mergeCell ref="L4:L6"/>
    <mergeCell ref="I5:K5"/>
    <mergeCell ref="L7:L21"/>
    <mergeCell ref="AN24:AN26"/>
    <mergeCell ref="AO64:AR64"/>
    <mergeCell ref="AT64:AW64"/>
    <mergeCell ref="P65:S65"/>
    <mergeCell ref="U65:X65"/>
    <mergeCell ref="Z65:AC65"/>
    <mergeCell ref="AE65:AH65"/>
    <mergeCell ref="AE42:AI42"/>
    <mergeCell ref="AE62:AI62"/>
    <mergeCell ref="AS44:AS46"/>
    <mergeCell ref="AE44:AH44"/>
    <mergeCell ref="AI44:AI46"/>
    <mergeCell ref="AN44:AN46"/>
    <mergeCell ref="AJ44:AM44"/>
    <mergeCell ref="AE63:AI6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conditionalFormatting sqref="D259:D260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AVERAGE(L7,L27,L47,L67,L87)</f>
        <v>#DIV/0!</v>
      </c>
    </row>
    <row r="2" spans="1:50" ht="15.75" x14ac:dyDescent="0.2">
      <c r="A2" s="77"/>
      <c r="B2" s="521" t="s">
        <v>169</v>
      </c>
      <c r="C2" s="522"/>
      <c r="D2" s="522"/>
      <c r="E2" s="522"/>
      <c r="F2" s="522"/>
      <c r="G2" s="522"/>
      <c r="H2" s="523"/>
      <c r="I2" s="199"/>
      <c r="J2" s="199"/>
      <c r="K2" s="199"/>
      <c r="L2" s="199"/>
      <c r="M2" s="204"/>
      <c r="N2" s="525" t="s">
        <v>161</v>
      </c>
      <c r="O2" s="525" t="s">
        <v>159</v>
      </c>
      <c r="P2" s="527"/>
      <c r="Q2" s="517"/>
      <c r="R2" s="517"/>
      <c r="S2" s="517"/>
      <c r="T2" s="517"/>
      <c r="U2" s="527"/>
      <c r="V2" s="517"/>
      <c r="W2" s="517"/>
      <c r="X2" s="517"/>
      <c r="Y2" s="517"/>
      <c r="Z2" s="527"/>
      <c r="AA2" s="517"/>
      <c r="AB2" s="517"/>
      <c r="AC2" s="517"/>
      <c r="AD2" s="517"/>
      <c r="AE2" s="527">
        <v>45870</v>
      </c>
      <c r="AF2" s="517"/>
      <c r="AG2" s="517"/>
      <c r="AH2" s="517"/>
      <c r="AI2" s="517"/>
      <c r="AJ2" s="527">
        <v>45871</v>
      </c>
      <c r="AK2" s="517"/>
      <c r="AL2" s="517"/>
      <c r="AM2" s="517"/>
      <c r="AN2" s="517"/>
      <c r="AO2" s="527">
        <v>45872</v>
      </c>
      <c r="AP2" s="517"/>
      <c r="AQ2" s="517"/>
      <c r="AR2" s="517"/>
      <c r="AS2" s="517"/>
      <c r="AT2" s="527">
        <v>45873</v>
      </c>
      <c r="AU2" s="517"/>
      <c r="AV2" s="517"/>
      <c r="AW2" s="517"/>
      <c r="AX2" s="517"/>
    </row>
    <row r="3" spans="1:50" ht="15.75" x14ac:dyDescent="0.2">
      <c r="A3" s="77"/>
      <c r="B3" s="524"/>
      <c r="C3" s="524"/>
      <c r="D3" s="524"/>
      <c r="E3" s="524"/>
      <c r="F3" s="524"/>
      <c r="G3" s="524"/>
      <c r="H3" s="524"/>
      <c r="I3" s="200"/>
      <c r="J3" s="200"/>
      <c r="K3" s="200"/>
      <c r="L3" s="200"/>
      <c r="M3" s="205"/>
      <c r="N3" s="526"/>
      <c r="O3" s="526"/>
      <c r="P3" s="527" t="s">
        <v>163</v>
      </c>
      <c r="Q3" s="517"/>
      <c r="R3" s="517"/>
      <c r="S3" s="517"/>
      <c r="T3" s="517"/>
      <c r="U3" s="527" t="s">
        <v>164</v>
      </c>
      <c r="V3" s="517"/>
      <c r="W3" s="517"/>
      <c r="X3" s="517"/>
      <c r="Y3" s="517"/>
      <c r="Z3" s="527" t="s">
        <v>165</v>
      </c>
      <c r="AA3" s="517"/>
      <c r="AB3" s="517"/>
      <c r="AC3" s="517"/>
      <c r="AD3" s="517"/>
      <c r="AE3" s="527" t="s">
        <v>162</v>
      </c>
      <c r="AF3" s="517"/>
      <c r="AG3" s="517"/>
      <c r="AH3" s="517"/>
      <c r="AI3" s="517"/>
      <c r="AJ3" s="527" t="s">
        <v>166</v>
      </c>
      <c r="AK3" s="517"/>
      <c r="AL3" s="517"/>
      <c r="AM3" s="517"/>
      <c r="AN3" s="517"/>
      <c r="AO3" s="527" t="s">
        <v>167</v>
      </c>
      <c r="AP3" s="517"/>
      <c r="AQ3" s="517"/>
      <c r="AR3" s="517"/>
      <c r="AS3" s="517"/>
      <c r="AT3" s="527" t="s">
        <v>168</v>
      </c>
      <c r="AU3" s="517"/>
      <c r="AV3" s="517"/>
      <c r="AW3" s="517"/>
      <c r="AX3" s="517"/>
    </row>
    <row r="4" spans="1:50" ht="14.25" x14ac:dyDescent="0.2">
      <c r="A4" s="77"/>
      <c r="B4" s="512" t="s">
        <v>157</v>
      </c>
      <c r="C4" s="512" t="s">
        <v>149</v>
      </c>
      <c r="D4" s="512"/>
      <c r="E4" s="512" t="s">
        <v>151</v>
      </c>
      <c r="F4" s="512"/>
      <c r="G4" s="512"/>
      <c r="H4" s="513" t="s">
        <v>158</v>
      </c>
      <c r="I4" s="516" t="s">
        <v>227</v>
      </c>
      <c r="J4" s="516"/>
      <c r="K4" s="516"/>
      <c r="L4" s="528" t="s">
        <v>158</v>
      </c>
      <c r="M4" s="533" t="s">
        <v>170</v>
      </c>
      <c r="N4" s="512"/>
      <c r="O4" s="512" t="s">
        <v>160</v>
      </c>
      <c r="P4" s="508" t="s">
        <v>154</v>
      </c>
      <c r="Q4" s="509"/>
      <c r="R4" s="509"/>
      <c r="S4" s="510"/>
      <c r="T4" s="512" t="s">
        <v>158</v>
      </c>
      <c r="U4" s="508" t="s">
        <v>154</v>
      </c>
      <c r="V4" s="509"/>
      <c r="W4" s="509"/>
      <c r="X4" s="510"/>
      <c r="Y4" s="512" t="s">
        <v>158</v>
      </c>
      <c r="Z4" s="508" t="s">
        <v>154</v>
      </c>
      <c r="AA4" s="509"/>
      <c r="AB4" s="509"/>
      <c r="AC4" s="510"/>
      <c r="AD4" s="512" t="s">
        <v>158</v>
      </c>
      <c r="AE4" s="508" t="s">
        <v>154</v>
      </c>
      <c r="AF4" s="509"/>
      <c r="AG4" s="509"/>
      <c r="AH4" s="510"/>
      <c r="AI4" s="512" t="s">
        <v>158</v>
      </c>
      <c r="AJ4" s="508" t="s">
        <v>154</v>
      </c>
      <c r="AK4" s="509"/>
      <c r="AL4" s="509"/>
      <c r="AM4" s="510"/>
      <c r="AN4" s="512" t="s">
        <v>158</v>
      </c>
      <c r="AO4" s="508" t="s">
        <v>154</v>
      </c>
      <c r="AP4" s="509"/>
      <c r="AQ4" s="509"/>
      <c r="AR4" s="510"/>
      <c r="AS4" s="512" t="s">
        <v>158</v>
      </c>
      <c r="AT4" s="508" t="s">
        <v>154</v>
      </c>
      <c r="AU4" s="509"/>
      <c r="AV4" s="509"/>
      <c r="AW4" s="510"/>
      <c r="AX4" s="512" t="s">
        <v>158</v>
      </c>
    </row>
    <row r="5" spans="1:50" ht="14.25" x14ac:dyDescent="0.2">
      <c r="A5" s="77"/>
      <c r="B5" s="512"/>
      <c r="C5" s="512"/>
      <c r="D5" s="512"/>
      <c r="E5" s="512" t="s">
        <v>150</v>
      </c>
      <c r="F5" s="512"/>
      <c r="G5" s="512"/>
      <c r="H5" s="514"/>
      <c r="I5" s="516" t="s">
        <v>150</v>
      </c>
      <c r="J5" s="516"/>
      <c r="K5" s="516"/>
      <c r="L5" s="529"/>
      <c r="M5" s="534"/>
      <c r="N5" s="512"/>
      <c r="O5" s="512"/>
      <c r="P5" s="508" t="s">
        <v>155</v>
      </c>
      <c r="Q5" s="509"/>
      <c r="R5" s="509"/>
      <c r="S5" s="510"/>
      <c r="T5" s="512"/>
      <c r="U5" s="508" t="s">
        <v>155</v>
      </c>
      <c r="V5" s="509"/>
      <c r="W5" s="509"/>
      <c r="X5" s="510"/>
      <c r="Y5" s="512"/>
      <c r="Z5" s="508" t="s">
        <v>155</v>
      </c>
      <c r="AA5" s="509"/>
      <c r="AB5" s="509"/>
      <c r="AC5" s="510"/>
      <c r="AD5" s="512"/>
      <c r="AE5" s="508" t="s">
        <v>155</v>
      </c>
      <c r="AF5" s="509"/>
      <c r="AG5" s="509"/>
      <c r="AH5" s="510"/>
      <c r="AI5" s="512"/>
      <c r="AJ5" s="508" t="s">
        <v>155</v>
      </c>
      <c r="AK5" s="509"/>
      <c r="AL5" s="509"/>
      <c r="AM5" s="510"/>
      <c r="AN5" s="512"/>
      <c r="AO5" s="508" t="s">
        <v>155</v>
      </c>
      <c r="AP5" s="509"/>
      <c r="AQ5" s="509"/>
      <c r="AR5" s="510"/>
      <c r="AS5" s="512"/>
      <c r="AT5" s="508" t="s">
        <v>155</v>
      </c>
      <c r="AU5" s="509"/>
      <c r="AV5" s="509"/>
      <c r="AW5" s="510"/>
      <c r="AX5" s="512"/>
    </row>
    <row r="6" spans="1:50" ht="14.25" x14ac:dyDescent="0.2">
      <c r="A6" s="75"/>
      <c r="B6" s="512"/>
      <c r="C6" s="512"/>
      <c r="D6" s="512"/>
      <c r="E6" s="202" t="s">
        <v>152</v>
      </c>
      <c r="F6" s="202" t="s">
        <v>153</v>
      </c>
      <c r="G6" s="202" t="s">
        <v>156</v>
      </c>
      <c r="H6" s="515"/>
      <c r="I6" s="206" t="s">
        <v>152</v>
      </c>
      <c r="J6" s="206" t="s">
        <v>153</v>
      </c>
      <c r="K6" s="206" t="s">
        <v>156</v>
      </c>
      <c r="L6" s="530"/>
      <c r="M6" s="535"/>
      <c r="N6" s="512"/>
      <c r="O6" s="512"/>
      <c r="P6" s="202" t="s">
        <v>152</v>
      </c>
      <c r="Q6" s="202" t="s">
        <v>153</v>
      </c>
      <c r="R6" s="202" t="s">
        <v>156</v>
      </c>
      <c r="S6" s="202" t="s">
        <v>170</v>
      </c>
      <c r="T6" s="512"/>
      <c r="U6" s="202" t="s">
        <v>152</v>
      </c>
      <c r="V6" s="202" t="s">
        <v>153</v>
      </c>
      <c r="W6" s="202" t="s">
        <v>156</v>
      </c>
      <c r="X6" s="202" t="s">
        <v>170</v>
      </c>
      <c r="Y6" s="512"/>
      <c r="Z6" s="202" t="s">
        <v>152</v>
      </c>
      <c r="AA6" s="202" t="s">
        <v>153</v>
      </c>
      <c r="AB6" s="202" t="s">
        <v>156</v>
      </c>
      <c r="AC6" s="202" t="s">
        <v>170</v>
      </c>
      <c r="AD6" s="512"/>
      <c r="AE6" s="202" t="s">
        <v>152</v>
      </c>
      <c r="AF6" s="202" t="s">
        <v>153</v>
      </c>
      <c r="AG6" s="202" t="s">
        <v>156</v>
      </c>
      <c r="AH6" s="202" t="s">
        <v>170</v>
      </c>
      <c r="AI6" s="512"/>
      <c r="AJ6" s="202" t="s">
        <v>152</v>
      </c>
      <c r="AK6" s="202" t="s">
        <v>153</v>
      </c>
      <c r="AL6" s="202" t="s">
        <v>156</v>
      </c>
      <c r="AM6" s="202" t="s">
        <v>170</v>
      </c>
      <c r="AN6" s="512"/>
      <c r="AO6" s="202" t="s">
        <v>152</v>
      </c>
      <c r="AP6" s="202" t="s">
        <v>153</v>
      </c>
      <c r="AQ6" s="202" t="s">
        <v>156</v>
      </c>
      <c r="AR6" s="202" t="s">
        <v>170</v>
      </c>
      <c r="AS6" s="512"/>
      <c r="AT6" s="202" t="s">
        <v>152</v>
      </c>
      <c r="AU6" s="202" t="s">
        <v>153</v>
      </c>
      <c r="AV6" s="202" t="s">
        <v>156</v>
      </c>
      <c r="AW6" s="202" t="s">
        <v>170</v>
      </c>
      <c r="AX6" s="512"/>
    </row>
    <row r="7" spans="1:50" ht="14.25" x14ac:dyDescent="0.2">
      <c r="A7" s="77"/>
      <c r="B7" s="532" t="s">
        <v>140</v>
      </c>
      <c r="C7" s="201">
        <v>1</v>
      </c>
      <c r="D7" s="201"/>
      <c r="E7" s="170"/>
      <c r="F7" s="201"/>
      <c r="G7" s="203"/>
      <c r="H7" s="511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36" t="e">
        <f>AVERAGE(K7:K21)</f>
        <v>#DIV/0!</v>
      </c>
      <c r="M7" s="172" t="e">
        <f>RANK(K7, K$7:K$21)</f>
        <v>#DIV/0!</v>
      </c>
      <c r="N7" s="512"/>
      <c r="O7" s="512"/>
      <c r="P7" s="170"/>
      <c r="Q7" s="170"/>
      <c r="R7" s="203"/>
      <c r="S7" s="201" t="e">
        <f>RANK(R7, R$7:R$21)</f>
        <v>#N/A</v>
      </c>
      <c r="T7" s="511" t="e">
        <f>AVERAGE(R7:R21)</f>
        <v>#DIV/0!</v>
      </c>
      <c r="U7" s="170"/>
      <c r="V7" s="170"/>
      <c r="W7" s="203"/>
      <c r="X7" s="201" t="e">
        <f>RANK(W7, W$7:W$21)</f>
        <v>#N/A</v>
      </c>
      <c r="Y7" s="511" t="e">
        <f>AVERAGE(W7:W21)</f>
        <v>#DIV/0!</v>
      </c>
      <c r="Z7" s="201"/>
      <c r="AA7" s="170"/>
      <c r="AB7" s="203"/>
      <c r="AC7" s="201"/>
      <c r="AD7" s="511" t="e">
        <f>AVERAGE(AB7:AB21)</f>
        <v>#DIV/0!</v>
      </c>
      <c r="AE7" s="170"/>
      <c r="AF7" s="170"/>
      <c r="AG7" s="203"/>
      <c r="AH7" s="201"/>
      <c r="AI7" s="511" t="e">
        <f>AVERAGE(AG7:AG21)</f>
        <v>#DIV/0!</v>
      </c>
      <c r="AJ7" s="201"/>
      <c r="AK7" s="170"/>
      <c r="AL7" s="203"/>
      <c r="AM7" s="201"/>
      <c r="AN7" s="511" t="e">
        <f>AVERAGE(AL7:AL21)</f>
        <v>#DIV/0!</v>
      </c>
      <c r="AO7" s="201"/>
      <c r="AP7" s="170"/>
      <c r="AQ7" s="203"/>
      <c r="AR7" s="201"/>
      <c r="AS7" s="511" t="e">
        <f>AVERAGE(AQ7:AQ21)</f>
        <v>#DIV/0!</v>
      </c>
      <c r="AT7" s="201"/>
      <c r="AU7" s="170"/>
      <c r="AV7" s="203"/>
      <c r="AW7" s="201"/>
      <c r="AX7" s="511" t="e">
        <f>AVERAGE(AV7:AV21)</f>
        <v>#DIV/0!</v>
      </c>
    </row>
    <row r="8" spans="1:50" ht="15" customHeight="1" x14ac:dyDescent="0.2">
      <c r="A8" s="77"/>
      <c r="B8" s="517"/>
      <c r="C8" s="201">
        <v>2</v>
      </c>
      <c r="D8" s="201"/>
      <c r="E8" s="170"/>
      <c r="F8" s="201"/>
      <c r="G8" s="203"/>
      <c r="H8" s="511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36"/>
      <c r="M8" s="172" t="e">
        <f t="shared" ref="M8:M21" si="1">RANK(K8, K$7:K$21)</f>
        <v>#DIV/0!</v>
      </c>
      <c r="N8" s="512"/>
      <c r="O8" s="512"/>
      <c r="P8" s="170"/>
      <c r="Q8" s="170"/>
      <c r="R8" s="203"/>
      <c r="S8" s="201" t="e">
        <f t="shared" ref="S8:S21" si="2">RANK(R8, R$7:R$21)</f>
        <v>#N/A</v>
      </c>
      <c r="T8" s="511"/>
      <c r="U8" s="170"/>
      <c r="V8" s="170"/>
      <c r="W8" s="203"/>
      <c r="X8" s="201" t="e">
        <f t="shared" ref="X8:X21" si="3">RANK(W8, W$7:W$21)</f>
        <v>#N/A</v>
      </c>
      <c r="Y8" s="511"/>
      <c r="Z8" s="201"/>
      <c r="AA8" s="170"/>
      <c r="AB8" s="203"/>
      <c r="AC8" s="201"/>
      <c r="AD8" s="511"/>
      <c r="AE8" s="170"/>
      <c r="AF8" s="170"/>
      <c r="AG8" s="203"/>
      <c r="AH8" s="201"/>
      <c r="AI8" s="511"/>
      <c r="AJ8" s="201"/>
      <c r="AK8" s="170"/>
      <c r="AL8" s="203"/>
      <c r="AM8" s="201"/>
      <c r="AN8" s="511"/>
      <c r="AO8" s="201"/>
      <c r="AP8" s="170"/>
      <c r="AQ8" s="203"/>
      <c r="AR8" s="201"/>
      <c r="AS8" s="511"/>
      <c r="AT8" s="201"/>
      <c r="AU8" s="170"/>
      <c r="AV8" s="203"/>
      <c r="AW8" s="201"/>
      <c r="AX8" s="511"/>
    </row>
    <row r="9" spans="1:50" ht="14.25" x14ac:dyDescent="0.2">
      <c r="A9" s="77"/>
      <c r="B9" s="517"/>
      <c r="C9" s="201">
        <v>3</v>
      </c>
      <c r="D9" s="201"/>
      <c r="E9" s="170"/>
      <c r="F9" s="201"/>
      <c r="G9" s="203"/>
      <c r="H9" s="511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36"/>
      <c r="M9" s="172" t="e">
        <f t="shared" si="1"/>
        <v>#DIV/0!</v>
      </c>
      <c r="N9" s="512"/>
      <c r="O9" s="512"/>
      <c r="P9" s="170"/>
      <c r="Q9" s="170"/>
      <c r="R9" s="203"/>
      <c r="S9" s="201" t="e">
        <f t="shared" si="2"/>
        <v>#N/A</v>
      </c>
      <c r="T9" s="511"/>
      <c r="U9" s="170"/>
      <c r="V9" s="170"/>
      <c r="W9" s="203"/>
      <c r="X9" s="201" t="e">
        <f t="shared" si="3"/>
        <v>#N/A</v>
      </c>
      <c r="Y9" s="511"/>
      <c r="Z9" s="201"/>
      <c r="AA9" s="170"/>
      <c r="AB9" s="203"/>
      <c r="AC9" s="201"/>
      <c r="AD9" s="511"/>
      <c r="AE9" s="170"/>
      <c r="AF9" s="170"/>
      <c r="AG9" s="203"/>
      <c r="AH9" s="201"/>
      <c r="AI9" s="511"/>
      <c r="AJ9" s="201"/>
      <c r="AK9" s="170"/>
      <c r="AL9" s="203"/>
      <c r="AM9" s="201"/>
      <c r="AN9" s="511"/>
      <c r="AO9" s="201"/>
      <c r="AP9" s="170"/>
      <c r="AQ9" s="203"/>
      <c r="AR9" s="201"/>
      <c r="AS9" s="511"/>
      <c r="AT9" s="201"/>
      <c r="AU9" s="170"/>
      <c r="AV9" s="203"/>
      <c r="AW9" s="201"/>
      <c r="AX9" s="511"/>
    </row>
    <row r="10" spans="1:50" ht="14.25" x14ac:dyDescent="0.2">
      <c r="A10" s="77"/>
      <c r="B10" s="517"/>
      <c r="C10" s="201">
        <v>4</v>
      </c>
      <c r="D10" s="201"/>
      <c r="E10" s="170"/>
      <c r="F10" s="201"/>
      <c r="G10" s="203"/>
      <c r="H10" s="511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36"/>
      <c r="M10" s="172" t="e">
        <f t="shared" si="1"/>
        <v>#DIV/0!</v>
      </c>
      <c r="N10" s="512"/>
      <c r="O10" s="512"/>
      <c r="P10" s="170"/>
      <c r="Q10" s="170"/>
      <c r="R10" s="203"/>
      <c r="S10" s="201" t="e">
        <f t="shared" si="2"/>
        <v>#N/A</v>
      </c>
      <c r="T10" s="511"/>
      <c r="U10" s="170"/>
      <c r="V10" s="170"/>
      <c r="W10" s="203"/>
      <c r="X10" s="201" t="e">
        <f t="shared" si="3"/>
        <v>#N/A</v>
      </c>
      <c r="Y10" s="511"/>
      <c r="Z10" s="201"/>
      <c r="AA10" s="170"/>
      <c r="AB10" s="203"/>
      <c r="AC10" s="201"/>
      <c r="AD10" s="511"/>
      <c r="AE10" s="170"/>
      <c r="AF10" s="170"/>
      <c r="AG10" s="203"/>
      <c r="AH10" s="201"/>
      <c r="AI10" s="511"/>
      <c r="AJ10" s="201"/>
      <c r="AK10" s="170"/>
      <c r="AL10" s="203"/>
      <c r="AM10" s="201"/>
      <c r="AN10" s="511"/>
      <c r="AO10" s="201"/>
      <c r="AP10" s="170"/>
      <c r="AQ10" s="203"/>
      <c r="AR10" s="201"/>
      <c r="AS10" s="511"/>
      <c r="AT10" s="201"/>
      <c r="AU10" s="170"/>
      <c r="AV10" s="203"/>
      <c r="AW10" s="201"/>
      <c r="AX10" s="511"/>
    </row>
    <row r="11" spans="1:50" ht="14.25" x14ac:dyDescent="0.2">
      <c r="A11" s="77"/>
      <c r="B11" s="517"/>
      <c r="C11" s="201">
        <v>5</v>
      </c>
      <c r="D11" s="201"/>
      <c r="E11" s="170"/>
      <c r="F11" s="201"/>
      <c r="G11" s="203"/>
      <c r="H11" s="511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36"/>
      <c r="M11" s="172" t="e">
        <f t="shared" si="1"/>
        <v>#DIV/0!</v>
      </c>
      <c r="N11" s="512"/>
      <c r="O11" s="512"/>
      <c r="P11" s="170"/>
      <c r="Q11" s="170"/>
      <c r="R11" s="203"/>
      <c r="S11" s="201" t="e">
        <f t="shared" si="2"/>
        <v>#N/A</v>
      </c>
      <c r="T11" s="511"/>
      <c r="U11" s="170"/>
      <c r="V11" s="170"/>
      <c r="W11" s="203"/>
      <c r="X11" s="201" t="e">
        <f t="shared" si="3"/>
        <v>#N/A</v>
      </c>
      <c r="Y11" s="511"/>
      <c r="Z11" s="201"/>
      <c r="AA11" s="170"/>
      <c r="AB11" s="203"/>
      <c r="AC11" s="201"/>
      <c r="AD11" s="511"/>
      <c r="AE11" s="170"/>
      <c r="AF11" s="170"/>
      <c r="AG11" s="203"/>
      <c r="AH11" s="201"/>
      <c r="AI11" s="511"/>
      <c r="AJ11" s="201"/>
      <c r="AK11" s="170"/>
      <c r="AL11" s="203"/>
      <c r="AM11" s="201"/>
      <c r="AN11" s="511"/>
      <c r="AO11" s="201"/>
      <c r="AP11" s="170"/>
      <c r="AQ11" s="203"/>
      <c r="AR11" s="201"/>
      <c r="AS11" s="511"/>
      <c r="AT11" s="201"/>
      <c r="AU11" s="170"/>
      <c r="AV11" s="203"/>
      <c r="AW11" s="201"/>
      <c r="AX11" s="511"/>
    </row>
    <row r="12" spans="1:50" ht="14.25" x14ac:dyDescent="0.2">
      <c r="A12" s="77"/>
      <c r="B12" s="517"/>
      <c r="C12" s="201">
        <v>6</v>
      </c>
      <c r="D12" s="201"/>
      <c r="E12" s="170"/>
      <c r="F12" s="201"/>
      <c r="G12" s="203"/>
      <c r="H12" s="511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36"/>
      <c r="M12" s="172" t="e">
        <f t="shared" si="1"/>
        <v>#DIV/0!</v>
      </c>
      <c r="N12" s="512"/>
      <c r="O12" s="512"/>
      <c r="P12" s="170"/>
      <c r="Q12" s="170"/>
      <c r="R12" s="203"/>
      <c r="S12" s="201" t="e">
        <f t="shared" si="2"/>
        <v>#N/A</v>
      </c>
      <c r="T12" s="511"/>
      <c r="U12" s="170"/>
      <c r="V12" s="170"/>
      <c r="W12" s="203"/>
      <c r="X12" s="201" t="e">
        <f t="shared" si="3"/>
        <v>#N/A</v>
      </c>
      <c r="Y12" s="511"/>
      <c r="Z12" s="201"/>
      <c r="AA12" s="170"/>
      <c r="AB12" s="203"/>
      <c r="AC12" s="201"/>
      <c r="AD12" s="511"/>
      <c r="AE12" s="170"/>
      <c r="AF12" s="170"/>
      <c r="AG12" s="203"/>
      <c r="AH12" s="201"/>
      <c r="AI12" s="511"/>
      <c r="AJ12" s="201"/>
      <c r="AK12" s="170"/>
      <c r="AL12" s="203"/>
      <c r="AM12" s="201"/>
      <c r="AN12" s="511"/>
      <c r="AO12" s="201"/>
      <c r="AP12" s="170"/>
      <c r="AQ12" s="203"/>
      <c r="AR12" s="201"/>
      <c r="AS12" s="511"/>
      <c r="AT12" s="201"/>
      <c r="AU12" s="170"/>
      <c r="AV12" s="203"/>
      <c r="AW12" s="201"/>
      <c r="AX12" s="511"/>
    </row>
    <row r="13" spans="1:50" ht="14.25" x14ac:dyDescent="0.2">
      <c r="A13" s="77"/>
      <c r="B13" s="517"/>
      <c r="C13" s="201">
        <v>7</v>
      </c>
      <c r="D13" s="201"/>
      <c r="E13" s="170"/>
      <c r="F13" s="201"/>
      <c r="G13" s="203"/>
      <c r="H13" s="511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36"/>
      <c r="M13" s="172" t="e">
        <f t="shared" si="1"/>
        <v>#DIV/0!</v>
      </c>
      <c r="N13" s="512"/>
      <c r="O13" s="512"/>
      <c r="P13" s="170"/>
      <c r="Q13" s="170"/>
      <c r="R13" s="203"/>
      <c r="S13" s="201" t="e">
        <f t="shared" si="2"/>
        <v>#N/A</v>
      </c>
      <c r="T13" s="511"/>
      <c r="U13" s="170"/>
      <c r="V13" s="170"/>
      <c r="W13" s="203"/>
      <c r="X13" s="201" t="e">
        <f t="shared" si="3"/>
        <v>#N/A</v>
      </c>
      <c r="Y13" s="511"/>
      <c r="Z13" s="201"/>
      <c r="AA13" s="170"/>
      <c r="AB13" s="203"/>
      <c r="AC13" s="201"/>
      <c r="AD13" s="511"/>
      <c r="AE13" s="170"/>
      <c r="AF13" s="170"/>
      <c r="AG13" s="203"/>
      <c r="AH13" s="201"/>
      <c r="AI13" s="511"/>
      <c r="AJ13" s="201"/>
      <c r="AK13" s="170"/>
      <c r="AL13" s="203"/>
      <c r="AM13" s="201"/>
      <c r="AN13" s="511"/>
      <c r="AO13" s="201"/>
      <c r="AP13" s="170"/>
      <c r="AQ13" s="203"/>
      <c r="AR13" s="201"/>
      <c r="AS13" s="511"/>
      <c r="AT13" s="201"/>
      <c r="AU13" s="170"/>
      <c r="AV13" s="203"/>
      <c r="AW13" s="201"/>
      <c r="AX13" s="511"/>
    </row>
    <row r="14" spans="1:50" ht="14.25" x14ac:dyDescent="0.2">
      <c r="A14" s="77"/>
      <c r="B14" s="517"/>
      <c r="C14" s="201">
        <v>8</v>
      </c>
      <c r="D14" s="201"/>
      <c r="E14" s="170"/>
      <c r="F14" s="201"/>
      <c r="G14" s="203"/>
      <c r="H14" s="511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36"/>
      <c r="M14" s="172" t="e">
        <f t="shared" si="1"/>
        <v>#DIV/0!</v>
      </c>
      <c r="N14" s="512"/>
      <c r="O14" s="512"/>
      <c r="P14" s="170"/>
      <c r="Q14" s="170"/>
      <c r="R14" s="203"/>
      <c r="S14" s="201" t="e">
        <f t="shared" si="2"/>
        <v>#N/A</v>
      </c>
      <c r="T14" s="511"/>
      <c r="U14" s="170"/>
      <c r="V14" s="170"/>
      <c r="W14" s="203"/>
      <c r="X14" s="201" t="e">
        <f t="shared" si="3"/>
        <v>#N/A</v>
      </c>
      <c r="Y14" s="511"/>
      <c r="Z14" s="201"/>
      <c r="AA14" s="170"/>
      <c r="AB14" s="203"/>
      <c r="AC14" s="201"/>
      <c r="AD14" s="511"/>
      <c r="AE14" s="170"/>
      <c r="AF14" s="170"/>
      <c r="AG14" s="203"/>
      <c r="AH14" s="201"/>
      <c r="AI14" s="511"/>
      <c r="AJ14" s="201"/>
      <c r="AK14" s="170"/>
      <c r="AL14" s="203"/>
      <c r="AM14" s="201"/>
      <c r="AN14" s="511"/>
      <c r="AO14" s="201"/>
      <c r="AP14" s="170"/>
      <c r="AQ14" s="203"/>
      <c r="AR14" s="201"/>
      <c r="AS14" s="511"/>
      <c r="AT14" s="201"/>
      <c r="AU14" s="170"/>
      <c r="AV14" s="203"/>
      <c r="AW14" s="201"/>
      <c r="AX14" s="511"/>
    </row>
    <row r="15" spans="1:50" ht="14.25" x14ac:dyDescent="0.2">
      <c r="A15" s="77"/>
      <c r="B15" s="517"/>
      <c r="C15" s="201">
        <v>9</v>
      </c>
      <c r="D15" s="201"/>
      <c r="E15" s="170"/>
      <c r="F15" s="201"/>
      <c r="G15" s="203"/>
      <c r="H15" s="511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36"/>
      <c r="M15" s="172" t="e">
        <f t="shared" si="1"/>
        <v>#DIV/0!</v>
      </c>
      <c r="N15" s="512"/>
      <c r="O15" s="512"/>
      <c r="P15" s="170"/>
      <c r="Q15" s="170"/>
      <c r="R15" s="203"/>
      <c r="S15" s="201" t="e">
        <f t="shared" si="2"/>
        <v>#N/A</v>
      </c>
      <c r="T15" s="511"/>
      <c r="U15" s="170"/>
      <c r="V15" s="170"/>
      <c r="W15" s="203"/>
      <c r="X15" s="201" t="e">
        <f t="shared" si="3"/>
        <v>#N/A</v>
      </c>
      <c r="Y15" s="511"/>
      <c r="Z15" s="201"/>
      <c r="AA15" s="170"/>
      <c r="AB15" s="203"/>
      <c r="AC15" s="201"/>
      <c r="AD15" s="511"/>
      <c r="AE15" s="170"/>
      <c r="AF15" s="170"/>
      <c r="AG15" s="203"/>
      <c r="AH15" s="201"/>
      <c r="AI15" s="511"/>
      <c r="AJ15" s="201"/>
      <c r="AK15" s="170"/>
      <c r="AL15" s="203"/>
      <c r="AM15" s="201"/>
      <c r="AN15" s="511"/>
      <c r="AO15" s="201"/>
      <c r="AP15" s="170"/>
      <c r="AQ15" s="203"/>
      <c r="AR15" s="201"/>
      <c r="AS15" s="511"/>
      <c r="AT15" s="201"/>
      <c r="AU15" s="170"/>
      <c r="AV15" s="203"/>
      <c r="AW15" s="201"/>
      <c r="AX15" s="511"/>
    </row>
    <row r="16" spans="1:50" ht="14.25" x14ac:dyDescent="0.2">
      <c r="A16" s="77"/>
      <c r="B16" s="517"/>
      <c r="C16" s="201">
        <v>10</v>
      </c>
      <c r="D16" s="201"/>
      <c r="E16" s="170"/>
      <c r="F16" s="201"/>
      <c r="G16" s="203"/>
      <c r="H16" s="511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36"/>
      <c r="M16" s="172" t="e">
        <f t="shared" si="1"/>
        <v>#DIV/0!</v>
      </c>
      <c r="N16" s="512"/>
      <c r="O16" s="512"/>
      <c r="P16" s="170"/>
      <c r="Q16" s="170"/>
      <c r="R16" s="203"/>
      <c r="S16" s="201" t="e">
        <f t="shared" si="2"/>
        <v>#N/A</v>
      </c>
      <c r="T16" s="511"/>
      <c r="U16" s="170"/>
      <c r="V16" s="170"/>
      <c r="W16" s="203"/>
      <c r="X16" s="201" t="e">
        <f t="shared" si="3"/>
        <v>#N/A</v>
      </c>
      <c r="Y16" s="511"/>
      <c r="Z16" s="201"/>
      <c r="AA16" s="170"/>
      <c r="AB16" s="203"/>
      <c r="AC16" s="201"/>
      <c r="AD16" s="511"/>
      <c r="AE16" s="170"/>
      <c r="AF16" s="170"/>
      <c r="AG16" s="203"/>
      <c r="AH16" s="201"/>
      <c r="AI16" s="511"/>
      <c r="AJ16" s="201"/>
      <c r="AK16" s="170"/>
      <c r="AL16" s="203"/>
      <c r="AM16" s="201"/>
      <c r="AN16" s="511"/>
      <c r="AO16" s="201"/>
      <c r="AP16" s="170"/>
      <c r="AQ16" s="203"/>
      <c r="AR16" s="201"/>
      <c r="AS16" s="511"/>
      <c r="AT16" s="201"/>
      <c r="AU16" s="170"/>
      <c r="AV16" s="203"/>
      <c r="AW16" s="201"/>
      <c r="AX16" s="511"/>
    </row>
    <row r="17" spans="2:50" x14ac:dyDescent="0.2">
      <c r="B17" s="517"/>
      <c r="C17" s="201">
        <v>11</v>
      </c>
      <c r="D17" s="201"/>
      <c r="E17" s="201"/>
      <c r="F17" s="201"/>
      <c r="G17" s="201"/>
      <c r="H17" s="511"/>
      <c r="I17" s="172"/>
      <c r="J17" s="172"/>
      <c r="K17" s="172"/>
      <c r="L17" s="536"/>
      <c r="M17" s="172" t="e">
        <f t="shared" si="1"/>
        <v>#DIV/0!</v>
      </c>
      <c r="N17" s="512"/>
      <c r="O17" s="512"/>
      <c r="P17" s="201"/>
      <c r="Q17" s="201"/>
      <c r="R17" s="201"/>
      <c r="S17" s="201" t="e">
        <f t="shared" si="2"/>
        <v>#N/A</v>
      </c>
      <c r="T17" s="511"/>
      <c r="U17" s="201"/>
      <c r="V17" s="201"/>
      <c r="W17" s="201"/>
      <c r="X17" s="201" t="e">
        <f t="shared" si="3"/>
        <v>#N/A</v>
      </c>
      <c r="Y17" s="511"/>
      <c r="Z17" s="201"/>
      <c r="AA17" s="201"/>
      <c r="AB17" s="201"/>
      <c r="AC17" s="201"/>
      <c r="AD17" s="511"/>
      <c r="AE17" s="201"/>
      <c r="AF17" s="201"/>
      <c r="AG17" s="201"/>
      <c r="AH17" s="201"/>
      <c r="AI17" s="511"/>
      <c r="AJ17" s="201"/>
      <c r="AK17" s="201"/>
      <c r="AL17" s="201"/>
      <c r="AM17" s="201"/>
      <c r="AN17" s="511"/>
      <c r="AO17" s="201"/>
      <c r="AP17" s="201"/>
      <c r="AQ17" s="201"/>
      <c r="AR17" s="201"/>
      <c r="AS17" s="511"/>
      <c r="AT17" s="201"/>
      <c r="AU17" s="201"/>
      <c r="AV17" s="201"/>
      <c r="AW17" s="201"/>
      <c r="AX17" s="511"/>
    </row>
    <row r="18" spans="2:50" x14ac:dyDescent="0.2">
      <c r="B18" s="517"/>
      <c r="C18" s="201">
        <v>12</v>
      </c>
      <c r="D18" s="201"/>
      <c r="E18" s="201"/>
      <c r="F18" s="201"/>
      <c r="G18" s="201"/>
      <c r="H18" s="511"/>
      <c r="I18" s="172"/>
      <c r="J18" s="172"/>
      <c r="K18" s="172"/>
      <c r="L18" s="536"/>
      <c r="M18" s="172" t="e">
        <f t="shared" si="1"/>
        <v>#DIV/0!</v>
      </c>
      <c r="N18" s="512"/>
      <c r="O18" s="512"/>
      <c r="P18" s="201"/>
      <c r="Q18" s="201"/>
      <c r="R18" s="201"/>
      <c r="S18" s="201" t="e">
        <f t="shared" si="2"/>
        <v>#N/A</v>
      </c>
      <c r="T18" s="511"/>
      <c r="U18" s="201"/>
      <c r="V18" s="201"/>
      <c r="W18" s="201"/>
      <c r="X18" s="201" t="e">
        <f t="shared" si="3"/>
        <v>#N/A</v>
      </c>
      <c r="Y18" s="511"/>
      <c r="Z18" s="201"/>
      <c r="AA18" s="201"/>
      <c r="AB18" s="201"/>
      <c r="AC18" s="201"/>
      <c r="AD18" s="511"/>
      <c r="AE18" s="201"/>
      <c r="AF18" s="201"/>
      <c r="AG18" s="201"/>
      <c r="AH18" s="201"/>
      <c r="AI18" s="511"/>
      <c r="AJ18" s="201"/>
      <c r="AK18" s="201"/>
      <c r="AL18" s="201"/>
      <c r="AM18" s="201"/>
      <c r="AN18" s="511"/>
      <c r="AO18" s="201"/>
      <c r="AP18" s="201"/>
      <c r="AQ18" s="201"/>
      <c r="AR18" s="201"/>
      <c r="AS18" s="511"/>
      <c r="AT18" s="201"/>
      <c r="AU18" s="201"/>
      <c r="AV18" s="201"/>
      <c r="AW18" s="201"/>
      <c r="AX18" s="511"/>
    </row>
    <row r="19" spans="2:50" x14ac:dyDescent="0.2">
      <c r="B19" s="517"/>
      <c r="C19" s="201">
        <v>13</v>
      </c>
      <c r="D19" s="201"/>
      <c r="E19" s="201"/>
      <c r="F19" s="201"/>
      <c r="G19" s="201"/>
      <c r="H19" s="511"/>
      <c r="I19" s="172"/>
      <c r="J19" s="172"/>
      <c r="K19" s="172"/>
      <c r="L19" s="536"/>
      <c r="M19" s="172" t="e">
        <f t="shared" si="1"/>
        <v>#DIV/0!</v>
      </c>
      <c r="N19" s="512"/>
      <c r="O19" s="512"/>
      <c r="P19" s="201"/>
      <c r="Q19" s="201"/>
      <c r="R19" s="201"/>
      <c r="S19" s="201" t="e">
        <f t="shared" si="2"/>
        <v>#N/A</v>
      </c>
      <c r="T19" s="511"/>
      <c r="U19" s="201"/>
      <c r="V19" s="201"/>
      <c r="W19" s="201"/>
      <c r="X19" s="201" t="e">
        <f t="shared" si="3"/>
        <v>#N/A</v>
      </c>
      <c r="Y19" s="511"/>
      <c r="Z19" s="201"/>
      <c r="AA19" s="201"/>
      <c r="AB19" s="201"/>
      <c r="AC19" s="201"/>
      <c r="AD19" s="511"/>
      <c r="AE19" s="201"/>
      <c r="AF19" s="201"/>
      <c r="AG19" s="201"/>
      <c r="AH19" s="201"/>
      <c r="AI19" s="511"/>
      <c r="AJ19" s="201"/>
      <c r="AK19" s="201"/>
      <c r="AL19" s="201"/>
      <c r="AM19" s="201"/>
      <c r="AN19" s="511"/>
      <c r="AO19" s="201"/>
      <c r="AP19" s="201"/>
      <c r="AQ19" s="201"/>
      <c r="AR19" s="201"/>
      <c r="AS19" s="511"/>
      <c r="AT19" s="201"/>
      <c r="AU19" s="201"/>
      <c r="AV19" s="201"/>
      <c r="AW19" s="201"/>
      <c r="AX19" s="511"/>
    </row>
    <row r="20" spans="2:50" x14ac:dyDescent="0.2">
      <c r="B20" s="517"/>
      <c r="C20" s="201">
        <v>14</v>
      </c>
      <c r="D20" s="201"/>
      <c r="E20" s="201"/>
      <c r="F20" s="201"/>
      <c r="G20" s="201"/>
      <c r="H20" s="511"/>
      <c r="I20" s="172"/>
      <c r="J20" s="172"/>
      <c r="K20" s="172"/>
      <c r="L20" s="536"/>
      <c r="M20" s="172" t="e">
        <f t="shared" si="1"/>
        <v>#DIV/0!</v>
      </c>
      <c r="N20" s="512"/>
      <c r="O20" s="512"/>
      <c r="P20" s="201"/>
      <c r="Q20" s="201"/>
      <c r="R20" s="201"/>
      <c r="S20" s="201" t="e">
        <f t="shared" si="2"/>
        <v>#N/A</v>
      </c>
      <c r="T20" s="511"/>
      <c r="U20" s="201"/>
      <c r="V20" s="201"/>
      <c r="W20" s="201"/>
      <c r="X20" s="201" t="e">
        <f t="shared" si="3"/>
        <v>#N/A</v>
      </c>
      <c r="Y20" s="511"/>
      <c r="Z20" s="201"/>
      <c r="AA20" s="201"/>
      <c r="AB20" s="201"/>
      <c r="AC20" s="201"/>
      <c r="AD20" s="511"/>
      <c r="AE20" s="201"/>
      <c r="AF20" s="201"/>
      <c r="AG20" s="201"/>
      <c r="AH20" s="201"/>
      <c r="AI20" s="511"/>
      <c r="AJ20" s="201"/>
      <c r="AK20" s="201"/>
      <c r="AL20" s="201"/>
      <c r="AM20" s="201"/>
      <c r="AN20" s="511"/>
      <c r="AO20" s="201"/>
      <c r="AP20" s="201"/>
      <c r="AQ20" s="201"/>
      <c r="AR20" s="201"/>
      <c r="AS20" s="511"/>
      <c r="AT20" s="201"/>
      <c r="AU20" s="201"/>
      <c r="AV20" s="201"/>
      <c r="AW20" s="201"/>
      <c r="AX20" s="511"/>
    </row>
    <row r="21" spans="2:50" x14ac:dyDescent="0.2">
      <c r="B21" s="517"/>
      <c r="C21" s="201">
        <v>15</v>
      </c>
      <c r="D21" s="201"/>
      <c r="E21" s="201"/>
      <c r="F21" s="201"/>
      <c r="G21" s="201"/>
      <c r="H21" s="511"/>
      <c r="I21" s="172"/>
      <c r="J21" s="172"/>
      <c r="K21" s="172"/>
      <c r="L21" s="536"/>
      <c r="M21" s="172" t="e">
        <f t="shared" si="1"/>
        <v>#DIV/0!</v>
      </c>
      <c r="N21" s="512"/>
      <c r="O21" s="512"/>
      <c r="P21" s="201"/>
      <c r="Q21" s="201"/>
      <c r="R21" s="201"/>
      <c r="S21" s="201" t="e">
        <f t="shared" si="2"/>
        <v>#N/A</v>
      </c>
      <c r="T21" s="511"/>
      <c r="U21" s="201"/>
      <c r="V21" s="201"/>
      <c r="W21" s="201"/>
      <c r="X21" s="201" t="e">
        <f t="shared" si="3"/>
        <v>#N/A</v>
      </c>
      <c r="Y21" s="511"/>
      <c r="Z21" s="201"/>
      <c r="AA21" s="201"/>
      <c r="AB21" s="201"/>
      <c r="AC21" s="201"/>
      <c r="AD21" s="511"/>
      <c r="AE21" s="201"/>
      <c r="AF21" s="201"/>
      <c r="AG21" s="201"/>
      <c r="AH21" s="201"/>
      <c r="AI21" s="511"/>
      <c r="AJ21" s="201"/>
      <c r="AK21" s="201"/>
      <c r="AL21" s="201"/>
      <c r="AM21" s="201"/>
      <c r="AN21" s="511"/>
      <c r="AO21" s="201"/>
      <c r="AP21" s="201"/>
      <c r="AQ21" s="201"/>
      <c r="AR21" s="201"/>
      <c r="AS21" s="511"/>
      <c r="AT21" s="201"/>
      <c r="AU21" s="201"/>
      <c r="AV21" s="201"/>
      <c r="AW21" s="201"/>
      <c r="AX21" s="511"/>
    </row>
    <row r="22" spans="2:50" ht="15.75" x14ac:dyDescent="0.2">
      <c r="B22" s="531"/>
      <c r="C22" s="523"/>
      <c r="D22" s="523"/>
      <c r="E22" s="523"/>
      <c r="F22" s="523"/>
      <c r="G22" s="523"/>
      <c r="H22" s="523"/>
      <c r="I22" s="207"/>
      <c r="J22" s="207"/>
      <c r="K22" s="207"/>
      <c r="L22" s="207"/>
      <c r="M22" s="207"/>
      <c r="N22" s="512" t="s">
        <v>161</v>
      </c>
      <c r="O22" s="525" t="s">
        <v>159</v>
      </c>
      <c r="P22" s="527">
        <v>45874</v>
      </c>
      <c r="Q22" s="517"/>
      <c r="R22" s="517"/>
      <c r="S22" s="517"/>
      <c r="T22" s="517"/>
      <c r="U22" s="527">
        <v>45875</v>
      </c>
      <c r="V22" s="517"/>
      <c r="W22" s="517"/>
      <c r="X22" s="517"/>
      <c r="Y22" s="517"/>
      <c r="Z22" s="527">
        <v>45876</v>
      </c>
      <c r="AA22" s="517"/>
      <c r="AB22" s="517"/>
      <c r="AC22" s="517"/>
      <c r="AD22" s="517"/>
      <c r="AE22" s="527">
        <v>45877</v>
      </c>
      <c r="AF22" s="517"/>
      <c r="AG22" s="517"/>
      <c r="AH22" s="517"/>
      <c r="AI22" s="517"/>
      <c r="AJ22" s="527">
        <v>45878</v>
      </c>
      <c r="AK22" s="517"/>
      <c r="AL22" s="517"/>
      <c r="AM22" s="517"/>
      <c r="AN22" s="517"/>
      <c r="AO22" s="527">
        <v>45879</v>
      </c>
      <c r="AP22" s="517"/>
      <c r="AQ22" s="517"/>
      <c r="AR22" s="517"/>
      <c r="AS22" s="517"/>
      <c r="AT22" s="527">
        <v>45880</v>
      </c>
      <c r="AU22" s="517"/>
      <c r="AV22" s="517"/>
      <c r="AW22" s="517"/>
      <c r="AX22" s="517"/>
    </row>
    <row r="23" spans="2:50" ht="15.75" x14ac:dyDescent="0.2">
      <c r="B23" s="524"/>
      <c r="C23" s="524"/>
      <c r="D23" s="524"/>
      <c r="E23" s="524"/>
      <c r="F23" s="524"/>
      <c r="G23" s="524"/>
      <c r="H23" s="524"/>
      <c r="I23" s="207"/>
      <c r="J23" s="207"/>
      <c r="K23" s="207"/>
      <c r="L23" s="207"/>
      <c r="M23" s="207"/>
      <c r="N23" s="512"/>
      <c r="O23" s="526"/>
      <c r="P23" s="527" t="s">
        <v>163</v>
      </c>
      <c r="Q23" s="517"/>
      <c r="R23" s="517"/>
      <c r="S23" s="517"/>
      <c r="T23" s="517"/>
      <c r="U23" s="527" t="s">
        <v>164</v>
      </c>
      <c r="V23" s="517"/>
      <c r="W23" s="517"/>
      <c r="X23" s="517"/>
      <c r="Y23" s="517"/>
      <c r="Z23" s="527" t="s">
        <v>165</v>
      </c>
      <c r="AA23" s="517"/>
      <c r="AB23" s="517"/>
      <c r="AC23" s="517"/>
      <c r="AD23" s="517"/>
      <c r="AE23" s="527" t="s">
        <v>162</v>
      </c>
      <c r="AF23" s="517"/>
      <c r="AG23" s="517"/>
      <c r="AH23" s="517"/>
      <c r="AI23" s="517"/>
      <c r="AJ23" s="527" t="s">
        <v>166</v>
      </c>
      <c r="AK23" s="517"/>
      <c r="AL23" s="517"/>
      <c r="AM23" s="517"/>
      <c r="AN23" s="517"/>
      <c r="AO23" s="527" t="s">
        <v>167</v>
      </c>
      <c r="AP23" s="517"/>
      <c r="AQ23" s="517"/>
      <c r="AR23" s="517"/>
      <c r="AS23" s="517"/>
      <c r="AT23" s="527" t="s">
        <v>168</v>
      </c>
      <c r="AU23" s="517"/>
      <c r="AV23" s="517"/>
      <c r="AW23" s="517"/>
      <c r="AX23" s="517"/>
    </row>
    <row r="24" spans="2:50" x14ac:dyDescent="0.2">
      <c r="B24" s="512" t="s">
        <v>157</v>
      </c>
      <c r="C24" s="512" t="s">
        <v>149</v>
      </c>
      <c r="D24" s="512"/>
      <c r="E24" s="512" t="s">
        <v>151</v>
      </c>
      <c r="F24" s="512"/>
      <c r="G24" s="512"/>
      <c r="H24" s="513" t="s">
        <v>158</v>
      </c>
      <c r="I24" s="516" t="s">
        <v>227</v>
      </c>
      <c r="J24" s="516"/>
      <c r="K24" s="516"/>
      <c r="L24" s="516" t="s">
        <v>158</v>
      </c>
      <c r="M24" s="516" t="s">
        <v>170</v>
      </c>
      <c r="N24" s="512"/>
      <c r="O24" s="512" t="s">
        <v>160</v>
      </c>
      <c r="P24" s="508" t="s">
        <v>154</v>
      </c>
      <c r="Q24" s="509"/>
      <c r="R24" s="509"/>
      <c r="S24" s="510"/>
      <c r="T24" s="512" t="s">
        <v>158</v>
      </c>
      <c r="U24" s="508" t="s">
        <v>154</v>
      </c>
      <c r="V24" s="509"/>
      <c r="W24" s="509"/>
      <c r="X24" s="510"/>
      <c r="Y24" s="512" t="s">
        <v>158</v>
      </c>
      <c r="Z24" s="508" t="s">
        <v>154</v>
      </c>
      <c r="AA24" s="509"/>
      <c r="AB24" s="509"/>
      <c r="AC24" s="510"/>
      <c r="AD24" s="512" t="s">
        <v>158</v>
      </c>
      <c r="AE24" s="508" t="s">
        <v>154</v>
      </c>
      <c r="AF24" s="509"/>
      <c r="AG24" s="509"/>
      <c r="AH24" s="510"/>
      <c r="AI24" s="512" t="s">
        <v>158</v>
      </c>
      <c r="AJ24" s="508" t="s">
        <v>154</v>
      </c>
      <c r="AK24" s="509"/>
      <c r="AL24" s="509"/>
      <c r="AM24" s="510"/>
      <c r="AN24" s="512" t="s">
        <v>158</v>
      </c>
      <c r="AO24" s="508" t="s">
        <v>154</v>
      </c>
      <c r="AP24" s="509"/>
      <c r="AQ24" s="509"/>
      <c r="AR24" s="510"/>
      <c r="AS24" s="512" t="s">
        <v>158</v>
      </c>
      <c r="AT24" s="508" t="s">
        <v>154</v>
      </c>
      <c r="AU24" s="509"/>
      <c r="AV24" s="509"/>
      <c r="AW24" s="510"/>
      <c r="AX24" s="512" t="s">
        <v>158</v>
      </c>
    </row>
    <row r="25" spans="2:50" x14ac:dyDescent="0.2">
      <c r="B25" s="512"/>
      <c r="C25" s="512"/>
      <c r="D25" s="512"/>
      <c r="E25" s="512" t="s">
        <v>150</v>
      </c>
      <c r="F25" s="512"/>
      <c r="G25" s="512"/>
      <c r="H25" s="514"/>
      <c r="I25" s="516" t="s">
        <v>150</v>
      </c>
      <c r="J25" s="516"/>
      <c r="K25" s="516"/>
      <c r="L25" s="516"/>
      <c r="M25" s="516"/>
      <c r="N25" s="512"/>
      <c r="O25" s="512"/>
      <c r="P25" s="508" t="s">
        <v>155</v>
      </c>
      <c r="Q25" s="509"/>
      <c r="R25" s="509"/>
      <c r="S25" s="510"/>
      <c r="T25" s="512"/>
      <c r="U25" s="508" t="s">
        <v>155</v>
      </c>
      <c r="V25" s="509"/>
      <c r="W25" s="509"/>
      <c r="X25" s="510"/>
      <c r="Y25" s="512"/>
      <c r="Z25" s="508" t="s">
        <v>155</v>
      </c>
      <c r="AA25" s="509"/>
      <c r="AB25" s="509"/>
      <c r="AC25" s="510"/>
      <c r="AD25" s="512"/>
      <c r="AE25" s="508" t="s">
        <v>155</v>
      </c>
      <c r="AF25" s="509"/>
      <c r="AG25" s="509"/>
      <c r="AH25" s="510"/>
      <c r="AI25" s="512"/>
      <c r="AJ25" s="508" t="s">
        <v>155</v>
      </c>
      <c r="AK25" s="509"/>
      <c r="AL25" s="509"/>
      <c r="AM25" s="510"/>
      <c r="AN25" s="512"/>
      <c r="AO25" s="508" t="s">
        <v>155</v>
      </c>
      <c r="AP25" s="509"/>
      <c r="AQ25" s="509"/>
      <c r="AR25" s="510"/>
      <c r="AS25" s="512"/>
      <c r="AT25" s="508" t="s">
        <v>155</v>
      </c>
      <c r="AU25" s="509"/>
      <c r="AV25" s="509"/>
      <c r="AW25" s="510"/>
      <c r="AX25" s="512"/>
    </row>
    <row r="26" spans="2:50" x14ac:dyDescent="0.2">
      <c r="B26" s="512"/>
      <c r="C26" s="512"/>
      <c r="D26" s="512"/>
      <c r="E26" s="202" t="s">
        <v>152</v>
      </c>
      <c r="F26" s="202" t="s">
        <v>153</v>
      </c>
      <c r="G26" s="202" t="s">
        <v>156</v>
      </c>
      <c r="H26" s="515"/>
      <c r="I26" s="206" t="s">
        <v>152</v>
      </c>
      <c r="J26" s="206" t="s">
        <v>153</v>
      </c>
      <c r="K26" s="206" t="s">
        <v>156</v>
      </c>
      <c r="L26" s="516"/>
      <c r="M26" s="516"/>
      <c r="N26" s="512"/>
      <c r="O26" s="512"/>
      <c r="P26" s="202" t="s">
        <v>152</v>
      </c>
      <c r="Q26" s="202" t="s">
        <v>153</v>
      </c>
      <c r="R26" s="202" t="s">
        <v>156</v>
      </c>
      <c r="S26" s="202" t="s">
        <v>170</v>
      </c>
      <c r="T26" s="512"/>
      <c r="U26" s="202" t="s">
        <v>152</v>
      </c>
      <c r="V26" s="202" t="s">
        <v>153</v>
      </c>
      <c r="W26" s="202" t="s">
        <v>156</v>
      </c>
      <c r="X26" s="202" t="s">
        <v>170</v>
      </c>
      <c r="Y26" s="512"/>
      <c r="Z26" s="202" t="s">
        <v>152</v>
      </c>
      <c r="AA26" s="202" t="s">
        <v>153</v>
      </c>
      <c r="AB26" s="202" t="s">
        <v>156</v>
      </c>
      <c r="AC26" s="202" t="s">
        <v>170</v>
      </c>
      <c r="AD26" s="512"/>
      <c r="AE26" s="202" t="s">
        <v>152</v>
      </c>
      <c r="AF26" s="202" t="s">
        <v>153</v>
      </c>
      <c r="AG26" s="202" t="s">
        <v>156</v>
      </c>
      <c r="AH26" s="202" t="s">
        <v>170</v>
      </c>
      <c r="AI26" s="512"/>
      <c r="AJ26" s="202" t="s">
        <v>152</v>
      </c>
      <c r="AK26" s="202" t="s">
        <v>153</v>
      </c>
      <c r="AL26" s="202" t="s">
        <v>156</v>
      </c>
      <c r="AM26" s="202" t="s">
        <v>170</v>
      </c>
      <c r="AN26" s="512"/>
      <c r="AO26" s="202" t="s">
        <v>152</v>
      </c>
      <c r="AP26" s="202" t="s">
        <v>153</v>
      </c>
      <c r="AQ26" s="202" t="s">
        <v>156</v>
      </c>
      <c r="AR26" s="202" t="s">
        <v>170</v>
      </c>
      <c r="AS26" s="512"/>
      <c r="AT26" s="202" t="s">
        <v>152</v>
      </c>
      <c r="AU26" s="202" t="s">
        <v>153</v>
      </c>
      <c r="AV26" s="202" t="s">
        <v>156</v>
      </c>
      <c r="AW26" s="202" t="s">
        <v>170</v>
      </c>
      <c r="AX26" s="512"/>
    </row>
    <row r="27" spans="2:50" x14ac:dyDescent="0.2">
      <c r="B27" s="517" t="s">
        <v>140</v>
      </c>
      <c r="C27" s="201">
        <v>1</v>
      </c>
      <c r="D27" s="201"/>
      <c r="E27" s="201"/>
      <c r="F27" s="201"/>
      <c r="G27" s="201"/>
      <c r="H27" s="517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36" t="e">
        <f>AVERAGE(K27:K41)</f>
        <v>#DIV/0!</v>
      </c>
      <c r="M27" s="172" t="e">
        <f>RANK(K27, K$27:K$41)</f>
        <v>#DIV/0!</v>
      </c>
      <c r="N27" s="512"/>
      <c r="O27" s="512"/>
      <c r="P27" s="201"/>
      <c r="Q27" s="201"/>
      <c r="R27" s="201"/>
      <c r="S27" s="201"/>
      <c r="T27" s="517" t="e">
        <f>AVERAGE(R27:R41)</f>
        <v>#DIV/0!</v>
      </c>
      <c r="U27" s="201"/>
      <c r="V27" s="201"/>
      <c r="W27" s="201"/>
      <c r="X27" s="201"/>
      <c r="Y27" s="517" t="e">
        <f>AVERAGE(W27:W41)</f>
        <v>#DIV/0!</v>
      </c>
      <c r="Z27" s="201"/>
      <c r="AA27" s="201"/>
      <c r="AB27" s="201"/>
      <c r="AC27" s="201"/>
      <c r="AD27" s="517" t="e">
        <f>AVERAGE(AB27:AB41)</f>
        <v>#DIV/0!</v>
      </c>
      <c r="AE27" s="201"/>
      <c r="AF27" s="201"/>
      <c r="AG27" s="201"/>
      <c r="AH27" s="201"/>
      <c r="AI27" s="517" t="e">
        <f>AVERAGE(AG27:AG41)</f>
        <v>#DIV/0!</v>
      </c>
      <c r="AJ27" s="201"/>
      <c r="AK27" s="201"/>
      <c r="AL27" s="201"/>
      <c r="AM27" s="201"/>
      <c r="AN27" s="517" t="e">
        <f>AVERAGE(AL27:AL41)</f>
        <v>#DIV/0!</v>
      </c>
      <c r="AO27" s="201"/>
      <c r="AP27" s="201"/>
      <c r="AQ27" s="201"/>
      <c r="AR27" s="201"/>
      <c r="AS27" s="517" t="e">
        <f>AVERAGE(AQ27:AQ41)</f>
        <v>#DIV/0!</v>
      </c>
      <c r="AT27" s="201"/>
      <c r="AU27" s="201"/>
      <c r="AV27" s="201"/>
      <c r="AW27" s="201"/>
      <c r="AX27" s="517" t="e">
        <f>AVERAGE(AV27:AV41)</f>
        <v>#DIV/0!</v>
      </c>
    </row>
    <row r="28" spans="2:50" x14ac:dyDescent="0.2">
      <c r="B28" s="517"/>
      <c r="C28" s="201">
        <v>2</v>
      </c>
      <c r="D28" s="201"/>
      <c r="E28" s="201"/>
      <c r="F28" s="201"/>
      <c r="G28" s="201"/>
      <c r="H28" s="517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36"/>
      <c r="M28" s="172" t="e">
        <f t="shared" ref="M28:M40" si="6">RANK(K28, K$27:K$41)</f>
        <v>#DIV/0!</v>
      </c>
      <c r="N28" s="512"/>
      <c r="O28" s="512"/>
      <c r="P28" s="201"/>
      <c r="Q28" s="201"/>
      <c r="R28" s="201"/>
      <c r="S28" s="201"/>
      <c r="T28" s="517"/>
      <c r="U28" s="201"/>
      <c r="V28" s="201"/>
      <c r="W28" s="201"/>
      <c r="X28" s="201"/>
      <c r="Y28" s="517"/>
      <c r="Z28" s="201"/>
      <c r="AA28" s="201"/>
      <c r="AB28" s="201"/>
      <c r="AC28" s="201"/>
      <c r="AD28" s="517"/>
      <c r="AE28" s="201"/>
      <c r="AF28" s="201"/>
      <c r="AG28" s="201"/>
      <c r="AH28" s="201"/>
      <c r="AI28" s="517"/>
      <c r="AJ28" s="201"/>
      <c r="AK28" s="201"/>
      <c r="AL28" s="201"/>
      <c r="AM28" s="201"/>
      <c r="AN28" s="517"/>
      <c r="AO28" s="201"/>
      <c r="AP28" s="201"/>
      <c r="AQ28" s="201"/>
      <c r="AR28" s="201"/>
      <c r="AS28" s="517"/>
      <c r="AT28" s="201"/>
      <c r="AU28" s="201"/>
      <c r="AV28" s="201"/>
      <c r="AW28" s="201"/>
      <c r="AX28" s="517"/>
    </row>
    <row r="29" spans="2:50" x14ac:dyDescent="0.2">
      <c r="B29" s="517"/>
      <c r="C29" s="201">
        <v>3</v>
      </c>
      <c r="D29" s="201"/>
      <c r="E29" s="201"/>
      <c r="F29" s="201"/>
      <c r="G29" s="201"/>
      <c r="H29" s="517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36"/>
      <c r="M29" s="172" t="e">
        <f>RANK(K29, K$27:K$41)</f>
        <v>#DIV/0!</v>
      </c>
      <c r="N29" s="512"/>
      <c r="O29" s="512"/>
      <c r="P29" s="201"/>
      <c r="Q29" s="201"/>
      <c r="R29" s="201"/>
      <c r="S29" s="201"/>
      <c r="T29" s="517"/>
      <c r="U29" s="201"/>
      <c r="V29" s="201"/>
      <c r="W29" s="201"/>
      <c r="X29" s="201"/>
      <c r="Y29" s="517"/>
      <c r="Z29" s="201"/>
      <c r="AA29" s="201"/>
      <c r="AB29" s="201"/>
      <c r="AC29" s="201"/>
      <c r="AD29" s="517"/>
      <c r="AE29" s="201"/>
      <c r="AF29" s="201"/>
      <c r="AG29" s="201"/>
      <c r="AH29" s="201"/>
      <c r="AI29" s="517"/>
      <c r="AJ29" s="201"/>
      <c r="AK29" s="201"/>
      <c r="AL29" s="201"/>
      <c r="AM29" s="201"/>
      <c r="AN29" s="517"/>
      <c r="AO29" s="201"/>
      <c r="AP29" s="201"/>
      <c r="AQ29" s="201"/>
      <c r="AR29" s="201"/>
      <c r="AS29" s="517"/>
      <c r="AT29" s="201"/>
      <c r="AU29" s="201"/>
      <c r="AV29" s="201"/>
      <c r="AW29" s="201"/>
      <c r="AX29" s="517"/>
    </row>
    <row r="30" spans="2:50" x14ac:dyDescent="0.2">
      <c r="B30" s="517"/>
      <c r="C30" s="201">
        <v>4</v>
      </c>
      <c r="D30" s="201"/>
      <c r="E30" s="201"/>
      <c r="F30" s="201"/>
      <c r="G30" s="201"/>
      <c r="H30" s="517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36"/>
      <c r="M30" s="172" t="e">
        <f>RANK(K30, K$27:K$41)</f>
        <v>#DIV/0!</v>
      </c>
      <c r="N30" s="512"/>
      <c r="O30" s="512"/>
      <c r="P30" s="201"/>
      <c r="Q30" s="201"/>
      <c r="R30" s="201"/>
      <c r="S30" s="201"/>
      <c r="T30" s="517"/>
      <c r="U30" s="201"/>
      <c r="V30" s="201"/>
      <c r="W30" s="201"/>
      <c r="X30" s="201"/>
      <c r="Y30" s="517"/>
      <c r="Z30" s="201"/>
      <c r="AA30" s="201"/>
      <c r="AB30" s="201"/>
      <c r="AC30" s="201"/>
      <c r="AD30" s="517"/>
      <c r="AE30" s="201"/>
      <c r="AF30" s="201"/>
      <c r="AG30" s="201"/>
      <c r="AH30" s="201"/>
      <c r="AI30" s="517"/>
      <c r="AJ30" s="201"/>
      <c r="AK30" s="201"/>
      <c r="AL30" s="201"/>
      <c r="AM30" s="201"/>
      <c r="AN30" s="517"/>
      <c r="AO30" s="201"/>
      <c r="AP30" s="201"/>
      <c r="AQ30" s="201"/>
      <c r="AR30" s="201"/>
      <c r="AS30" s="517"/>
      <c r="AT30" s="201"/>
      <c r="AU30" s="201"/>
      <c r="AV30" s="201"/>
      <c r="AW30" s="201"/>
      <c r="AX30" s="517"/>
    </row>
    <row r="31" spans="2:50" x14ac:dyDescent="0.2">
      <c r="B31" s="517"/>
      <c r="C31" s="201">
        <v>5</v>
      </c>
      <c r="D31" s="201"/>
      <c r="E31" s="201"/>
      <c r="F31" s="201"/>
      <c r="G31" s="201"/>
      <c r="H31" s="517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36"/>
      <c r="M31" s="172" t="e">
        <f t="shared" si="6"/>
        <v>#DIV/0!</v>
      </c>
      <c r="N31" s="512"/>
      <c r="O31" s="512"/>
      <c r="P31" s="201"/>
      <c r="Q31" s="201"/>
      <c r="R31" s="201"/>
      <c r="S31" s="201"/>
      <c r="T31" s="517"/>
      <c r="U31" s="201"/>
      <c r="V31" s="201"/>
      <c r="W31" s="201"/>
      <c r="X31" s="201"/>
      <c r="Y31" s="517"/>
      <c r="Z31" s="201"/>
      <c r="AA31" s="201"/>
      <c r="AB31" s="201"/>
      <c r="AC31" s="201"/>
      <c r="AD31" s="517"/>
      <c r="AE31" s="201"/>
      <c r="AF31" s="201"/>
      <c r="AG31" s="201"/>
      <c r="AH31" s="201"/>
      <c r="AI31" s="517"/>
      <c r="AJ31" s="201"/>
      <c r="AK31" s="201"/>
      <c r="AL31" s="201"/>
      <c r="AM31" s="201"/>
      <c r="AN31" s="517"/>
      <c r="AO31" s="201"/>
      <c r="AP31" s="201"/>
      <c r="AQ31" s="201"/>
      <c r="AR31" s="201"/>
      <c r="AS31" s="517"/>
      <c r="AT31" s="201"/>
      <c r="AU31" s="201"/>
      <c r="AV31" s="201"/>
      <c r="AW31" s="201"/>
      <c r="AX31" s="517"/>
    </row>
    <row r="32" spans="2:50" x14ac:dyDescent="0.2">
      <c r="B32" s="517"/>
      <c r="C32" s="201">
        <v>6</v>
      </c>
      <c r="D32" s="201"/>
      <c r="E32" s="201"/>
      <c r="F32" s="201"/>
      <c r="G32" s="201"/>
      <c r="H32" s="517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36"/>
      <c r="M32" s="172" t="e">
        <f t="shared" si="6"/>
        <v>#DIV/0!</v>
      </c>
      <c r="N32" s="512"/>
      <c r="O32" s="512"/>
      <c r="P32" s="201"/>
      <c r="Q32" s="201"/>
      <c r="R32" s="201"/>
      <c r="S32" s="201"/>
      <c r="T32" s="517"/>
      <c r="U32" s="201"/>
      <c r="V32" s="201"/>
      <c r="W32" s="201"/>
      <c r="X32" s="201"/>
      <c r="Y32" s="517"/>
      <c r="Z32" s="201"/>
      <c r="AA32" s="201"/>
      <c r="AB32" s="201"/>
      <c r="AC32" s="201"/>
      <c r="AD32" s="517"/>
      <c r="AE32" s="201"/>
      <c r="AF32" s="201"/>
      <c r="AG32" s="201"/>
      <c r="AH32" s="201"/>
      <c r="AI32" s="517"/>
      <c r="AJ32" s="201"/>
      <c r="AK32" s="201"/>
      <c r="AL32" s="201"/>
      <c r="AM32" s="201"/>
      <c r="AN32" s="517"/>
      <c r="AO32" s="201"/>
      <c r="AP32" s="201"/>
      <c r="AQ32" s="201"/>
      <c r="AR32" s="201"/>
      <c r="AS32" s="517"/>
      <c r="AT32" s="201"/>
      <c r="AU32" s="201"/>
      <c r="AV32" s="201"/>
      <c r="AW32" s="201"/>
      <c r="AX32" s="517"/>
    </row>
    <row r="33" spans="2:50" x14ac:dyDescent="0.2">
      <c r="B33" s="517"/>
      <c r="C33" s="201">
        <v>7</v>
      </c>
      <c r="D33" s="201"/>
      <c r="E33" s="201"/>
      <c r="F33" s="201"/>
      <c r="G33" s="201"/>
      <c r="H33" s="517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36"/>
      <c r="M33" s="172" t="e">
        <f t="shared" si="6"/>
        <v>#DIV/0!</v>
      </c>
      <c r="N33" s="512"/>
      <c r="O33" s="512"/>
      <c r="P33" s="201"/>
      <c r="Q33" s="201"/>
      <c r="R33" s="201"/>
      <c r="S33" s="201"/>
      <c r="T33" s="517"/>
      <c r="U33" s="201"/>
      <c r="V33" s="201"/>
      <c r="W33" s="201"/>
      <c r="X33" s="201"/>
      <c r="Y33" s="517"/>
      <c r="Z33" s="201"/>
      <c r="AA33" s="201"/>
      <c r="AB33" s="201"/>
      <c r="AC33" s="201"/>
      <c r="AD33" s="517"/>
      <c r="AE33" s="201"/>
      <c r="AF33" s="201"/>
      <c r="AG33" s="201"/>
      <c r="AH33" s="201"/>
      <c r="AI33" s="517"/>
      <c r="AJ33" s="201"/>
      <c r="AK33" s="201"/>
      <c r="AL33" s="201"/>
      <c r="AM33" s="201"/>
      <c r="AN33" s="517"/>
      <c r="AO33" s="201"/>
      <c r="AP33" s="201"/>
      <c r="AQ33" s="201"/>
      <c r="AR33" s="201"/>
      <c r="AS33" s="517"/>
      <c r="AT33" s="201"/>
      <c r="AU33" s="201"/>
      <c r="AV33" s="201"/>
      <c r="AW33" s="201"/>
      <c r="AX33" s="517"/>
    </row>
    <row r="34" spans="2:50" x14ac:dyDescent="0.2">
      <c r="B34" s="517"/>
      <c r="C34" s="201">
        <v>8</v>
      </c>
      <c r="D34" s="201"/>
      <c r="E34" s="201"/>
      <c r="F34" s="201"/>
      <c r="G34" s="201"/>
      <c r="H34" s="517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36"/>
      <c r="M34" s="172" t="e">
        <f t="shared" si="6"/>
        <v>#DIV/0!</v>
      </c>
      <c r="N34" s="512"/>
      <c r="O34" s="512"/>
      <c r="P34" s="201"/>
      <c r="Q34" s="201"/>
      <c r="R34" s="201"/>
      <c r="S34" s="201"/>
      <c r="T34" s="517"/>
      <c r="U34" s="201"/>
      <c r="V34" s="201"/>
      <c r="W34" s="201"/>
      <c r="X34" s="201"/>
      <c r="Y34" s="517"/>
      <c r="Z34" s="201"/>
      <c r="AA34" s="201"/>
      <c r="AB34" s="201"/>
      <c r="AC34" s="201"/>
      <c r="AD34" s="517"/>
      <c r="AE34" s="201"/>
      <c r="AF34" s="201"/>
      <c r="AG34" s="201"/>
      <c r="AH34" s="201"/>
      <c r="AI34" s="517"/>
      <c r="AJ34" s="201"/>
      <c r="AK34" s="201"/>
      <c r="AL34" s="201"/>
      <c r="AM34" s="201"/>
      <c r="AN34" s="517"/>
      <c r="AO34" s="201"/>
      <c r="AP34" s="201"/>
      <c r="AQ34" s="201"/>
      <c r="AR34" s="201"/>
      <c r="AS34" s="517"/>
      <c r="AT34" s="201"/>
      <c r="AU34" s="201"/>
      <c r="AV34" s="201"/>
      <c r="AW34" s="201"/>
      <c r="AX34" s="517"/>
    </row>
    <row r="35" spans="2:50" x14ac:dyDescent="0.2">
      <c r="B35" s="517"/>
      <c r="C35" s="201">
        <v>9</v>
      </c>
      <c r="D35" s="201"/>
      <c r="E35" s="201"/>
      <c r="F35" s="201"/>
      <c r="G35" s="201"/>
      <c r="H35" s="517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36"/>
      <c r="M35" s="172" t="e">
        <f t="shared" si="6"/>
        <v>#DIV/0!</v>
      </c>
      <c r="N35" s="512"/>
      <c r="O35" s="512"/>
      <c r="P35" s="201"/>
      <c r="Q35" s="201"/>
      <c r="R35" s="201"/>
      <c r="S35" s="201"/>
      <c r="T35" s="517"/>
      <c r="U35" s="201"/>
      <c r="V35" s="201"/>
      <c r="W35" s="201"/>
      <c r="X35" s="201"/>
      <c r="Y35" s="517"/>
      <c r="Z35" s="201"/>
      <c r="AA35" s="201"/>
      <c r="AB35" s="201"/>
      <c r="AC35" s="201"/>
      <c r="AD35" s="517"/>
      <c r="AE35" s="201"/>
      <c r="AF35" s="201"/>
      <c r="AG35" s="201"/>
      <c r="AH35" s="201"/>
      <c r="AI35" s="517"/>
      <c r="AJ35" s="201"/>
      <c r="AK35" s="201"/>
      <c r="AL35" s="201"/>
      <c r="AM35" s="201"/>
      <c r="AN35" s="517"/>
      <c r="AO35" s="201"/>
      <c r="AP35" s="201"/>
      <c r="AQ35" s="201"/>
      <c r="AR35" s="201"/>
      <c r="AS35" s="517"/>
      <c r="AT35" s="201"/>
      <c r="AU35" s="201"/>
      <c r="AV35" s="201"/>
      <c r="AW35" s="201"/>
      <c r="AX35" s="517"/>
    </row>
    <row r="36" spans="2:50" x14ac:dyDescent="0.2">
      <c r="B36" s="517"/>
      <c r="C36" s="201">
        <v>10</v>
      </c>
      <c r="D36" s="201"/>
      <c r="E36" s="201"/>
      <c r="F36" s="201"/>
      <c r="G36" s="201"/>
      <c r="H36" s="517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36"/>
      <c r="M36" s="172" t="e">
        <f t="shared" si="6"/>
        <v>#DIV/0!</v>
      </c>
      <c r="N36" s="512"/>
      <c r="O36" s="512"/>
      <c r="P36" s="201"/>
      <c r="Q36" s="201"/>
      <c r="R36" s="201"/>
      <c r="S36" s="201"/>
      <c r="T36" s="517"/>
      <c r="U36" s="201"/>
      <c r="V36" s="201"/>
      <c r="W36" s="201"/>
      <c r="X36" s="201"/>
      <c r="Y36" s="517"/>
      <c r="Z36" s="201"/>
      <c r="AA36" s="201"/>
      <c r="AB36" s="201"/>
      <c r="AC36" s="201"/>
      <c r="AD36" s="517"/>
      <c r="AE36" s="201"/>
      <c r="AF36" s="201"/>
      <c r="AG36" s="201"/>
      <c r="AH36" s="201"/>
      <c r="AI36" s="517"/>
      <c r="AJ36" s="201"/>
      <c r="AK36" s="201"/>
      <c r="AL36" s="201"/>
      <c r="AM36" s="201"/>
      <c r="AN36" s="517"/>
      <c r="AO36" s="201"/>
      <c r="AP36" s="201"/>
      <c r="AQ36" s="201"/>
      <c r="AR36" s="201"/>
      <c r="AS36" s="517"/>
      <c r="AT36" s="201"/>
      <c r="AU36" s="201"/>
      <c r="AV36" s="201"/>
      <c r="AW36" s="201"/>
      <c r="AX36" s="517"/>
    </row>
    <row r="37" spans="2:50" x14ac:dyDescent="0.2">
      <c r="B37" s="517"/>
      <c r="C37" s="201">
        <v>11</v>
      </c>
      <c r="D37" s="201"/>
      <c r="E37" s="201"/>
      <c r="F37" s="201"/>
      <c r="G37" s="201"/>
      <c r="H37" s="517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36"/>
      <c r="M37" s="172" t="e">
        <f t="shared" si="6"/>
        <v>#DIV/0!</v>
      </c>
      <c r="N37" s="512"/>
      <c r="O37" s="512"/>
      <c r="P37" s="201"/>
      <c r="Q37" s="201"/>
      <c r="R37" s="201"/>
      <c r="S37" s="201"/>
      <c r="T37" s="517"/>
      <c r="U37" s="201"/>
      <c r="V37" s="201"/>
      <c r="W37" s="201"/>
      <c r="X37" s="201"/>
      <c r="Y37" s="517"/>
      <c r="Z37" s="201"/>
      <c r="AA37" s="201"/>
      <c r="AB37" s="201"/>
      <c r="AC37" s="201"/>
      <c r="AD37" s="517"/>
      <c r="AE37" s="201"/>
      <c r="AF37" s="201"/>
      <c r="AG37" s="201"/>
      <c r="AH37" s="201"/>
      <c r="AI37" s="517"/>
      <c r="AJ37" s="201"/>
      <c r="AK37" s="201"/>
      <c r="AL37" s="201"/>
      <c r="AM37" s="201"/>
      <c r="AN37" s="517"/>
      <c r="AO37" s="201"/>
      <c r="AP37" s="201"/>
      <c r="AQ37" s="201"/>
      <c r="AR37" s="201"/>
      <c r="AS37" s="517"/>
      <c r="AT37" s="201"/>
      <c r="AU37" s="201"/>
      <c r="AV37" s="201"/>
      <c r="AW37" s="201"/>
      <c r="AX37" s="517"/>
    </row>
    <row r="38" spans="2:50" x14ac:dyDescent="0.2">
      <c r="B38" s="517"/>
      <c r="C38" s="201">
        <v>12</v>
      </c>
      <c r="D38" s="201"/>
      <c r="E38" s="201"/>
      <c r="F38" s="201"/>
      <c r="G38" s="201"/>
      <c r="H38" s="517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36"/>
      <c r="M38" s="172" t="e">
        <f t="shared" si="6"/>
        <v>#DIV/0!</v>
      </c>
      <c r="N38" s="512"/>
      <c r="O38" s="512"/>
      <c r="P38" s="201"/>
      <c r="Q38" s="201"/>
      <c r="R38" s="201"/>
      <c r="S38" s="201"/>
      <c r="T38" s="517"/>
      <c r="U38" s="201"/>
      <c r="V38" s="201"/>
      <c r="W38" s="201"/>
      <c r="X38" s="201"/>
      <c r="Y38" s="517"/>
      <c r="Z38" s="201"/>
      <c r="AA38" s="201"/>
      <c r="AB38" s="201"/>
      <c r="AC38" s="201"/>
      <c r="AD38" s="517"/>
      <c r="AE38" s="201"/>
      <c r="AF38" s="201"/>
      <c r="AG38" s="201"/>
      <c r="AH38" s="201"/>
      <c r="AI38" s="517"/>
      <c r="AJ38" s="201"/>
      <c r="AK38" s="201"/>
      <c r="AL38" s="201"/>
      <c r="AM38" s="201"/>
      <c r="AN38" s="517"/>
      <c r="AO38" s="201"/>
      <c r="AP38" s="201"/>
      <c r="AQ38" s="201"/>
      <c r="AR38" s="201"/>
      <c r="AS38" s="517"/>
      <c r="AT38" s="201"/>
      <c r="AU38" s="201"/>
      <c r="AV38" s="201"/>
      <c r="AW38" s="201"/>
      <c r="AX38" s="517"/>
    </row>
    <row r="39" spans="2:50" x14ac:dyDescent="0.2">
      <c r="B39" s="517"/>
      <c r="C39" s="201">
        <v>13</v>
      </c>
      <c r="D39" s="201"/>
      <c r="E39" s="201"/>
      <c r="F39" s="201"/>
      <c r="G39" s="201"/>
      <c r="H39" s="517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36"/>
      <c r="M39" s="172" t="e">
        <f t="shared" si="6"/>
        <v>#DIV/0!</v>
      </c>
      <c r="N39" s="512"/>
      <c r="O39" s="512"/>
      <c r="P39" s="201"/>
      <c r="Q39" s="201"/>
      <c r="R39" s="201"/>
      <c r="S39" s="201"/>
      <c r="T39" s="517"/>
      <c r="U39" s="201"/>
      <c r="V39" s="201"/>
      <c r="W39" s="201"/>
      <c r="X39" s="201"/>
      <c r="Y39" s="517"/>
      <c r="Z39" s="201"/>
      <c r="AA39" s="201"/>
      <c r="AB39" s="201"/>
      <c r="AC39" s="201"/>
      <c r="AD39" s="517"/>
      <c r="AE39" s="201"/>
      <c r="AF39" s="201"/>
      <c r="AG39" s="201"/>
      <c r="AH39" s="201"/>
      <c r="AI39" s="517"/>
      <c r="AJ39" s="201"/>
      <c r="AK39" s="201"/>
      <c r="AL39" s="201"/>
      <c r="AM39" s="201"/>
      <c r="AN39" s="517"/>
      <c r="AO39" s="201"/>
      <c r="AP39" s="201"/>
      <c r="AQ39" s="201"/>
      <c r="AR39" s="201"/>
      <c r="AS39" s="517"/>
      <c r="AT39" s="201"/>
      <c r="AU39" s="201"/>
      <c r="AV39" s="201"/>
      <c r="AW39" s="201"/>
      <c r="AX39" s="517"/>
    </row>
    <row r="40" spans="2:50" x14ac:dyDescent="0.2">
      <c r="B40" s="517"/>
      <c r="C40" s="201">
        <v>14</v>
      </c>
      <c r="D40" s="201"/>
      <c r="E40" s="201"/>
      <c r="F40" s="201"/>
      <c r="G40" s="201"/>
      <c r="H40" s="517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36"/>
      <c r="M40" s="172" t="e">
        <f t="shared" si="6"/>
        <v>#DIV/0!</v>
      </c>
      <c r="N40" s="512"/>
      <c r="O40" s="512"/>
      <c r="P40" s="201"/>
      <c r="Q40" s="201"/>
      <c r="R40" s="201"/>
      <c r="S40" s="201"/>
      <c r="T40" s="517"/>
      <c r="U40" s="201"/>
      <c r="V40" s="201"/>
      <c r="W40" s="201"/>
      <c r="X40" s="201"/>
      <c r="Y40" s="517"/>
      <c r="Z40" s="201"/>
      <c r="AA40" s="201"/>
      <c r="AB40" s="201"/>
      <c r="AC40" s="201"/>
      <c r="AD40" s="517"/>
      <c r="AE40" s="201"/>
      <c r="AF40" s="201"/>
      <c r="AG40" s="201"/>
      <c r="AH40" s="201"/>
      <c r="AI40" s="517"/>
      <c r="AJ40" s="201"/>
      <c r="AK40" s="201"/>
      <c r="AL40" s="201"/>
      <c r="AM40" s="201"/>
      <c r="AN40" s="517"/>
      <c r="AO40" s="201"/>
      <c r="AP40" s="201"/>
      <c r="AQ40" s="201"/>
      <c r="AR40" s="201"/>
      <c r="AS40" s="517"/>
      <c r="AT40" s="201"/>
      <c r="AU40" s="201"/>
      <c r="AV40" s="201"/>
      <c r="AW40" s="201"/>
      <c r="AX40" s="517"/>
    </row>
    <row r="41" spans="2:50" x14ac:dyDescent="0.2">
      <c r="B41" s="517"/>
      <c r="C41" s="201">
        <v>15</v>
      </c>
      <c r="D41" s="201"/>
      <c r="E41" s="201"/>
      <c r="F41" s="201"/>
      <c r="G41" s="201"/>
      <c r="H41" s="517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36"/>
      <c r="M41" s="172" t="e">
        <f>RANK(K41, K$27:K$41)</f>
        <v>#DIV/0!</v>
      </c>
      <c r="N41" s="512"/>
      <c r="O41" s="512"/>
      <c r="P41" s="201"/>
      <c r="Q41" s="201"/>
      <c r="R41" s="201"/>
      <c r="S41" s="201"/>
      <c r="T41" s="517"/>
      <c r="U41" s="201"/>
      <c r="V41" s="201"/>
      <c r="W41" s="201"/>
      <c r="X41" s="201"/>
      <c r="Y41" s="517"/>
      <c r="Z41" s="201"/>
      <c r="AA41" s="201"/>
      <c r="AB41" s="201"/>
      <c r="AC41" s="201"/>
      <c r="AD41" s="517"/>
      <c r="AE41" s="201"/>
      <c r="AF41" s="201"/>
      <c r="AG41" s="201"/>
      <c r="AH41" s="201"/>
      <c r="AI41" s="517"/>
      <c r="AJ41" s="201"/>
      <c r="AK41" s="201"/>
      <c r="AL41" s="201"/>
      <c r="AM41" s="201"/>
      <c r="AN41" s="517"/>
      <c r="AO41" s="201"/>
      <c r="AP41" s="201"/>
      <c r="AQ41" s="201"/>
      <c r="AR41" s="201"/>
      <c r="AS41" s="517"/>
      <c r="AT41" s="201"/>
      <c r="AU41" s="201"/>
      <c r="AV41" s="201"/>
      <c r="AW41" s="201"/>
      <c r="AX41" s="517"/>
    </row>
    <row r="42" spans="2:50" ht="15.75" x14ac:dyDescent="0.2">
      <c r="B42" s="521" t="s">
        <v>169</v>
      </c>
      <c r="C42" s="522"/>
      <c r="D42" s="522"/>
      <c r="E42" s="522"/>
      <c r="F42" s="522"/>
      <c r="G42" s="522"/>
      <c r="H42" s="523"/>
      <c r="I42" s="207"/>
      <c r="J42" s="207"/>
      <c r="K42" s="207"/>
      <c r="L42" s="207"/>
      <c r="M42" s="207"/>
      <c r="N42" s="512" t="s">
        <v>161</v>
      </c>
      <c r="O42" s="525" t="s">
        <v>159</v>
      </c>
      <c r="P42" s="527">
        <v>45881</v>
      </c>
      <c r="Q42" s="517"/>
      <c r="R42" s="517"/>
      <c r="S42" s="517"/>
      <c r="T42" s="517"/>
      <c r="U42" s="527">
        <v>45882</v>
      </c>
      <c r="V42" s="517"/>
      <c r="W42" s="517"/>
      <c r="X42" s="517"/>
      <c r="Y42" s="517"/>
      <c r="Z42" s="527">
        <v>45883</v>
      </c>
      <c r="AA42" s="517"/>
      <c r="AB42" s="517"/>
      <c r="AC42" s="517"/>
      <c r="AD42" s="517"/>
      <c r="AE42" s="527">
        <v>45884</v>
      </c>
      <c r="AF42" s="517"/>
      <c r="AG42" s="517"/>
      <c r="AH42" s="517"/>
      <c r="AI42" s="517"/>
      <c r="AJ42" s="527">
        <v>45885</v>
      </c>
      <c r="AK42" s="517"/>
      <c r="AL42" s="517"/>
      <c r="AM42" s="517"/>
      <c r="AN42" s="517"/>
      <c r="AO42" s="527">
        <v>45886</v>
      </c>
      <c r="AP42" s="517"/>
      <c r="AQ42" s="517"/>
      <c r="AR42" s="517"/>
      <c r="AS42" s="517"/>
      <c r="AT42" s="527">
        <v>45887</v>
      </c>
      <c r="AU42" s="517"/>
      <c r="AV42" s="517"/>
      <c r="AW42" s="517"/>
      <c r="AX42" s="517"/>
    </row>
    <row r="43" spans="2:50" ht="15.75" x14ac:dyDescent="0.2">
      <c r="B43" s="524"/>
      <c r="C43" s="524"/>
      <c r="D43" s="524"/>
      <c r="E43" s="524"/>
      <c r="F43" s="524"/>
      <c r="G43" s="524"/>
      <c r="H43" s="524"/>
      <c r="I43" s="207"/>
      <c r="J43" s="207"/>
      <c r="K43" s="207"/>
      <c r="L43" s="207"/>
      <c r="M43" s="207"/>
      <c r="N43" s="512"/>
      <c r="O43" s="526"/>
      <c r="P43" s="527" t="s">
        <v>163</v>
      </c>
      <c r="Q43" s="517"/>
      <c r="R43" s="517"/>
      <c r="S43" s="517"/>
      <c r="T43" s="517"/>
      <c r="U43" s="527" t="s">
        <v>164</v>
      </c>
      <c r="V43" s="517"/>
      <c r="W43" s="517"/>
      <c r="X43" s="517"/>
      <c r="Y43" s="517"/>
      <c r="Z43" s="527" t="s">
        <v>165</v>
      </c>
      <c r="AA43" s="517"/>
      <c r="AB43" s="517"/>
      <c r="AC43" s="517"/>
      <c r="AD43" s="517"/>
      <c r="AE43" s="527" t="s">
        <v>162</v>
      </c>
      <c r="AF43" s="517"/>
      <c r="AG43" s="517"/>
      <c r="AH43" s="517"/>
      <c r="AI43" s="517"/>
      <c r="AJ43" s="527" t="s">
        <v>166</v>
      </c>
      <c r="AK43" s="517"/>
      <c r="AL43" s="517"/>
      <c r="AM43" s="517"/>
      <c r="AN43" s="517"/>
      <c r="AO43" s="527" t="s">
        <v>167</v>
      </c>
      <c r="AP43" s="517"/>
      <c r="AQ43" s="517"/>
      <c r="AR43" s="517"/>
      <c r="AS43" s="517"/>
      <c r="AT43" s="527" t="s">
        <v>168</v>
      </c>
      <c r="AU43" s="517"/>
      <c r="AV43" s="517"/>
      <c r="AW43" s="517"/>
      <c r="AX43" s="517"/>
    </row>
    <row r="44" spans="2:50" x14ac:dyDescent="0.2">
      <c r="B44" s="512" t="s">
        <v>157</v>
      </c>
      <c r="C44" s="512" t="s">
        <v>149</v>
      </c>
      <c r="D44" s="512"/>
      <c r="E44" s="512" t="s">
        <v>151</v>
      </c>
      <c r="F44" s="512"/>
      <c r="G44" s="512"/>
      <c r="H44" s="513" t="s">
        <v>158</v>
      </c>
      <c r="I44" s="516" t="s">
        <v>227</v>
      </c>
      <c r="J44" s="516"/>
      <c r="K44" s="516"/>
      <c r="L44" s="516" t="s">
        <v>158</v>
      </c>
      <c r="M44" s="516" t="s">
        <v>170</v>
      </c>
      <c r="N44" s="512"/>
      <c r="O44" s="512" t="s">
        <v>160</v>
      </c>
      <c r="P44" s="508" t="s">
        <v>154</v>
      </c>
      <c r="Q44" s="509"/>
      <c r="R44" s="509"/>
      <c r="S44" s="510"/>
      <c r="T44" s="512" t="s">
        <v>158</v>
      </c>
      <c r="U44" s="508" t="s">
        <v>154</v>
      </c>
      <c r="V44" s="509"/>
      <c r="W44" s="509"/>
      <c r="X44" s="510"/>
      <c r="Y44" s="512" t="s">
        <v>158</v>
      </c>
      <c r="Z44" s="508" t="s">
        <v>154</v>
      </c>
      <c r="AA44" s="509"/>
      <c r="AB44" s="509"/>
      <c r="AC44" s="510"/>
      <c r="AD44" s="512" t="s">
        <v>158</v>
      </c>
      <c r="AE44" s="508" t="s">
        <v>154</v>
      </c>
      <c r="AF44" s="509"/>
      <c r="AG44" s="509"/>
      <c r="AH44" s="510"/>
      <c r="AI44" s="512" t="s">
        <v>158</v>
      </c>
      <c r="AJ44" s="508" t="s">
        <v>154</v>
      </c>
      <c r="AK44" s="509"/>
      <c r="AL44" s="509"/>
      <c r="AM44" s="510"/>
      <c r="AN44" s="512" t="s">
        <v>158</v>
      </c>
      <c r="AO44" s="508" t="s">
        <v>154</v>
      </c>
      <c r="AP44" s="509"/>
      <c r="AQ44" s="509"/>
      <c r="AR44" s="510"/>
      <c r="AS44" s="512" t="s">
        <v>158</v>
      </c>
      <c r="AT44" s="508" t="s">
        <v>154</v>
      </c>
      <c r="AU44" s="509"/>
      <c r="AV44" s="509"/>
      <c r="AW44" s="510"/>
      <c r="AX44" s="512" t="s">
        <v>158</v>
      </c>
    </row>
    <row r="45" spans="2:50" x14ac:dyDescent="0.2">
      <c r="B45" s="512"/>
      <c r="C45" s="512"/>
      <c r="D45" s="512"/>
      <c r="E45" s="512" t="s">
        <v>150</v>
      </c>
      <c r="F45" s="512"/>
      <c r="G45" s="512"/>
      <c r="H45" s="514"/>
      <c r="I45" s="516" t="s">
        <v>150</v>
      </c>
      <c r="J45" s="516"/>
      <c r="K45" s="516"/>
      <c r="L45" s="516"/>
      <c r="M45" s="516"/>
      <c r="N45" s="512"/>
      <c r="O45" s="512"/>
      <c r="P45" s="508" t="s">
        <v>155</v>
      </c>
      <c r="Q45" s="509"/>
      <c r="R45" s="509"/>
      <c r="S45" s="510"/>
      <c r="T45" s="512"/>
      <c r="U45" s="508" t="s">
        <v>155</v>
      </c>
      <c r="V45" s="509"/>
      <c r="W45" s="509"/>
      <c r="X45" s="510"/>
      <c r="Y45" s="512"/>
      <c r="Z45" s="508" t="s">
        <v>155</v>
      </c>
      <c r="AA45" s="509"/>
      <c r="AB45" s="509"/>
      <c r="AC45" s="510"/>
      <c r="AD45" s="512"/>
      <c r="AE45" s="508" t="s">
        <v>155</v>
      </c>
      <c r="AF45" s="509"/>
      <c r="AG45" s="509"/>
      <c r="AH45" s="510"/>
      <c r="AI45" s="512"/>
      <c r="AJ45" s="508" t="s">
        <v>155</v>
      </c>
      <c r="AK45" s="509"/>
      <c r="AL45" s="509"/>
      <c r="AM45" s="510"/>
      <c r="AN45" s="512"/>
      <c r="AO45" s="508" t="s">
        <v>155</v>
      </c>
      <c r="AP45" s="509"/>
      <c r="AQ45" s="509"/>
      <c r="AR45" s="510"/>
      <c r="AS45" s="512"/>
      <c r="AT45" s="508" t="s">
        <v>155</v>
      </c>
      <c r="AU45" s="509"/>
      <c r="AV45" s="509"/>
      <c r="AW45" s="510"/>
      <c r="AX45" s="512"/>
    </row>
    <row r="46" spans="2:50" x14ac:dyDescent="0.2">
      <c r="B46" s="512"/>
      <c r="C46" s="512"/>
      <c r="D46" s="512"/>
      <c r="E46" s="202" t="s">
        <v>152</v>
      </c>
      <c r="F46" s="202" t="s">
        <v>153</v>
      </c>
      <c r="G46" s="202" t="s">
        <v>156</v>
      </c>
      <c r="H46" s="515"/>
      <c r="I46" s="206" t="s">
        <v>152</v>
      </c>
      <c r="J46" s="206" t="s">
        <v>153</v>
      </c>
      <c r="K46" s="206" t="s">
        <v>156</v>
      </c>
      <c r="L46" s="516"/>
      <c r="M46" s="516"/>
      <c r="N46" s="512"/>
      <c r="O46" s="512"/>
      <c r="P46" s="202" t="s">
        <v>152</v>
      </c>
      <c r="Q46" s="202" t="s">
        <v>153</v>
      </c>
      <c r="R46" s="202" t="s">
        <v>156</v>
      </c>
      <c r="S46" s="202" t="s">
        <v>170</v>
      </c>
      <c r="T46" s="512"/>
      <c r="U46" s="202" t="s">
        <v>152</v>
      </c>
      <c r="V46" s="202" t="s">
        <v>153</v>
      </c>
      <c r="W46" s="202" t="s">
        <v>156</v>
      </c>
      <c r="X46" s="202" t="s">
        <v>170</v>
      </c>
      <c r="Y46" s="512"/>
      <c r="Z46" s="202" t="s">
        <v>152</v>
      </c>
      <c r="AA46" s="202" t="s">
        <v>153</v>
      </c>
      <c r="AB46" s="202" t="s">
        <v>156</v>
      </c>
      <c r="AC46" s="202" t="s">
        <v>170</v>
      </c>
      <c r="AD46" s="512"/>
      <c r="AE46" s="202" t="s">
        <v>152</v>
      </c>
      <c r="AF46" s="202" t="s">
        <v>153</v>
      </c>
      <c r="AG46" s="202" t="s">
        <v>156</v>
      </c>
      <c r="AH46" s="202" t="s">
        <v>170</v>
      </c>
      <c r="AI46" s="512"/>
      <c r="AJ46" s="202" t="s">
        <v>152</v>
      </c>
      <c r="AK46" s="202" t="s">
        <v>153</v>
      </c>
      <c r="AL46" s="202" t="s">
        <v>156</v>
      </c>
      <c r="AM46" s="202" t="s">
        <v>170</v>
      </c>
      <c r="AN46" s="512"/>
      <c r="AO46" s="202" t="s">
        <v>152</v>
      </c>
      <c r="AP46" s="202" t="s">
        <v>153</v>
      </c>
      <c r="AQ46" s="202" t="s">
        <v>156</v>
      </c>
      <c r="AR46" s="202" t="s">
        <v>170</v>
      </c>
      <c r="AS46" s="512"/>
      <c r="AT46" s="202" t="s">
        <v>152</v>
      </c>
      <c r="AU46" s="202" t="s">
        <v>153</v>
      </c>
      <c r="AV46" s="202" t="s">
        <v>156</v>
      </c>
      <c r="AW46" s="202" t="s">
        <v>170</v>
      </c>
      <c r="AX46" s="512"/>
    </row>
    <row r="47" spans="2:50" x14ac:dyDescent="0.2">
      <c r="B47" s="517" t="s">
        <v>140</v>
      </c>
      <c r="C47" s="201">
        <v>1</v>
      </c>
      <c r="D47" s="201"/>
      <c r="E47" s="201"/>
      <c r="F47" s="201"/>
      <c r="G47" s="201"/>
      <c r="H47" s="517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36" t="e">
        <f>AVERAGE(K47:K61)</f>
        <v>#DIV/0!</v>
      </c>
      <c r="M47" s="172" t="e">
        <f>RANK(K47, K$47:K$61)</f>
        <v>#DIV/0!</v>
      </c>
      <c r="N47" s="512"/>
      <c r="O47" s="512"/>
      <c r="P47" s="201"/>
      <c r="Q47" s="201"/>
      <c r="R47" s="201"/>
      <c r="S47" s="201"/>
      <c r="T47" s="517" t="e">
        <f>AVERAGE(R47:R61)</f>
        <v>#DIV/0!</v>
      </c>
      <c r="U47" s="201"/>
      <c r="V47" s="201"/>
      <c r="W47" s="201"/>
      <c r="X47" s="201"/>
      <c r="Y47" s="517" t="e">
        <f>AVERAGE(W47:W61)</f>
        <v>#DIV/0!</v>
      </c>
      <c r="Z47" s="201"/>
      <c r="AA47" s="201"/>
      <c r="AB47" s="201"/>
      <c r="AC47" s="201"/>
      <c r="AD47" s="517" t="e">
        <f>AVERAGE(AB47:AB61)</f>
        <v>#DIV/0!</v>
      </c>
      <c r="AE47" s="201"/>
      <c r="AF47" s="201"/>
      <c r="AG47" s="201"/>
      <c r="AH47" s="201"/>
      <c r="AI47" s="517" t="e">
        <f>AVERAGE(AG47:AG61)</f>
        <v>#DIV/0!</v>
      </c>
      <c r="AJ47" s="201"/>
      <c r="AK47" s="201"/>
      <c r="AL47" s="201"/>
      <c r="AM47" s="201"/>
      <c r="AN47" s="517" t="e">
        <f>AVERAGE(AL47:AL61)</f>
        <v>#DIV/0!</v>
      </c>
      <c r="AO47" s="201"/>
      <c r="AP47" s="201"/>
      <c r="AQ47" s="201"/>
      <c r="AR47" s="201"/>
      <c r="AS47" s="517" t="e">
        <f>AVERAGE(AQ47:AQ61)</f>
        <v>#DIV/0!</v>
      </c>
      <c r="AT47" s="201"/>
      <c r="AU47" s="201"/>
      <c r="AV47" s="201"/>
      <c r="AW47" s="201"/>
      <c r="AX47" s="517" t="e">
        <f>AVERAGE(AV47:AV61)</f>
        <v>#DIV/0!</v>
      </c>
    </row>
    <row r="48" spans="2:50" x14ac:dyDescent="0.2">
      <c r="B48" s="517"/>
      <c r="C48" s="201">
        <v>2</v>
      </c>
      <c r="D48" s="201"/>
      <c r="E48" s="201"/>
      <c r="F48" s="201"/>
      <c r="G48" s="201"/>
      <c r="H48" s="517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36"/>
      <c r="M48" s="172" t="e">
        <f t="shared" ref="M48:M61" si="8">RANK(K48, K$47:K$61)</f>
        <v>#DIV/0!</v>
      </c>
      <c r="N48" s="512"/>
      <c r="O48" s="512"/>
      <c r="P48" s="201"/>
      <c r="Q48" s="201"/>
      <c r="R48" s="201"/>
      <c r="S48" s="201"/>
      <c r="T48" s="517"/>
      <c r="U48" s="201"/>
      <c r="V48" s="201"/>
      <c r="W48" s="201"/>
      <c r="X48" s="201"/>
      <c r="Y48" s="517"/>
      <c r="Z48" s="201"/>
      <c r="AA48" s="201"/>
      <c r="AB48" s="201"/>
      <c r="AC48" s="201"/>
      <c r="AD48" s="517"/>
      <c r="AE48" s="201"/>
      <c r="AF48" s="201"/>
      <c r="AG48" s="201"/>
      <c r="AH48" s="201"/>
      <c r="AI48" s="517"/>
      <c r="AJ48" s="201"/>
      <c r="AK48" s="201"/>
      <c r="AL48" s="201"/>
      <c r="AM48" s="201"/>
      <c r="AN48" s="517"/>
      <c r="AO48" s="201"/>
      <c r="AP48" s="201"/>
      <c r="AQ48" s="201"/>
      <c r="AR48" s="201"/>
      <c r="AS48" s="517"/>
      <c r="AT48" s="201"/>
      <c r="AU48" s="201"/>
      <c r="AV48" s="201"/>
      <c r="AW48" s="201"/>
      <c r="AX48" s="517"/>
    </row>
    <row r="49" spans="2:50" x14ac:dyDescent="0.2">
      <c r="B49" s="517"/>
      <c r="C49" s="201">
        <v>3</v>
      </c>
      <c r="D49" s="201"/>
      <c r="E49" s="201"/>
      <c r="F49" s="201"/>
      <c r="G49" s="201"/>
      <c r="H49" s="517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36"/>
      <c r="M49" s="172" t="e">
        <f t="shared" si="8"/>
        <v>#DIV/0!</v>
      </c>
      <c r="N49" s="512"/>
      <c r="O49" s="512"/>
      <c r="P49" s="201"/>
      <c r="Q49" s="201"/>
      <c r="R49" s="201"/>
      <c r="S49" s="201"/>
      <c r="T49" s="517"/>
      <c r="U49" s="201"/>
      <c r="V49" s="201"/>
      <c r="W49" s="201"/>
      <c r="X49" s="201"/>
      <c r="Y49" s="517"/>
      <c r="Z49" s="201"/>
      <c r="AA49" s="201"/>
      <c r="AB49" s="201"/>
      <c r="AC49" s="201"/>
      <c r="AD49" s="517"/>
      <c r="AE49" s="201"/>
      <c r="AF49" s="201"/>
      <c r="AG49" s="201"/>
      <c r="AH49" s="201"/>
      <c r="AI49" s="517"/>
      <c r="AJ49" s="201"/>
      <c r="AK49" s="201"/>
      <c r="AL49" s="201"/>
      <c r="AM49" s="201"/>
      <c r="AN49" s="517"/>
      <c r="AO49" s="201"/>
      <c r="AP49" s="201"/>
      <c r="AQ49" s="201"/>
      <c r="AR49" s="201"/>
      <c r="AS49" s="517"/>
      <c r="AT49" s="201"/>
      <c r="AU49" s="201"/>
      <c r="AV49" s="201"/>
      <c r="AW49" s="201"/>
      <c r="AX49" s="517"/>
    </row>
    <row r="50" spans="2:50" x14ac:dyDescent="0.2">
      <c r="B50" s="517"/>
      <c r="C50" s="201">
        <v>4</v>
      </c>
      <c r="D50" s="201"/>
      <c r="E50" s="201"/>
      <c r="F50" s="201"/>
      <c r="G50" s="201"/>
      <c r="H50" s="517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36"/>
      <c r="M50" s="172" t="e">
        <f t="shared" si="8"/>
        <v>#DIV/0!</v>
      </c>
      <c r="N50" s="512"/>
      <c r="O50" s="512"/>
      <c r="P50" s="201"/>
      <c r="Q50" s="201"/>
      <c r="R50" s="201"/>
      <c r="S50" s="201"/>
      <c r="T50" s="517"/>
      <c r="U50" s="201"/>
      <c r="V50" s="201"/>
      <c r="W50" s="201"/>
      <c r="X50" s="201"/>
      <c r="Y50" s="517"/>
      <c r="Z50" s="201"/>
      <c r="AA50" s="201"/>
      <c r="AB50" s="201"/>
      <c r="AC50" s="201"/>
      <c r="AD50" s="517"/>
      <c r="AE50" s="201"/>
      <c r="AF50" s="201"/>
      <c r="AG50" s="201"/>
      <c r="AH50" s="201"/>
      <c r="AI50" s="517"/>
      <c r="AJ50" s="201"/>
      <c r="AK50" s="201"/>
      <c r="AL50" s="201"/>
      <c r="AM50" s="201"/>
      <c r="AN50" s="517"/>
      <c r="AO50" s="201"/>
      <c r="AP50" s="201"/>
      <c r="AQ50" s="201"/>
      <c r="AR50" s="201"/>
      <c r="AS50" s="517"/>
      <c r="AT50" s="201"/>
      <c r="AU50" s="201"/>
      <c r="AV50" s="201"/>
      <c r="AW50" s="201"/>
      <c r="AX50" s="517"/>
    </row>
    <row r="51" spans="2:50" x14ac:dyDescent="0.2">
      <c r="B51" s="517"/>
      <c r="C51" s="201">
        <v>5</v>
      </c>
      <c r="D51" s="201"/>
      <c r="E51" s="201"/>
      <c r="F51" s="201"/>
      <c r="G51" s="201"/>
      <c r="H51" s="517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36"/>
      <c r="M51" s="172" t="e">
        <f t="shared" si="8"/>
        <v>#DIV/0!</v>
      </c>
      <c r="N51" s="512"/>
      <c r="O51" s="512"/>
      <c r="P51" s="201"/>
      <c r="Q51" s="201"/>
      <c r="R51" s="201"/>
      <c r="S51" s="201"/>
      <c r="T51" s="517"/>
      <c r="U51" s="201"/>
      <c r="V51" s="201"/>
      <c r="W51" s="201"/>
      <c r="X51" s="201"/>
      <c r="Y51" s="517"/>
      <c r="Z51" s="201"/>
      <c r="AA51" s="201"/>
      <c r="AB51" s="201"/>
      <c r="AC51" s="201"/>
      <c r="AD51" s="517"/>
      <c r="AE51" s="201"/>
      <c r="AF51" s="201"/>
      <c r="AG51" s="201"/>
      <c r="AH51" s="201"/>
      <c r="AI51" s="517"/>
      <c r="AJ51" s="201"/>
      <c r="AK51" s="201"/>
      <c r="AL51" s="201"/>
      <c r="AM51" s="201"/>
      <c r="AN51" s="517"/>
      <c r="AO51" s="201"/>
      <c r="AP51" s="201"/>
      <c r="AQ51" s="201"/>
      <c r="AR51" s="201"/>
      <c r="AS51" s="517"/>
      <c r="AT51" s="201"/>
      <c r="AU51" s="201"/>
      <c r="AV51" s="201"/>
      <c r="AW51" s="201"/>
      <c r="AX51" s="517"/>
    </row>
    <row r="52" spans="2:50" x14ac:dyDescent="0.2">
      <c r="B52" s="517"/>
      <c r="C52" s="201">
        <v>6</v>
      </c>
      <c r="D52" s="201"/>
      <c r="E52" s="201"/>
      <c r="F52" s="201"/>
      <c r="G52" s="201"/>
      <c r="H52" s="517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36"/>
      <c r="M52" s="172" t="e">
        <f t="shared" si="8"/>
        <v>#DIV/0!</v>
      </c>
      <c r="N52" s="512"/>
      <c r="O52" s="512"/>
      <c r="P52" s="201"/>
      <c r="Q52" s="201"/>
      <c r="R52" s="201"/>
      <c r="S52" s="201"/>
      <c r="T52" s="517"/>
      <c r="U52" s="201"/>
      <c r="V52" s="201"/>
      <c r="W52" s="201"/>
      <c r="X52" s="201"/>
      <c r="Y52" s="517"/>
      <c r="Z52" s="201"/>
      <c r="AA52" s="201"/>
      <c r="AB52" s="201"/>
      <c r="AC52" s="201"/>
      <c r="AD52" s="517"/>
      <c r="AE52" s="201"/>
      <c r="AF52" s="201"/>
      <c r="AG52" s="201"/>
      <c r="AH52" s="201"/>
      <c r="AI52" s="517"/>
      <c r="AJ52" s="201"/>
      <c r="AK52" s="201"/>
      <c r="AL52" s="201"/>
      <c r="AM52" s="201"/>
      <c r="AN52" s="517"/>
      <c r="AO52" s="201"/>
      <c r="AP52" s="201"/>
      <c r="AQ52" s="201"/>
      <c r="AR52" s="201"/>
      <c r="AS52" s="517"/>
      <c r="AT52" s="201"/>
      <c r="AU52" s="201"/>
      <c r="AV52" s="201"/>
      <c r="AW52" s="201"/>
      <c r="AX52" s="517"/>
    </row>
    <row r="53" spans="2:50" x14ac:dyDescent="0.2">
      <c r="B53" s="517"/>
      <c r="C53" s="201">
        <v>7</v>
      </c>
      <c r="D53" s="201"/>
      <c r="E53" s="201"/>
      <c r="F53" s="201"/>
      <c r="G53" s="201"/>
      <c r="H53" s="517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36"/>
      <c r="M53" s="172" t="e">
        <f t="shared" si="8"/>
        <v>#DIV/0!</v>
      </c>
      <c r="N53" s="512"/>
      <c r="O53" s="512"/>
      <c r="P53" s="201"/>
      <c r="Q53" s="201"/>
      <c r="R53" s="201"/>
      <c r="S53" s="201"/>
      <c r="T53" s="517"/>
      <c r="U53" s="201"/>
      <c r="V53" s="201"/>
      <c r="W53" s="201"/>
      <c r="X53" s="201"/>
      <c r="Y53" s="517"/>
      <c r="Z53" s="201"/>
      <c r="AA53" s="201"/>
      <c r="AB53" s="201"/>
      <c r="AC53" s="201"/>
      <c r="AD53" s="517"/>
      <c r="AE53" s="201"/>
      <c r="AF53" s="201"/>
      <c r="AG53" s="201"/>
      <c r="AH53" s="201"/>
      <c r="AI53" s="517"/>
      <c r="AJ53" s="201"/>
      <c r="AK53" s="201"/>
      <c r="AL53" s="201"/>
      <c r="AM53" s="201"/>
      <c r="AN53" s="517"/>
      <c r="AO53" s="201"/>
      <c r="AP53" s="201"/>
      <c r="AQ53" s="201"/>
      <c r="AR53" s="201"/>
      <c r="AS53" s="517"/>
      <c r="AT53" s="201"/>
      <c r="AU53" s="201"/>
      <c r="AV53" s="201"/>
      <c r="AW53" s="201"/>
      <c r="AX53" s="517"/>
    </row>
    <row r="54" spans="2:50" x14ac:dyDescent="0.2">
      <c r="B54" s="517"/>
      <c r="C54" s="201">
        <v>8</v>
      </c>
      <c r="D54" s="201"/>
      <c r="E54" s="201"/>
      <c r="F54" s="201"/>
      <c r="G54" s="201"/>
      <c r="H54" s="517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36"/>
      <c r="M54" s="172" t="e">
        <f t="shared" si="8"/>
        <v>#DIV/0!</v>
      </c>
      <c r="N54" s="512"/>
      <c r="O54" s="512"/>
      <c r="P54" s="201"/>
      <c r="Q54" s="201"/>
      <c r="R54" s="201"/>
      <c r="S54" s="201"/>
      <c r="T54" s="517"/>
      <c r="U54" s="201"/>
      <c r="V54" s="201"/>
      <c r="W54" s="201"/>
      <c r="X54" s="201"/>
      <c r="Y54" s="517"/>
      <c r="Z54" s="201"/>
      <c r="AA54" s="201"/>
      <c r="AB54" s="201"/>
      <c r="AC54" s="201"/>
      <c r="AD54" s="517"/>
      <c r="AE54" s="201"/>
      <c r="AF54" s="201"/>
      <c r="AG54" s="201"/>
      <c r="AH54" s="201"/>
      <c r="AI54" s="517"/>
      <c r="AJ54" s="201"/>
      <c r="AK54" s="201"/>
      <c r="AL54" s="201"/>
      <c r="AM54" s="201"/>
      <c r="AN54" s="517"/>
      <c r="AO54" s="201"/>
      <c r="AP54" s="201"/>
      <c r="AQ54" s="201"/>
      <c r="AR54" s="201"/>
      <c r="AS54" s="517"/>
      <c r="AT54" s="201"/>
      <c r="AU54" s="201"/>
      <c r="AV54" s="201"/>
      <c r="AW54" s="201"/>
      <c r="AX54" s="517"/>
    </row>
    <row r="55" spans="2:50" x14ac:dyDescent="0.2">
      <c r="B55" s="517"/>
      <c r="C55" s="201">
        <v>9</v>
      </c>
      <c r="D55" s="201"/>
      <c r="E55" s="201"/>
      <c r="F55" s="201"/>
      <c r="G55" s="201"/>
      <c r="H55" s="517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36"/>
      <c r="M55" s="172" t="e">
        <f t="shared" si="8"/>
        <v>#DIV/0!</v>
      </c>
      <c r="N55" s="512"/>
      <c r="O55" s="512"/>
      <c r="P55" s="201"/>
      <c r="Q55" s="201"/>
      <c r="R55" s="201"/>
      <c r="S55" s="201"/>
      <c r="T55" s="517"/>
      <c r="U55" s="201"/>
      <c r="V55" s="201"/>
      <c r="W55" s="201"/>
      <c r="X55" s="201"/>
      <c r="Y55" s="517"/>
      <c r="Z55" s="201"/>
      <c r="AA55" s="201"/>
      <c r="AB55" s="201"/>
      <c r="AC55" s="201"/>
      <c r="AD55" s="517"/>
      <c r="AE55" s="201"/>
      <c r="AF55" s="201"/>
      <c r="AG55" s="201"/>
      <c r="AH55" s="201"/>
      <c r="AI55" s="517"/>
      <c r="AJ55" s="201"/>
      <c r="AK55" s="201"/>
      <c r="AL55" s="201"/>
      <c r="AM55" s="201"/>
      <c r="AN55" s="517"/>
      <c r="AO55" s="201"/>
      <c r="AP55" s="201"/>
      <c r="AQ55" s="201"/>
      <c r="AR55" s="201"/>
      <c r="AS55" s="517"/>
      <c r="AT55" s="201"/>
      <c r="AU55" s="201"/>
      <c r="AV55" s="201"/>
      <c r="AW55" s="201"/>
      <c r="AX55" s="517"/>
    </row>
    <row r="56" spans="2:50" x14ac:dyDescent="0.2">
      <c r="B56" s="517"/>
      <c r="C56" s="201">
        <v>10</v>
      </c>
      <c r="D56" s="201"/>
      <c r="E56" s="201"/>
      <c r="F56" s="201"/>
      <c r="G56" s="201"/>
      <c r="H56" s="517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36"/>
      <c r="M56" s="172" t="e">
        <f t="shared" si="8"/>
        <v>#DIV/0!</v>
      </c>
      <c r="N56" s="512"/>
      <c r="O56" s="512"/>
      <c r="P56" s="201"/>
      <c r="Q56" s="201"/>
      <c r="R56" s="201"/>
      <c r="S56" s="201"/>
      <c r="T56" s="517"/>
      <c r="U56" s="201"/>
      <c r="V56" s="201"/>
      <c r="W56" s="201"/>
      <c r="X56" s="201"/>
      <c r="Y56" s="517"/>
      <c r="Z56" s="201"/>
      <c r="AA56" s="201"/>
      <c r="AB56" s="201"/>
      <c r="AC56" s="201"/>
      <c r="AD56" s="517"/>
      <c r="AE56" s="201"/>
      <c r="AF56" s="201"/>
      <c r="AG56" s="201"/>
      <c r="AH56" s="201"/>
      <c r="AI56" s="517"/>
      <c r="AJ56" s="201"/>
      <c r="AK56" s="201"/>
      <c r="AL56" s="201"/>
      <c r="AM56" s="201"/>
      <c r="AN56" s="517"/>
      <c r="AO56" s="201"/>
      <c r="AP56" s="201"/>
      <c r="AQ56" s="201"/>
      <c r="AR56" s="201"/>
      <c r="AS56" s="517"/>
      <c r="AT56" s="201"/>
      <c r="AU56" s="201"/>
      <c r="AV56" s="201"/>
      <c r="AW56" s="201"/>
      <c r="AX56" s="517"/>
    </row>
    <row r="57" spans="2:50" x14ac:dyDescent="0.2">
      <c r="B57" s="517"/>
      <c r="C57" s="201">
        <v>11</v>
      </c>
      <c r="D57" s="201"/>
      <c r="E57" s="201"/>
      <c r="F57" s="201"/>
      <c r="G57" s="201"/>
      <c r="H57" s="517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36"/>
      <c r="M57" s="172" t="e">
        <f t="shared" si="8"/>
        <v>#DIV/0!</v>
      </c>
      <c r="N57" s="512"/>
      <c r="O57" s="512"/>
      <c r="P57" s="201"/>
      <c r="Q57" s="201"/>
      <c r="R57" s="201"/>
      <c r="S57" s="201"/>
      <c r="T57" s="517"/>
      <c r="U57" s="201"/>
      <c r="V57" s="201"/>
      <c r="W57" s="201"/>
      <c r="X57" s="201"/>
      <c r="Y57" s="517"/>
      <c r="Z57" s="201"/>
      <c r="AA57" s="201"/>
      <c r="AB57" s="201"/>
      <c r="AC57" s="201"/>
      <c r="AD57" s="517"/>
      <c r="AE57" s="201"/>
      <c r="AF57" s="201"/>
      <c r="AG57" s="201"/>
      <c r="AH57" s="201"/>
      <c r="AI57" s="517"/>
      <c r="AJ57" s="201"/>
      <c r="AK57" s="201"/>
      <c r="AL57" s="201"/>
      <c r="AM57" s="201"/>
      <c r="AN57" s="517"/>
      <c r="AO57" s="201"/>
      <c r="AP57" s="201"/>
      <c r="AQ57" s="201"/>
      <c r="AR57" s="201"/>
      <c r="AS57" s="517"/>
      <c r="AT57" s="201"/>
      <c r="AU57" s="201"/>
      <c r="AV57" s="201"/>
      <c r="AW57" s="201"/>
      <c r="AX57" s="517"/>
    </row>
    <row r="58" spans="2:50" x14ac:dyDescent="0.2">
      <c r="B58" s="517"/>
      <c r="C58" s="201">
        <v>12</v>
      </c>
      <c r="D58" s="201"/>
      <c r="E58" s="201"/>
      <c r="F58" s="201"/>
      <c r="G58" s="201"/>
      <c r="H58" s="517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36"/>
      <c r="M58" s="172" t="e">
        <f t="shared" si="8"/>
        <v>#DIV/0!</v>
      </c>
      <c r="N58" s="512"/>
      <c r="O58" s="512"/>
      <c r="P58" s="201"/>
      <c r="Q58" s="201"/>
      <c r="R58" s="201"/>
      <c r="S58" s="201"/>
      <c r="T58" s="517"/>
      <c r="U58" s="201"/>
      <c r="V58" s="201"/>
      <c r="W58" s="201"/>
      <c r="X58" s="201"/>
      <c r="Y58" s="517"/>
      <c r="Z58" s="201"/>
      <c r="AA58" s="201"/>
      <c r="AB58" s="201"/>
      <c r="AC58" s="201"/>
      <c r="AD58" s="517"/>
      <c r="AE58" s="201"/>
      <c r="AF58" s="201"/>
      <c r="AG58" s="201"/>
      <c r="AH58" s="201"/>
      <c r="AI58" s="517"/>
      <c r="AJ58" s="201"/>
      <c r="AK58" s="201"/>
      <c r="AL58" s="201"/>
      <c r="AM58" s="201"/>
      <c r="AN58" s="517"/>
      <c r="AO58" s="201"/>
      <c r="AP58" s="201"/>
      <c r="AQ58" s="201"/>
      <c r="AR58" s="201"/>
      <c r="AS58" s="517"/>
      <c r="AT58" s="201"/>
      <c r="AU58" s="201"/>
      <c r="AV58" s="201"/>
      <c r="AW58" s="201"/>
      <c r="AX58" s="517"/>
    </row>
    <row r="59" spans="2:50" x14ac:dyDescent="0.2">
      <c r="B59" s="517"/>
      <c r="C59" s="201">
        <v>13</v>
      </c>
      <c r="D59" s="201"/>
      <c r="E59" s="201"/>
      <c r="F59" s="201"/>
      <c r="G59" s="201"/>
      <c r="H59" s="517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36"/>
      <c r="M59" s="172" t="e">
        <f t="shared" si="8"/>
        <v>#DIV/0!</v>
      </c>
      <c r="N59" s="512"/>
      <c r="O59" s="512"/>
      <c r="P59" s="201"/>
      <c r="Q59" s="201"/>
      <c r="R59" s="201"/>
      <c r="S59" s="201"/>
      <c r="T59" s="517"/>
      <c r="U59" s="201"/>
      <c r="V59" s="201"/>
      <c r="W59" s="201"/>
      <c r="X59" s="201"/>
      <c r="Y59" s="517"/>
      <c r="Z59" s="201"/>
      <c r="AA59" s="201"/>
      <c r="AB59" s="201"/>
      <c r="AC59" s="201"/>
      <c r="AD59" s="517"/>
      <c r="AE59" s="201"/>
      <c r="AF59" s="201"/>
      <c r="AG59" s="201"/>
      <c r="AH59" s="201"/>
      <c r="AI59" s="517"/>
      <c r="AJ59" s="201"/>
      <c r="AK59" s="201"/>
      <c r="AL59" s="201"/>
      <c r="AM59" s="201"/>
      <c r="AN59" s="517"/>
      <c r="AO59" s="201"/>
      <c r="AP59" s="201"/>
      <c r="AQ59" s="201"/>
      <c r="AR59" s="201"/>
      <c r="AS59" s="517"/>
      <c r="AT59" s="201"/>
      <c r="AU59" s="201"/>
      <c r="AV59" s="201"/>
      <c r="AW59" s="201"/>
      <c r="AX59" s="517"/>
    </row>
    <row r="60" spans="2:50" x14ac:dyDescent="0.2">
      <c r="B60" s="517"/>
      <c r="C60" s="201">
        <v>14</v>
      </c>
      <c r="D60" s="201"/>
      <c r="E60" s="201"/>
      <c r="F60" s="201"/>
      <c r="G60" s="201"/>
      <c r="H60" s="517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36"/>
      <c r="M60" s="172" t="e">
        <f t="shared" si="8"/>
        <v>#DIV/0!</v>
      </c>
      <c r="N60" s="512"/>
      <c r="O60" s="512"/>
      <c r="P60" s="201"/>
      <c r="Q60" s="201"/>
      <c r="R60" s="201"/>
      <c r="S60" s="201"/>
      <c r="T60" s="517"/>
      <c r="U60" s="201"/>
      <c r="V60" s="201"/>
      <c r="W60" s="201"/>
      <c r="X60" s="201"/>
      <c r="Y60" s="517"/>
      <c r="Z60" s="201"/>
      <c r="AA60" s="201"/>
      <c r="AB60" s="201"/>
      <c r="AC60" s="201"/>
      <c r="AD60" s="517"/>
      <c r="AE60" s="201"/>
      <c r="AF60" s="201"/>
      <c r="AG60" s="201"/>
      <c r="AH60" s="201"/>
      <c r="AI60" s="517"/>
      <c r="AJ60" s="201"/>
      <c r="AK60" s="201"/>
      <c r="AL60" s="201"/>
      <c r="AM60" s="201"/>
      <c r="AN60" s="517"/>
      <c r="AO60" s="201"/>
      <c r="AP60" s="201"/>
      <c r="AQ60" s="201"/>
      <c r="AR60" s="201"/>
      <c r="AS60" s="517"/>
      <c r="AT60" s="201"/>
      <c r="AU60" s="201"/>
      <c r="AV60" s="201"/>
      <c r="AW60" s="201"/>
      <c r="AX60" s="517"/>
    </row>
    <row r="61" spans="2:50" x14ac:dyDescent="0.2">
      <c r="B61" s="517"/>
      <c r="C61" s="201">
        <v>15</v>
      </c>
      <c r="D61" s="201"/>
      <c r="E61" s="201"/>
      <c r="F61" s="201"/>
      <c r="G61" s="201"/>
      <c r="H61" s="517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36"/>
      <c r="M61" s="172" t="e">
        <f t="shared" si="8"/>
        <v>#DIV/0!</v>
      </c>
      <c r="N61" s="512"/>
      <c r="O61" s="512"/>
      <c r="P61" s="201"/>
      <c r="Q61" s="201"/>
      <c r="R61" s="201"/>
      <c r="S61" s="201"/>
      <c r="T61" s="517"/>
      <c r="U61" s="201"/>
      <c r="V61" s="201"/>
      <c r="W61" s="201"/>
      <c r="X61" s="201"/>
      <c r="Y61" s="517"/>
      <c r="Z61" s="201"/>
      <c r="AA61" s="201"/>
      <c r="AB61" s="201"/>
      <c r="AC61" s="201"/>
      <c r="AD61" s="517"/>
      <c r="AE61" s="201"/>
      <c r="AF61" s="201"/>
      <c r="AG61" s="201"/>
      <c r="AH61" s="201"/>
      <c r="AI61" s="517"/>
      <c r="AJ61" s="201"/>
      <c r="AK61" s="201"/>
      <c r="AL61" s="201"/>
      <c r="AM61" s="201"/>
      <c r="AN61" s="517"/>
      <c r="AO61" s="201"/>
      <c r="AP61" s="201"/>
      <c r="AQ61" s="201"/>
      <c r="AR61" s="201"/>
      <c r="AS61" s="517"/>
      <c r="AT61" s="201"/>
      <c r="AU61" s="201"/>
      <c r="AV61" s="201"/>
      <c r="AW61" s="201"/>
      <c r="AX61" s="517"/>
    </row>
    <row r="62" spans="2:50" ht="15.75" x14ac:dyDescent="0.2">
      <c r="B62" s="521" t="s">
        <v>169</v>
      </c>
      <c r="C62" s="522"/>
      <c r="D62" s="522"/>
      <c r="E62" s="522"/>
      <c r="F62" s="522"/>
      <c r="G62" s="522"/>
      <c r="H62" s="523"/>
      <c r="I62" s="207"/>
      <c r="J62" s="207"/>
      <c r="K62" s="207"/>
      <c r="L62" s="207"/>
      <c r="M62" s="207"/>
      <c r="N62" s="512" t="s">
        <v>161</v>
      </c>
      <c r="O62" s="525" t="s">
        <v>159</v>
      </c>
      <c r="P62" s="527">
        <v>45888</v>
      </c>
      <c r="Q62" s="517"/>
      <c r="R62" s="517"/>
      <c r="S62" s="517"/>
      <c r="T62" s="517"/>
      <c r="U62" s="527">
        <v>45889</v>
      </c>
      <c r="V62" s="517"/>
      <c r="W62" s="517"/>
      <c r="X62" s="517"/>
      <c r="Y62" s="517"/>
      <c r="Z62" s="527">
        <v>45890</v>
      </c>
      <c r="AA62" s="517"/>
      <c r="AB62" s="517"/>
      <c r="AC62" s="517"/>
      <c r="AD62" s="517"/>
      <c r="AE62" s="527">
        <v>45891</v>
      </c>
      <c r="AF62" s="517"/>
      <c r="AG62" s="517"/>
      <c r="AH62" s="517"/>
      <c r="AI62" s="517"/>
      <c r="AJ62" s="527">
        <v>45892</v>
      </c>
      <c r="AK62" s="517"/>
      <c r="AL62" s="517"/>
      <c r="AM62" s="517"/>
      <c r="AN62" s="517"/>
      <c r="AO62" s="527">
        <v>45893</v>
      </c>
      <c r="AP62" s="517"/>
      <c r="AQ62" s="517"/>
      <c r="AR62" s="517"/>
      <c r="AS62" s="517"/>
      <c r="AT62" s="527">
        <v>45894</v>
      </c>
      <c r="AU62" s="517"/>
      <c r="AV62" s="517"/>
      <c r="AW62" s="517"/>
      <c r="AX62" s="517"/>
    </row>
    <row r="63" spans="2:50" ht="15.75" x14ac:dyDescent="0.2">
      <c r="B63" s="524"/>
      <c r="C63" s="524"/>
      <c r="D63" s="524"/>
      <c r="E63" s="524"/>
      <c r="F63" s="524"/>
      <c r="G63" s="524"/>
      <c r="H63" s="524"/>
      <c r="I63" s="207"/>
      <c r="J63" s="207"/>
      <c r="K63" s="207"/>
      <c r="L63" s="207"/>
      <c r="M63" s="207"/>
      <c r="N63" s="512"/>
      <c r="O63" s="526"/>
      <c r="P63" s="527" t="s">
        <v>163</v>
      </c>
      <c r="Q63" s="517"/>
      <c r="R63" s="517"/>
      <c r="S63" s="517"/>
      <c r="T63" s="517"/>
      <c r="U63" s="527" t="s">
        <v>164</v>
      </c>
      <c r="V63" s="517"/>
      <c r="W63" s="517"/>
      <c r="X63" s="517"/>
      <c r="Y63" s="517"/>
      <c r="Z63" s="527" t="s">
        <v>165</v>
      </c>
      <c r="AA63" s="517"/>
      <c r="AB63" s="517"/>
      <c r="AC63" s="517"/>
      <c r="AD63" s="517"/>
      <c r="AE63" s="527" t="s">
        <v>162</v>
      </c>
      <c r="AF63" s="517"/>
      <c r="AG63" s="517"/>
      <c r="AH63" s="517"/>
      <c r="AI63" s="517"/>
      <c r="AJ63" s="527" t="s">
        <v>166</v>
      </c>
      <c r="AK63" s="517"/>
      <c r="AL63" s="517"/>
      <c r="AM63" s="517"/>
      <c r="AN63" s="517"/>
      <c r="AO63" s="527" t="s">
        <v>167</v>
      </c>
      <c r="AP63" s="517"/>
      <c r="AQ63" s="517"/>
      <c r="AR63" s="517"/>
      <c r="AS63" s="517"/>
      <c r="AT63" s="527" t="s">
        <v>168</v>
      </c>
      <c r="AU63" s="517"/>
      <c r="AV63" s="517"/>
      <c r="AW63" s="517"/>
      <c r="AX63" s="517"/>
    </row>
    <row r="64" spans="2:50" x14ac:dyDescent="0.2">
      <c r="B64" s="512" t="s">
        <v>157</v>
      </c>
      <c r="C64" s="512" t="s">
        <v>149</v>
      </c>
      <c r="D64" s="512"/>
      <c r="E64" s="512" t="s">
        <v>151</v>
      </c>
      <c r="F64" s="512"/>
      <c r="G64" s="512"/>
      <c r="H64" s="513" t="s">
        <v>158</v>
      </c>
      <c r="I64" s="516" t="s">
        <v>227</v>
      </c>
      <c r="J64" s="516"/>
      <c r="K64" s="516"/>
      <c r="L64" s="516" t="s">
        <v>158</v>
      </c>
      <c r="M64" s="516" t="s">
        <v>170</v>
      </c>
      <c r="N64" s="512"/>
      <c r="O64" s="512" t="s">
        <v>160</v>
      </c>
      <c r="P64" s="508" t="s">
        <v>154</v>
      </c>
      <c r="Q64" s="509"/>
      <c r="R64" s="509"/>
      <c r="S64" s="510"/>
      <c r="T64" s="512" t="s">
        <v>158</v>
      </c>
      <c r="U64" s="508" t="s">
        <v>154</v>
      </c>
      <c r="V64" s="509"/>
      <c r="W64" s="509"/>
      <c r="X64" s="510"/>
      <c r="Y64" s="512" t="s">
        <v>158</v>
      </c>
      <c r="Z64" s="508" t="s">
        <v>154</v>
      </c>
      <c r="AA64" s="509"/>
      <c r="AB64" s="509"/>
      <c r="AC64" s="510"/>
      <c r="AD64" s="512" t="s">
        <v>158</v>
      </c>
      <c r="AE64" s="508" t="s">
        <v>154</v>
      </c>
      <c r="AF64" s="509"/>
      <c r="AG64" s="509"/>
      <c r="AH64" s="510"/>
      <c r="AI64" s="512" t="s">
        <v>158</v>
      </c>
      <c r="AJ64" s="508" t="s">
        <v>154</v>
      </c>
      <c r="AK64" s="509"/>
      <c r="AL64" s="509"/>
      <c r="AM64" s="510"/>
      <c r="AN64" s="512" t="s">
        <v>158</v>
      </c>
      <c r="AO64" s="508" t="s">
        <v>154</v>
      </c>
      <c r="AP64" s="509"/>
      <c r="AQ64" s="509"/>
      <c r="AR64" s="510"/>
      <c r="AS64" s="512" t="s">
        <v>158</v>
      </c>
      <c r="AT64" s="508" t="s">
        <v>154</v>
      </c>
      <c r="AU64" s="509"/>
      <c r="AV64" s="509"/>
      <c r="AW64" s="510"/>
      <c r="AX64" s="512" t="s">
        <v>158</v>
      </c>
    </row>
    <row r="65" spans="2:50" x14ac:dyDescent="0.2">
      <c r="B65" s="512"/>
      <c r="C65" s="512"/>
      <c r="D65" s="512"/>
      <c r="E65" s="512" t="s">
        <v>150</v>
      </c>
      <c r="F65" s="512"/>
      <c r="G65" s="512"/>
      <c r="H65" s="514"/>
      <c r="I65" s="516" t="s">
        <v>150</v>
      </c>
      <c r="J65" s="516"/>
      <c r="K65" s="516"/>
      <c r="L65" s="516"/>
      <c r="M65" s="516"/>
      <c r="N65" s="512"/>
      <c r="O65" s="512"/>
      <c r="P65" s="508" t="s">
        <v>155</v>
      </c>
      <c r="Q65" s="509"/>
      <c r="R65" s="509"/>
      <c r="S65" s="510"/>
      <c r="T65" s="512"/>
      <c r="U65" s="508" t="s">
        <v>155</v>
      </c>
      <c r="V65" s="509"/>
      <c r="W65" s="509"/>
      <c r="X65" s="510"/>
      <c r="Y65" s="512"/>
      <c r="Z65" s="508" t="s">
        <v>155</v>
      </c>
      <c r="AA65" s="509"/>
      <c r="AB65" s="509"/>
      <c r="AC65" s="510"/>
      <c r="AD65" s="512"/>
      <c r="AE65" s="508" t="s">
        <v>155</v>
      </c>
      <c r="AF65" s="509"/>
      <c r="AG65" s="509"/>
      <c r="AH65" s="510"/>
      <c r="AI65" s="512"/>
      <c r="AJ65" s="508" t="s">
        <v>155</v>
      </c>
      <c r="AK65" s="509"/>
      <c r="AL65" s="509"/>
      <c r="AM65" s="510"/>
      <c r="AN65" s="512"/>
      <c r="AO65" s="508" t="s">
        <v>155</v>
      </c>
      <c r="AP65" s="509"/>
      <c r="AQ65" s="509"/>
      <c r="AR65" s="510"/>
      <c r="AS65" s="512"/>
      <c r="AT65" s="508" t="s">
        <v>155</v>
      </c>
      <c r="AU65" s="509"/>
      <c r="AV65" s="509"/>
      <c r="AW65" s="510"/>
      <c r="AX65" s="512"/>
    </row>
    <row r="66" spans="2:50" x14ac:dyDescent="0.2">
      <c r="B66" s="512"/>
      <c r="C66" s="512"/>
      <c r="D66" s="512"/>
      <c r="E66" s="202" t="s">
        <v>152</v>
      </c>
      <c r="F66" s="202" t="s">
        <v>153</v>
      </c>
      <c r="G66" s="202" t="s">
        <v>156</v>
      </c>
      <c r="H66" s="515"/>
      <c r="I66" s="206" t="s">
        <v>152</v>
      </c>
      <c r="J66" s="206" t="s">
        <v>153</v>
      </c>
      <c r="K66" s="206" t="s">
        <v>156</v>
      </c>
      <c r="L66" s="516"/>
      <c r="M66" s="516"/>
      <c r="N66" s="512"/>
      <c r="O66" s="512"/>
      <c r="P66" s="202" t="s">
        <v>152</v>
      </c>
      <c r="Q66" s="202" t="s">
        <v>153</v>
      </c>
      <c r="R66" s="202" t="s">
        <v>156</v>
      </c>
      <c r="S66" s="202" t="s">
        <v>170</v>
      </c>
      <c r="T66" s="512"/>
      <c r="U66" s="202" t="s">
        <v>152</v>
      </c>
      <c r="V66" s="202" t="s">
        <v>153</v>
      </c>
      <c r="W66" s="202" t="s">
        <v>156</v>
      </c>
      <c r="X66" s="202" t="s">
        <v>170</v>
      </c>
      <c r="Y66" s="512"/>
      <c r="Z66" s="202" t="s">
        <v>152</v>
      </c>
      <c r="AA66" s="202" t="s">
        <v>153</v>
      </c>
      <c r="AB66" s="202" t="s">
        <v>156</v>
      </c>
      <c r="AC66" s="202" t="s">
        <v>170</v>
      </c>
      <c r="AD66" s="512"/>
      <c r="AE66" s="202" t="s">
        <v>152</v>
      </c>
      <c r="AF66" s="202" t="s">
        <v>153</v>
      </c>
      <c r="AG66" s="202" t="s">
        <v>156</v>
      </c>
      <c r="AH66" s="202" t="s">
        <v>170</v>
      </c>
      <c r="AI66" s="512"/>
      <c r="AJ66" s="202" t="s">
        <v>152</v>
      </c>
      <c r="AK66" s="202" t="s">
        <v>153</v>
      </c>
      <c r="AL66" s="202" t="s">
        <v>156</v>
      </c>
      <c r="AM66" s="202" t="s">
        <v>170</v>
      </c>
      <c r="AN66" s="512"/>
      <c r="AO66" s="202" t="s">
        <v>152</v>
      </c>
      <c r="AP66" s="202" t="s">
        <v>153</v>
      </c>
      <c r="AQ66" s="202" t="s">
        <v>156</v>
      </c>
      <c r="AR66" s="202" t="s">
        <v>170</v>
      </c>
      <c r="AS66" s="512"/>
      <c r="AT66" s="202" t="s">
        <v>152</v>
      </c>
      <c r="AU66" s="202" t="s">
        <v>153</v>
      </c>
      <c r="AV66" s="202" t="s">
        <v>156</v>
      </c>
      <c r="AW66" s="202" t="s">
        <v>170</v>
      </c>
      <c r="AX66" s="512"/>
    </row>
    <row r="67" spans="2:50" x14ac:dyDescent="0.2">
      <c r="B67" s="517" t="s">
        <v>140</v>
      </c>
      <c r="C67" s="201">
        <v>1</v>
      </c>
      <c r="D67" s="201"/>
      <c r="E67" s="201"/>
      <c r="F67" s="201"/>
      <c r="G67" s="201"/>
      <c r="H67" s="537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36" t="e">
        <f>AVERAGE(K67:K81)</f>
        <v>#DIV/0!</v>
      </c>
      <c r="M67" s="172" t="e">
        <f>RANK(K67, K$67:K$81)</f>
        <v>#DIV/0!</v>
      </c>
      <c r="N67" s="512"/>
      <c r="O67" s="512"/>
      <c r="P67" s="201"/>
      <c r="Q67" s="201"/>
      <c r="R67" s="201"/>
      <c r="S67" s="201"/>
      <c r="T67" s="517" t="e">
        <f>AVERAGE(R67:R81)</f>
        <v>#DIV/0!</v>
      </c>
      <c r="U67" s="201"/>
      <c r="V67" s="201"/>
      <c r="W67" s="201"/>
      <c r="X67" s="201"/>
      <c r="Y67" s="517" t="e">
        <f>AVERAGE(W67:W81)</f>
        <v>#DIV/0!</v>
      </c>
      <c r="Z67" s="201"/>
      <c r="AA67" s="201"/>
      <c r="AB67" s="201"/>
      <c r="AC67" s="201"/>
      <c r="AD67" s="517" t="e">
        <f>AVERAGE(AB67:AB81)</f>
        <v>#DIV/0!</v>
      </c>
      <c r="AE67" s="201"/>
      <c r="AF67" s="201"/>
      <c r="AG67" s="201"/>
      <c r="AH67" s="201"/>
      <c r="AI67" s="517" t="e">
        <f>AVERAGE(AG67:AG81)</f>
        <v>#DIV/0!</v>
      </c>
      <c r="AJ67" s="201"/>
      <c r="AK67" s="201"/>
      <c r="AL67" s="201"/>
      <c r="AM67" s="201"/>
      <c r="AN67" s="517" t="e">
        <f>AVERAGE(AL67:AL81)</f>
        <v>#DIV/0!</v>
      </c>
      <c r="AO67" s="201"/>
      <c r="AP67" s="201"/>
      <c r="AQ67" s="201"/>
      <c r="AR67" s="201"/>
      <c r="AS67" s="517" t="e">
        <f>AVERAGE(AQ67:AQ81)</f>
        <v>#DIV/0!</v>
      </c>
      <c r="AT67" s="201"/>
      <c r="AU67" s="201"/>
      <c r="AV67" s="201"/>
      <c r="AW67" s="201"/>
      <c r="AX67" s="517" t="e">
        <f>AVERAGE(AV67:AV81)</f>
        <v>#DIV/0!</v>
      </c>
    </row>
    <row r="68" spans="2:50" x14ac:dyDescent="0.2">
      <c r="B68" s="517"/>
      <c r="C68" s="201">
        <v>2</v>
      </c>
      <c r="D68" s="201"/>
      <c r="E68" s="201"/>
      <c r="F68" s="201"/>
      <c r="G68" s="201"/>
      <c r="H68" s="538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36"/>
      <c r="M68" s="172" t="e">
        <f t="shared" ref="M68:M81" si="10">RANK(K68, K$67:K$81)</f>
        <v>#DIV/0!</v>
      </c>
      <c r="N68" s="512"/>
      <c r="O68" s="512"/>
      <c r="P68" s="201"/>
      <c r="Q68" s="201"/>
      <c r="R68" s="201"/>
      <c r="S68" s="201"/>
      <c r="T68" s="517"/>
      <c r="U68" s="201"/>
      <c r="V68" s="201"/>
      <c r="W68" s="201"/>
      <c r="X68" s="201"/>
      <c r="Y68" s="517"/>
      <c r="Z68" s="201"/>
      <c r="AA68" s="201"/>
      <c r="AB68" s="201"/>
      <c r="AC68" s="201"/>
      <c r="AD68" s="517"/>
      <c r="AE68" s="201"/>
      <c r="AF68" s="201"/>
      <c r="AG68" s="201"/>
      <c r="AH68" s="201"/>
      <c r="AI68" s="517"/>
      <c r="AJ68" s="201"/>
      <c r="AK68" s="201"/>
      <c r="AL68" s="201"/>
      <c r="AM68" s="201"/>
      <c r="AN68" s="517"/>
      <c r="AO68" s="201"/>
      <c r="AP68" s="201"/>
      <c r="AQ68" s="201"/>
      <c r="AR68" s="201"/>
      <c r="AS68" s="517"/>
      <c r="AT68" s="201"/>
      <c r="AU68" s="201"/>
      <c r="AV68" s="201"/>
      <c r="AW68" s="201"/>
      <c r="AX68" s="517"/>
    </row>
    <row r="69" spans="2:50" x14ac:dyDescent="0.2">
      <c r="B69" s="517"/>
      <c r="C69" s="201">
        <v>3</v>
      </c>
      <c r="D69" s="201"/>
      <c r="E69" s="201"/>
      <c r="F69" s="201"/>
      <c r="G69" s="201"/>
      <c r="H69" s="538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36"/>
      <c r="M69" s="172" t="e">
        <f>RANK(K69, K$67:K$81)</f>
        <v>#DIV/0!</v>
      </c>
      <c r="N69" s="512"/>
      <c r="O69" s="512"/>
      <c r="P69" s="201"/>
      <c r="Q69" s="201"/>
      <c r="R69" s="201"/>
      <c r="S69" s="201"/>
      <c r="T69" s="517"/>
      <c r="U69" s="201"/>
      <c r="V69" s="201"/>
      <c r="W69" s="201"/>
      <c r="X69" s="201"/>
      <c r="Y69" s="517"/>
      <c r="Z69" s="201"/>
      <c r="AA69" s="201"/>
      <c r="AB69" s="201"/>
      <c r="AC69" s="201"/>
      <c r="AD69" s="517"/>
      <c r="AE69" s="201"/>
      <c r="AF69" s="201"/>
      <c r="AG69" s="201"/>
      <c r="AH69" s="201"/>
      <c r="AI69" s="517"/>
      <c r="AJ69" s="201"/>
      <c r="AK69" s="201"/>
      <c r="AL69" s="201"/>
      <c r="AM69" s="201"/>
      <c r="AN69" s="517"/>
      <c r="AO69" s="201"/>
      <c r="AP69" s="201"/>
      <c r="AQ69" s="201"/>
      <c r="AR69" s="201"/>
      <c r="AS69" s="517"/>
      <c r="AT69" s="201"/>
      <c r="AU69" s="201"/>
      <c r="AV69" s="201"/>
      <c r="AW69" s="201"/>
      <c r="AX69" s="517"/>
    </row>
    <row r="70" spans="2:50" x14ac:dyDescent="0.2">
      <c r="B70" s="517"/>
      <c r="C70" s="201">
        <v>4</v>
      </c>
      <c r="D70" s="201"/>
      <c r="E70" s="201"/>
      <c r="F70" s="201"/>
      <c r="G70" s="201"/>
      <c r="H70" s="538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36"/>
      <c r="M70" s="172" t="e">
        <f t="shared" si="10"/>
        <v>#DIV/0!</v>
      </c>
      <c r="N70" s="512"/>
      <c r="O70" s="512"/>
      <c r="P70" s="201"/>
      <c r="Q70" s="201"/>
      <c r="R70" s="201"/>
      <c r="S70" s="201"/>
      <c r="T70" s="517"/>
      <c r="U70" s="201"/>
      <c r="V70" s="201"/>
      <c r="W70" s="201"/>
      <c r="X70" s="201"/>
      <c r="Y70" s="517"/>
      <c r="Z70" s="201"/>
      <c r="AA70" s="201"/>
      <c r="AB70" s="201"/>
      <c r="AC70" s="201"/>
      <c r="AD70" s="517"/>
      <c r="AE70" s="201"/>
      <c r="AF70" s="201"/>
      <c r="AG70" s="201"/>
      <c r="AH70" s="201"/>
      <c r="AI70" s="517"/>
      <c r="AJ70" s="201"/>
      <c r="AK70" s="201"/>
      <c r="AL70" s="201"/>
      <c r="AM70" s="201"/>
      <c r="AN70" s="517"/>
      <c r="AO70" s="201"/>
      <c r="AP70" s="201"/>
      <c r="AQ70" s="201"/>
      <c r="AR70" s="201"/>
      <c r="AS70" s="517"/>
      <c r="AT70" s="201"/>
      <c r="AU70" s="201"/>
      <c r="AV70" s="201"/>
      <c r="AW70" s="201"/>
      <c r="AX70" s="517"/>
    </row>
    <row r="71" spans="2:50" x14ac:dyDescent="0.2">
      <c r="B71" s="517"/>
      <c r="C71" s="201">
        <v>5</v>
      </c>
      <c r="D71" s="201"/>
      <c r="E71" s="201"/>
      <c r="F71" s="201"/>
      <c r="G71" s="201"/>
      <c r="H71" s="538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36"/>
      <c r="M71" s="172" t="e">
        <f t="shared" si="10"/>
        <v>#DIV/0!</v>
      </c>
      <c r="N71" s="512"/>
      <c r="O71" s="512"/>
      <c r="P71" s="201"/>
      <c r="Q71" s="201"/>
      <c r="R71" s="201"/>
      <c r="S71" s="201"/>
      <c r="T71" s="517"/>
      <c r="U71" s="201"/>
      <c r="V71" s="201"/>
      <c r="W71" s="201"/>
      <c r="X71" s="201"/>
      <c r="Y71" s="517"/>
      <c r="Z71" s="201"/>
      <c r="AA71" s="201"/>
      <c r="AB71" s="201"/>
      <c r="AC71" s="201"/>
      <c r="AD71" s="517"/>
      <c r="AE71" s="201"/>
      <c r="AF71" s="201"/>
      <c r="AG71" s="201"/>
      <c r="AH71" s="201"/>
      <c r="AI71" s="517"/>
      <c r="AJ71" s="201"/>
      <c r="AK71" s="201"/>
      <c r="AL71" s="201"/>
      <c r="AM71" s="201"/>
      <c r="AN71" s="517"/>
      <c r="AO71" s="201"/>
      <c r="AP71" s="201"/>
      <c r="AQ71" s="201"/>
      <c r="AR71" s="201"/>
      <c r="AS71" s="517"/>
      <c r="AT71" s="201"/>
      <c r="AU71" s="201"/>
      <c r="AV71" s="201"/>
      <c r="AW71" s="201"/>
      <c r="AX71" s="517"/>
    </row>
    <row r="72" spans="2:50" x14ac:dyDescent="0.2">
      <c r="B72" s="517"/>
      <c r="C72" s="201">
        <v>6</v>
      </c>
      <c r="D72" s="201"/>
      <c r="E72" s="201"/>
      <c r="F72" s="201"/>
      <c r="G72" s="201"/>
      <c r="H72" s="538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36"/>
      <c r="M72" s="172" t="e">
        <f t="shared" si="10"/>
        <v>#DIV/0!</v>
      </c>
      <c r="N72" s="512"/>
      <c r="O72" s="512"/>
      <c r="P72" s="201"/>
      <c r="Q72" s="201"/>
      <c r="R72" s="201"/>
      <c r="S72" s="201"/>
      <c r="T72" s="517"/>
      <c r="U72" s="201"/>
      <c r="V72" s="201"/>
      <c r="W72" s="201"/>
      <c r="X72" s="201"/>
      <c r="Y72" s="517"/>
      <c r="Z72" s="201"/>
      <c r="AA72" s="201"/>
      <c r="AB72" s="201"/>
      <c r="AC72" s="201"/>
      <c r="AD72" s="517"/>
      <c r="AE72" s="201"/>
      <c r="AF72" s="201"/>
      <c r="AG72" s="201"/>
      <c r="AH72" s="201"/>
      <c r="AI72" s="517"/>
      <c r="AJ72" s="201"/>
      <c r="AK72" s="201"/>
      <c r="AL72" s="201"/>
      <c r="AM72" s="201"/>
      <c r="AN72" s="517"/>
      <c r="AO72" s="201"/>
      <c r="AP72" s="201"/>
      <c r="AQ72" s="201"/>
      <c r="AR72" s="201"/>
      <c r="AS72" s="517"/>
      <c r="AT72" s="201"/>
      <c r="AU72" s="201"/>
      <c r="AV72" s="201"/>
      <c r="AW72" s="201"/>
      <c r="AX72" s="517"/>
    </row>
    <row r="73" spans="2:50" x14ac:dyDescent="0.2">
      <c r="B73" s="517"/>
      <c r="C73" s="201">
        <v>7</v>
      </c>
      <c r="D73" s="201"/>
      <c r="E73" s="201"/>
      <c r="F73" s="201"/>
      <c r="G73" s="201"/>
      <c r="H73" s="538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36"/>
      <c r="M73" s="172" t="e">
        <f t="shared" si="10"/>
        <v>#DIV/0!</v>
      </c>
      <c r="N73" s="512"/>
      <c r="O73" s="512"/>
      <c r="P73" s="201"/>
      <c r="Q73" s="201"/>
      <c r="R73" s="201"/>
      <c r="S73" s="201"/>
      <c r="T73" s="517"/>
      <c r="U73" s="201"/>
      <c r="V73" s="201"/>
      <c r="W73" s="201"/>
      <c r="X73" s="201"/>
      <c r="Y73" s="517"/>
      <c r="Z73" s="201"/>
      <c r="AA73" s="201"/>
      <c r="AB73" s="201"/>
      <c r="AC73" s="201"/>
      <c r="AD73" s="517"/>
      <c r="AE73" s="201"/>
      <c r="AF73" s="201"/>
      <c r="AG73" s="201"/>
      <c r="AH73" s="201"/>
      <c r="AI73" s="517"/>
      <c r="AJ73" s="201"/>
      <c r="AK73" s="201"/>
      <c r="AL73" s="201"/>
      <c r="AM73" s="201"/>
      <c r="AN73" s="517"/>
      <c r="AO73" s="201"/>
      <c r="AP73" s="201"/>
      <c r="AQ73" s="201"/>
      <c r="AR73" s="201"/>
      <c r="AS73" s="517"/>
      <c r="AT73" s="201"/>
      <c r="AU73" s="201"/>
      <c r="AV73" s="201"/>
      <c r="AW73" s="201"/>
      <c r="AX73" s="517"/>
    </row>
    <row r="74" spans="2:50" x14ac:dyDescent="0.2">
      <c r="B74" s="517"/>
      <c r="C74" s="201">
        <v>8</v>
      </c>
      <c r="D74" s="201"/>
      <c r="E74" s="201"/>
      <c r="F74" s="201"/>
      <c r="G74" s="201"/>
      <c r="H74" s="538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36"/>
      <c r="M74" s="172" t="e">
        <f t="shared" si="10"/>
        <v>#DIV/0!</v>
      </c>
      <c r="N74" s="512"/>
      <c r="O74" s="512"/>
      <c r="P74" s="201"/>
      <c r="Q74" s="201"/>
      <c r="R74" s="201"/>
      <c r="S74" s="201"/>
      <c r="T74" s="517"/>
      <c r="U74" s="201"/>
      <c r="V74" s="201"/>
      <c r="W74" s="201"/>
      <c r="X74" s="201"/>
      <c r="Y74" s="517"/>
      <c r="Z74" s="201"/>
      <c r="AA74" s="201"/>
      <c r="AB74" s="201"/>
      <c r="AC74" s="201"/>
      <c r="AD74" s="517"/>
      <c r="AE74" s="201"/>
      <c r="AF74" s="201"/>
      <c r="AG74" s="201"/>
      <c r="AH74" s="201"/>
      <c r="AI74" s="517"/>
      <c r="AJ74" s="201"/>
      <c r="AK74" s="201"/>
      <c r="AL74" s="201"/>
      <c r="AM74" s="201"/>
      <c r="AN74" s="517"/>
      <c r="AO74" s="201"/>
      <c r="AP74" s="201"/>
      <c r="AQ74" s="201"/>
      <c r="AR74" s="201"/>
      <c r="AS74" s="517"/>
      <c r="AT74" s="201"/>
      <c r="AU74" s="201"/>
      <c r="AV74" s="201"/>
      <c r="AW74" s="201"/>
      <c r="AX74" s="517"/>
    </row>
    <row r="75" spans="2:50" x14ac:dyDescent="0.2">
      <c r="B75" s="517"/>
      <c r="C75" s="201">
        <v>9</v>
      </c>
      <c r="D75" s="201"/>
      <c r="E75" s="201"/>
      <c r="F75" s="201"/>
      <c r="G75" s="201"/>
      <c r="H75" s="538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36"/>
      <c r="M75" s="172" t="e">
        <f t="shared" si="10"/>
        <v>#DIV/0!</v>
      </c>
      <c r="N75" s="512"/>
      <c r="O75" s="512"/>
      <c r="P75" s="201"/>
      <c r="Q75" s="201"/>
      <c r="R75" s="201"/>
      <c r="S75" s="201"/>
      <c r="T75" s="517"/>
      <c r="U75" s="201"/>
      <c r="V75" s="201"/>
      <c r="W75" s="201"/>
      <c r="X75" s="201"/>
      <c r="Y75" s="517"/>
      <c r="Z75" s="201"/>
      <c r="AA75" s="201"/>
      <c r="AB75" s="201"/>
      <c r="AC75" s="201"/>
      <c r="AD75" s="517"/>
      <c r="AE75" s="201"/>
      <c r="AF75" s="201"/>
      <c r="AG75" s="201"/>
      <c r="AH75" s="201"/>
      <c r="AI75" s="517"/>
      <c r="AJ75" s="201"/>
      <c r="AK75" s="201"/>
      <c r="AL75" s="201"/>
      <c r="AM75" s="201"/>
      <c r="AN75" s="517"/>
      <c r="AO75" s="201"/>
      <c r="AP75" s="201"/>
      <c r="AQ75" s="201"/>
      <c r="AR75" s="201"/>
      <c r="AS75" s="517"/>
      <c r="AT75" s="201"/>
      <c r="AU75" s="201"/>
      <c r="AV75" s="201"/>
      <c r="AW75" s="201"/>
      <c r="AX75" s="517"/>
    </row>
    <row r="76" spans="2:50" x14ac:dyDescent="0.2">
      <c r="B76" s="517"/>
      <c r="C76" s="201">
        <v>10</v>
      </c>
      <c r="D76" s="201"/>
      <c r="E76" s="201"/>
      <c r="F76" s="201"/>
      <c r="G76" s="201"/>
      <c r="H76" s="538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36"/>
      <c r="M76" s="172" t="e">
        <f t="shared" si="10"/>
        <v>#DIV/0!</v>
      </c>
      <c r="N76" s="512"/>
      <c r="O76" s="512"/>
      <c r="P76" s="201"/>
      <c r="Q76" s="201"/>
      <c r="R76" s="201"/>
      <c r="S76" s="201"/>
      <c r="T76" s="517"/>
      <c r="U76" s="201"/>
      <c r="V76" s="201"/>
      <c r="W76" s="201"/>
      <c r="X76" s="201"/>
      <c r="Y76" s="517"/>
      <c r="Z76" s="201"/>
      <c r="AA76" s="201"/>
      <c r="AB76" s="201"/>
      <c r="AC76" s="201"/>
      <c r="AD76" s="517"/>
      <c r="AE76" s="201"/>
      <c r="AF76" s="201"/>
      <c r="AG76" s="201"/>
      <c r="AH76" s="201"/>
      <c r="AI76" s="517"/>
      <c r="AJ76" s="201"/>
      <c r="AK76" s="201"/>
      <c r="AL76" s="201"/>
      <c r="AM76" s="201"/>
      <c r="AN76" s="517"/>
      <c r="AO76" s="201"/>
      <c r="AP76" s="201"/>
      <c r="AQ76" s="201"/>
      <c r="AR76" s="201"/>
      <c r="AS76" s="517"/>
      <c r="AT76" s="201"/>
      <c r="AU76" s="201"/>
      <c r="AV76" s="201"/>
      <c r="AW76" s="201"/>
      <c r="AX76" s="517"/>
    </row>
    <row r="77" spans="2:50" x14ac:dyDescent="0.2">
      <c r="B77" s="517"/>
      <c r="C77" s="201">
        <v>11</v>
      </c>
      <c r="D77" s="201"/>
      <c r="E77" s="201"/>
      <c r="F77" s="201"/>
      <c r="G77" s="201"/>
      <c r="H77" s="538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36"/>
      <c r="M77" s="172" t="e">
        <f t="shared" si="10"/>
        <v>#DIV/0!</v>
      </c>
      <c r="N77" s="512"/>
      <c r="O77" s="512"/>
      <c r="P77" s="201"/>
      <c r="Q77" s="201"/>
      <c r="R77" s="201"/>
      <c r="S77" s="201"/>
      <c r="T77" s="517"/>
      <c r="U77" s="201"/>
      <c r="V77" s="201"/>
      <c r="W77" s="201"/>
      <c r="X77" s="201"/>
      <c r="Y77" s="517"/>
      <c r="Z77" s="201"/>
      <c r="AA77" s="201"/>
      <c r="AB77" s="201"/>
      <c r="AC77" s="201"/>
      <c r="AD77" s="517"/>
      <c r="AE77" s="201"/>
      <c r="AF77" s="201"/>
      <c r="AG77" s="201"/>
      <c r="AH77" s="201"/>
      <c r="AI77" s="517"/>
      <c r="AJ77" s="201"/>
      <c r="AK77" s="201"/>
      <c r="AL77" s="201"/>
      <c r="AM77" s="201"/>
      <c r="AN77" s="517"/>
      <c r="AO77" s="201"/>
      <c r="AP77" s="201"/>
      <c r="AQ77" s="201"/>
      <c r="AR77" s="201"/>
      <c r="AS77" s="517"/>
      <c r="AT77" s="201"/>
      <c r="AU77" s="201"/>
      <c r="AV77" s="201"/>
      <c r="AW77" s="201"/>
      <c r="AX77" s="517"/>
    </row>
    <row r="78" spans="2:50" x14ac:dyDescent="0.2">
      <c r="B78" s="517"/>
      <c r="C78" s="201">
        <v>12</v>
      </c>
      <c r="D78" s="201"/>
      <c r="E78" s="201"/>
      <c r="F78" s="201"/>
      <c r="G78" s="201"/>
      <c r="H78" s="538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36"/>
      <c r="M78" s="172" t="e">
        <f t="shared" si="10"/>
        <v>#DIV/0!</v>
      </c>
      <c r="N78" s="512"/>
      <c r="O78" s="512"/>
      <c r="P78" s="201"/>
      <c r="Q78" s="201"/>
      <c r="R78" s="201"/>
      <c r="S78" s="201"/>
      <c r="T78" s="517"/>
      <c r="U78" s="201"/>
      <c r="V78" s="201"/>
      <c r="W78" s="201"/>
      <c r="X78" s="201"/>
      <c r="Y78" s="517"/>
      <c r="Z78" s="201"/>
      <c r="AA78" s="201"/>
      <c r="AB78" s="201"/>
      <c r="AC78" s="201"/>
      <c r="AD78" s="517"/>
      <c r="AE78" s="201"/>
      <c r="AF78" s="201"/>
      <c r="AG78" s="201"/>
      <c r="AH78" s="201"/>
      <c r="AI78" s="517"/>
      <c r="AJ78" s="201"/>
      <c r="AK78" s="201"/>
      <c r="AL78" s="201"/>
      <c r="AM78" s="201"/>
      <c r="AN78" s="517"/>
      <c r="AO78" s="201"/>
      <c r="AP78" s="201"/>
      <c r="AQ78" s="201"/>
      <c r="AR78" s="201"/>
      <c r="AS78" s="517"/>
      <c r="AT78" s="201"/>
      <c r="AU78" s="201"/>
      <c r="AV78" s="201"/>
      <c r="AW78" s="201"/>
      <c r="AX78" s="517"/>
    </row>
    <row r="79" spans="2:50" x14ac:dyDescent="0.2">
      <c r="B79" s="517"/>
      <c r="C79" s="201">
        <v>13</v>
      </c>
      <c r="D79" s="201"/>
      <c r="E79" s="201"/>
      <c r="F79" s="201"/>
      <c r="G79" s="201"/>
      <c r="H79" s="538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36"/>
      <c r="M79" s="172" t="e">
        <f t="shared" si="10"/>
        <v>#DIV/0!</v>
      </c>
      <c r="N79" s="512"/>
      <c r="O79" s="512"/>
      <c r="P79" s="201"/>
      <c r="Q79" s="201"/>
      <c r="R79" s="201"/>
      <c r="S79" s="201"/>
      <c r="T79" s="517"/>
      <c r="U79" s="201"/>
      <c r="V79" s="201"/>
      <c r="W79" s="201"/>
      <c r="X79" s="201"/>
      <c r="Y79" s="517"/>
      <c r="Z79" s="201"/>
      <c r="AA79" s="201"/>
      <c r="AB79" s="201"/>
      <c r="AC79" s="201"/>
      <c r="AD79" s="517"/>
      <c r="AE79" s="201"/>
      <c r="AF79" s="201"/>
      <c r="AG79" s="201"/>
      <c r="AH79" s="201"/>
      <c r="AI79" s="517"/>
      <c r="AJ79" s="201"/>
      <c r="AK79" s="201"/>
      <c r="AL79" s="201"/>
      <c r="AM79" s="201"/>
      <c r="AN79" s="517"/>
      <c r="AO79" s="201"/>
      <c r="AP79" s="201"/>
      <c r="AQ79" s="201"/>
      <c r="AR79" s="201"/>
      <c r="AS79" s="517"/>
      <c r="AT79" s="201"/>
      <c r="AU79" s="201"/>
      <c r="AV79" s="201"/>
      <c r="AW79" s="201"/>
      <c r="AX79" s="517"/>
    </row>
    <row r="80" spans="2:50" x14ac:dyDescent="0.2">
      <c r="B80" s="517"/>
      <c r="C80" s="201">
        <v>14</v>
      </c>
      <c r="D80" s="201"/>
      <c r="E80" s="201"/>
      <c r="F80" s="201"/>
      <c r="G80" s="201"/>
      <c r="H80" s="538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36"/>
      <c r="M80" s="172" t="e">
        <f t="shared" si="10"/>
        <v>#DIV/0!</v>
      </c>
      <c r="N80" s="512"/>
      <c r="O80" s="512"/>
      <c r="P80" s="201"/>
      <c r="Q80" s="201"/>
      <c r="R80" s="201"/>
      <c r="S80" s="201"/>
      <c r="T80" s="517"/>
      <c r="U80" s="201"/>
      <c r="V80" s="201"/>
      <c r="W80" s="201"/>
      <c r="X80" s="201"/>
      <c r="Y80" s="517"/>
      <c r="Z80" s="201"/>
      <c r="AA80" s="201"/>
      <c r="AB80" s="201"/>
      <c r="AC80" s="201"/>
      <c r="AD80" s="517"/>
      <c r="AE80" s="201"/>
      <c r="AF80" s="201"/>
      <c r="AG80" s="201"/>
      <c r="AH80" s="201"/>
      <c r="AI80" s="517"/>
      <c r="AJ80" s="201"/>
      <c r="AK80" s="201"/>
      <c r="AL80" s="201"/>
      <c r="AM80" s="201"/>
      <c r="AN80" s="517"/>
      <c r="AO80" s="201"/>
      <c r="AP80" s="201"/>
      <c r="AQ80" s="201"/>
      <c r="AR80" s="201"/>
      <c r="AS80" s="517"/>
      <c r="AT80" s="201"/>
      <c r="AU80" s="201"/>
      <c r="AV80" s="201"/>
      <c r="AW80" s="201"/>
      <c r="AX80" s="517"/>
    </row>
    <row r="81" spans="2:50" x14ac:dyDescent="0.2">
      <c r="B81" s="517"/>
      <c r="C81" s="201">
        <v>15</v>
      </c>
      <c r="D81" s="201"/>
      <c r="E81" s="201"/>
      <c r="F81" s="201"/>
      <c r="G81" s="201"/>
      <c r="H81" s="539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36"/>
      <c r="M81" s="172" t="e">
        <f t="shared" si="10"/>
        <v>#DIV/0!</v>
      </c>
      <c r="N81" s="512"/>
      <c r="O81" s="512"/>
      <c r="P81" s="201"/>
      <c r="Q81" s="201"/>
      <c r="R81" s="201"/>
      <c r="S81" s="201"/>
      <c r="T81" s="517"/>
      <c r="U81" s="201"/>
      <c r="V81" s="201"/>
      <c r="W81" s="201"/>
      <c r="X81" s="201"/>
      <c r="Y81" s="517"/>
      <c r="Z81" s="201"/>
      <c r="AA81" s="201"/>
      <c r="AB81" s="201"/>
      <c r="AC81" s="201"/>
      <c r="AD81" s="517"/>
      <c r="AE81" s="201"/>
      <c r="AF81" s="201"/>
      <c r="AG81" s="201"/>
      <c r="AH81" s="201"/>
      <c r="AI81" s="517"/>
      <c r="AJ81" s="201"/>
      <c r="AK81" s="201"/>
      <c r="AL81" s="201"/>
      <c r="AM81" s="201"/>
      <c r="AN81" s="517"/>
      <c r="AO81" s="201"/>
      <c r="AP81" s="201"/>
      <c r="AQ81" s="201"/>
      <c r="AR81" s="201"/>
      <c r="AS81" s="517"/>
      <c r="AT81" s="201"/>
      <c r="AU81" s="201"/>
      <c r="AV81" s="201"/>
      <c r="AW81" s="201"/>
      <c r="AX81" s="517"/>
    </row>
    <row r="82" spans="2:50" ht="15.75" x14ac:dyDescent="0.2">
      <c r="B82" s="521" t="s">
        <v>169</v>
      </c>
      <c r="C82" s="522"/>
      <c r="D82" s="522"/>
      <c r="E82" s="522"/>
      <c r="F82" s="522"/>
      <c r="G82" s="522"/>
      <c r="H82" s="523"/>
      <c r="I82" s="207"/>
      <c r="J82" s="207"/>
      <c r="K82" s="207"/>
      <c r="L82" s="207"/>
      <c r="M82" s="207"/>
      <c r="N82" s="512" t="s">
        <v>161</v>
      </c>
      <c r="O82" s="525" t="s">
        <v>159</v>
      </c>
      <c r="P82" s="527">
        <v>45895</v>
      </c>
      <c r="Q82" s="517"/>
      <c r="R82" s="517"/>
      <c r="S82" s="517"/>
      <c r="T82" s="517"/>
      <c r="U82" s="527">
        <v>45896</v>
      </c>
      <c r="V82" s="517"/>
      <c r="W82" s="517"/>
      <c r="X82" s="517"/>
      <c r="Y82" s="517"/>
      <c r="Z82" s="527">
        <v>45897</v>
      </c>
      <c r="AA82" s="517"/>
      <c r="AB82" s="517"/>
      <c r="AC82" s="517"/>
      <c r="AD82" s="517"/>
      <c r="AE82" s="527">
        <v>45898</v>
      </c>
      <c r="AF82" s="517"/>
      <c r="AG82" s="517"/>
      <c r="AH82" s="517"/>
      <c r="AI82" s="517"/>
      <c r="AJ82" s="527">
        <v>45899</v>
      </c>
      <c r="AK82" s="517"/>
      <c r="AL82" s="517"/>
      <c r="AM82" s="517"/>
      <c r="AN82" s="517"/>
      <c r="AO82" s="527">
        <v>45900</v>
      </c>
      <c r="AP82" s="517"/>
      <c r="AQ82" s="517"/>
      <c r="AR82" s="517"/>
      <c r="AS82" s="517"/>
      <c r="AT82" s="527"/>
      <c r="AU82" s="517"/>
      <c r="AV82" s="517"/>
      <c r="AW82" s="517"/>
      <c r="AX82" s="517"/>
    </row>
    <row r="83" spans="2:50" ht="15.75" x14ac:dyDescent="0.2">
      <c r="B83" s="524"/>
      <c r="C83" s="524"/>
      <c r="D83" s="524"/>
      <c r="E83" s="524"/>
      <c r="F83" s="524"/>
      <c r="G83" s="524"/>
      <c r="H83" s="524"/>
      <c r="I83" s="207"/>
      <c r="J83" s="207"/>
      <c r="K83" s="207"/>
      <c r="L83" s="207"/>
      <c r="M83" s="207"/>
      <c r="N83" s="512"/>
      <c r="O83" s="526"/>
      <c r="P83" s="527" t="s">
        <v>163</v>
      </c>
      <c r="Q83" s="517"/>
      <c r="R83" s="517"/>
      <c r="S83" s="517"/>
      <c r="T83" s="517"/>
      <c r="U83" s="527" t="s">
        <v>164</v>
      </c>
      <c r="V83" s="517"/>
      <c r="W83" s="517"/>
      <c r="X83" s="517"/>
      <c r="Y83" s="517"/>
      <c r="Z83" s="527" t="s">
        <v>165</v>
      </c>
      <c r="AA83" s="517"/>
      <c r="AB83" s="517"/>
      <c r="AC83" s="517"/>
      <c r="AD83" s="517"/>
      <c r="AE83" s="527" t="s">
        <v>162</v>
      </c>
      <c r="AF83" s="517"/>
      <c r="AG83" s="517"/>
      <c r="AH83" s="517"/>
      <c r="AI83" s="517"/>
      <c r="AJ83" s="527" t="s">
        <v>166</v>
      </c>
      <c r="AK83" s="517"/>
      <c r="AL83" s="517"/>
      <c r="AM83" s="517"/>
      <c r="AN83" s="517"/>
      <c r="AO83" s="527" t="s">
        <v>167</v>
      </c>
      <c r="AP83" s="517"/>
      <c r="AQ83" s="517"/>
      <c r="AR83" s="517"/>
      <c r="AS83" s="517"/>
      <c r="AT83" s="527" t="s">
        <v>168</v>
      </c>
      <c r="AU83" s="517"/>
      <c r="AV83" s="517"/>
      <c r="AW83" s="517"/>
      <c r="AX83" s="517"/>
    </row>
    <row r="84" spans="2:50" x14ac:dyDescent="0.2">
      <c r="B84" s="512" t="s">
        <v>157</v>
      </c>
      <c r="C84" s="512" t="s">
        <v>149</v>
      </c>
      <c r="D84" s="512"/>
      <c r="E84" s="512" t="s">
        <v>151</v>
      </c>
      <c r="F84" s="512"/>
      <c r="G84" s="512"/>
      <c r="H84" s="513" t="s">
        <v>158</v>
      </c>
      <c r="I84" s="516" t="s">
        <v>227</v>
      </c>
      <c r="J84" s="516"/>
      <c r="K84" s="516"/>
      <c r="L84" s="516" t="s">
        <v>158</v>
      </c>
      <c r="M84" s="516" t="s">
        <v>170</v>
      </c>
      <c r="N84" s="512"/>
      <c r="O84" s="512" t="s">
        <v>160</v>
      </c>
      <c r="P84" s="508" t="s">
        <v>154</v>
      </c>
      <c r="Q84" s="509"/>
      <c r="R84" s="509"/>
      <c r="S84" s="510"/>
      <c r="T84" s="512" t="s">
        <v>158</v>
      </c>
      <c r="U84" s="508" t="s">
        <v>154</v>
      </c>
      <c r="V84" s="509"/>
      <c r="W84" s="509"/>
      <c r="X84" s="510"/>
      <c r="Y84" s="512" t="s">
        <v>158</v>
      </c>
      <c r="Z84" s="508" t="s">
        <v>154</v>
      </c>
      <c r="AA84" s="509"/>
      <c r="AB84" s="509"/>
      <c r="AC84" s="510"/>
      <c r="AD84" s="512" t="s">
        <v>158</v>
      </c>
      <c r="AE84" s="508" t="s">
        <v>154</v>
      </c>
      <c r="AF84" s="509"/>
      <c r="AG84" s="509"/>
      <c r="AH84" s="510"/>
      <c r="AI84" s="512" t="s">
        <v>158</v>
      </c>
      <c r="AJ84" s="508" t="s">
        <v>154</v>
      </c>
      <c r="AK84" s="509"/>
      <c r="AL84" s="509"/>
      <c r="AM84" s="510"/>
      <c r="AN84" s="512" t="s">
        <v>158</v>
      </c>
      <c r="AO84" s="508" t="s">
        <v>154</v>
      </c>
      <c r="AP84" s="509"/>
      <c r="AQ84" s="509"/>
      <c r="AR84" s="510"/>
      <c r="AS84" s="512" t="s">
        <v>158</v>
      </c>
      <c r="AT84" s="508" t="s">
        <v>154</v>
      </c>
      <c r="AU84" s="509"/>
      <c r="AV84" s="509"/>
      <c r="AW84" s="510"/>
      <c r="AX84" s="512" t="s">
        <v>158</v>
      </c>
    </row>
    <row r="85" spans="2:50" x14ac:dyDescent="0.2">
      <c r="B85" s="512"/>
      <c r="C85" s="512"/>
      <c r="D85" s="512"/>
      <c r="E85" s="512" t="s">
        <v>150</v>
      </c>
      <c r="F85" s="512"/>
      <c r="G85" s="512"/>
      <c r="H85" s="514"/>
      <c r="I85" s="516" t="s">
        <v>150</v>
      </c>
      <c r="J85" s="516"/>
      <c r="K85" s="516"/>
      <c r="L85" s="516"/>
      <c r="M85" s="516"/>
      <c r="N85" s="512"/>
      <c r="O85" s="512"/>
      <c r="P85" s="508" t="s">
        <v>155</v>
      </c>
      <c r="Q85" s="509"/>
      <c r="R85" s="509"/>
      <c r="S85" s="510"/>
      <c r="T85" s="512"/>
      <c r="U85" s="508" t="s">
        <v>155</v>
      </c>
      <c r="V85" s="509"/>
      <c r="W85" s="509"/>
      <c r="X85" s="510"/>
      <c r="Y85" s="512"/>
      <c r="Z85" s="508" t="s">
        <v>155</v>
      </c>
      <c r="AA85" s="509"/>
      <c r="AB85" s="509"/>
      <c r="AC85" s="510"/>
      <c r="AD85" s="512"/>
      <c r="AE85" s="508" t="s">
        <v>155</v>
      </c>
      <c r="AF85" s="509"/>
      <c r="AG85" s="509"/>
      <c r="AH85" s="510"/>
      <c r="AI85" s="512"/>
      <c r="AJ85" s="508" t="s">
        <v>155</v>
      </c>
      <c r="AK85" s="509"/>
      <c r="AL85" s="509"/>
      <c r="AM85" s="510"/>
      <c r="AN85" s="512"/>
      <c r="AO85" s="508" t="s">
        <v>155</v>
      </c>
      <c r="AP85" s="509"/>
      <c r="AQ85" s="509"/>
      <c r="AR85" s="510"/>
      <c r="AS85" s="512"/>
      <c r="AT85" s="508" t="s">
        <v>155</v>
      </c>
      <c r="AU85" s="509"/>
      <c r="AV85" s="509"/>
      <c r="AW85" s="510"/>
      <c r="AX85" s="512"/>
    </row>
    <row r="86" spans="2:50" x14ac:dyDescent="0.2">
      <c r="B86" s="512"/>
      <c r="C86" s="512"/>
      <c r="D86" s="512"/>
      <c r="E86" s="202" t="s">
        <v>152</v>
      </c>
      <c r="F86" s="202" t="s">
        <v>153</v>
      </c>
      <c r="G86" s="202" t="s">
        <v>156</v>
      </c>
      <c r="H86" s="515"/>
      <c r="I86" s="206" t="s">
        <v>152</v>
      </c>
      <c r="J86" s="206" t="s">
        <v>153</v>
      </c>
      <c r="K86" s="206" t="s">
        <v>156</v>
      </c>
      <c r="L86" s="516"/>
      <c r="M86" s="516"/>
      <c r="N86" s="512"/>
      <c r="O86" s="512"/>
      <c r="P86" s="202" t="s">
        <v>152</v>
      </c>
      <c r="Q86" s="202" t="s">
        <v>153</v>
      </c>
      <c r="R86" s="202" t="s">
        <v>156</v>
      </c>
      <c r="S86" s="202" t="s">
        <v>170</v>
      </c>
      <c r="T86" s="512"/>
      <c r="U86" s="202" t="s">
        <v>152</v>
      </c>
      <c r="V86" s="202" t="s">
        <v>153</v>
      </c>
      <c r="W86" s="202" t="s">
        <v>156</v>
      </c>
      <c r="X86" s="202" t="s">
        <v>170</v>
      </c>
      <c r="Y86" s="512"/>
      <c r="Z86" s="202" t="s">
        <v>152</v>
      </c>
      <c r="AA86" s="202" t="s">
        <v>153</v>
      </c>
      <c r="AB86" s="202" t="s">
        <v>156</v>
      </c>
      <c r="AC86" s="202" t="s">
        <v>170</v>
      </c>
      <c r="AD86" s="512"/>
      <c r="AE86" s="202" t="s">
        <v>152</v>
      </c>
      <c r="AF86" s="202" t="s">
        <v>153</v>
      </c>
      <c r="AG86" s="202" t="s">
        <v>156</v>
      </c>
      <c r="AH86" s="202" t="s">
        <v>170</v>
      </c>
      <c r="AI86" s="512"/>
      <c r="AJ86" s="202" t="s">
        <v>152</v>
      </c>
      <c r="AK86" s="202" t="s">
        <v>153</v>
      </c>
      <c r="AL86" s="202" t="s">
        <v>156</v>
      </c>
      <c r="AM86" s="202" t="s">
        <v>170</v>
      </c>
      <c r="AN86" s="512"/>
      <c r="AO86" s="202" t="s">
        <v>152</v>
      </c>
      <c r="AP86" s="202" t="s">
        <v>153</v>
      </c>
      <c r="AQ86" s="202" t="s">
        <v>156</v>
      </c>
      <c r="AR86" s="202" t="s">
        <v>170</v>
      </c>
      <c r="AS86" s="512"/>
      <c r="AT86" s="202" t="s">
        <v>152</v>
      </c>
      <c r="AU86" s="202" t="s">
        <v>153</v>
      </c>
      <c r="AV86" s="202" t="s">
        <v>156</v>
      </c>
      <c r="AW86" s="202" t="s">
        <v>170</v>
      </c>
      <c r="AX86" s="512"/>
    </row>
    <row r="87" spans="2:50" x14ac:dyDescent="0.2">
      <c r="B87" s="517" t="s">
        <v>140</v>
      </c>
      <c r="C87" s="201">
        <v>1</v>
      </c>
      <c r="D87" s="201"/>
      <c r="E87" s="201"/>
      <c r="F87" s="201"/>
      <c r="G87" s="201"/>
      <c r="H87" s="537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36" t="e">
        <f>AVERAGE(K87:K101)</f>
        <v>#DIV/0!</v>
      </c>
      <c r="M87" s="172" t="e">
        <f>RANK(K87, K$87:K$101)</f>
        <v>#DIV/0!</v>
      </c>
      <c r="N87" s="512"/>
      <c r="O87" s="512"/>
      <c r="P87" s="201"/>
      <c r="Q87" s="201"/>
      <c r="R87" s="201"/>
      <c r="S87" s="201"/>
      <c r="T87" s="517" t="e">
        <f>AVERAGE(R87:R101)</f>
        <v>#DIV/0!</v>
      </c>
      <c r="U87" s="201"/>
      <c r="V87" s="201"/>
      <c r="W87" s="201"/>
      <c r="X87" s="201"/>
      <c r="Y87" s="517" t="e">
        <f>AVERAGE(W87:W101)</f>
        <v>#DIV/0!</v>
      </c>
      <c r="Z87" s="201"/>
      <c r="AA87" s="201"/>
      <c r="AB87" s="201"/>
      <c r="AC87" s="201"/>
      <c r="AD87" s="517" t="e">
        <f>AVERAGE(AB87:AB101)</f>
        <v>#DIV/0!</v>
      </c>
      <c r="AE87" s="201"/>
      <c r="AF87" s="201"/>
      <c r="AG87" s="201"/>
      <c r="AH87" s="201"/>
      <c r="AI87" s="517" t="e">
        <f>AVERAGE(AG87:AG101)</f>
        <v>#DIV/0!</v>
      </c>
      <c r="AJ87" s="201"/>
      <c r="AK87" s="201"/>
      <c r="AL87" s="201"/>
      <c r="AM87" s="201"/>
      <c r="AN87" s="517" t="e">
        <f>AVERAGE(AL87:AL101)</f>
        <v>#DIV/0!</v>
      </c>
      <c r="AO87" s="201"/>
      <c r="AP87" s="201"/>
      <c r="AQ87" s="201"/>
      <c r="AR87" s="201"/>
      <c r="AS87" s="517" t="e">
        <f>AVERAGE(AQ87:AQ101)</f>
        <v>#DIV/0!</v>
      </c>
      <c r="AT87" s="201"/>
      <c r="AU87" s="201"/>
      <c r="AV87" s="201"/>
      <c r="AW87" s="201"/>
      <c r="AX87" s="517" t="e">
        <f>AVERAGE(AV87:AV101)</f>
        <v>#DIV/0!</v>
      </c>
    </row>
    <row r="88" spans="2:50" x14ac:dyDescent="0.2">
      <c r="B88" s="517"/>
      <c r="C88" s="201">
        <v>2</v>
      </c>
      <c r="D88" s="201"/>
      <c r="E88" s="201"/>
      <c r="F88" s="201"/>
      <c r="G88" s="201"/>
      <c r="H88" s="538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36"/>
      <c r="M88" s="172" t="e">
        <f t="shared" ref="M88:M101" si="12">RANK(K88, K$87:K$101)</f>
        <v>#DIV/0!</v>
      </c>
      <c r="N88" s="512"/>
      <c r="O88" s="512"/>
      <c r="P88" s="201"/>
      <c r="Q88" s="201"/>
      <c r="R88" s="201"/>
      <c r="S88" s="201"/>
      <c r="T88" s="517"/>
      <c r="U88" s="201"/>
      <c r="V88" s="201"/>
      <c r="W88" s="201"/>
      <c r="X88" s="201"/>
      <c r="Y88" s="517"/>
      <c r="Z88" s="201"/>
      <c r="AA88" s="201"/>
      <c r="AB88" s="201"/>
      <c r="AC88" s="201"/>
      <c r="AD88" s="517"/>
      <c r="AE88" s="201"/>
      <c r="AF88" s="201"/>
      <c r="AG88" s="201"/>
      <c r="AH88" s="201"/>
      <c r="AI88" s="517"/>
      <c r="AJ88" s="201"/>
      <c r="AK88" s="201"/>
      <c r="AL88" s="201"/>
      <c r="AM88" s="201"/>
      <c r="AN88" s="517"/>
      <c r="AO88" s="201"/>
      <c r="AP88" s="201"/>
      <c r="AQ88" s="201"/>
      <c r="AR88" s="201"/>
      <c r="AS88" s="517"/>
      <c r="AT88" s="201"/>
      <c r="AU88" s="201"/>
      <c r="AV88" s="201"/>
      <c r="AW88" s="201"/>
      <c r="AX88" s="517"/>
    </row>
    <row r="89" spans="2:50" x14ac:dyDescent="0.2">
      <c r="B89" s="517"/>
      <c r="C89" s="201">
        <v>3</v>
      </c>
      <c r="D89" s="201"/>
      <c r="E89" s="201"/>
      <c r="F89" s="201"/>
      <c r="G89" s="201"/>
      <c r="H89" s="538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36"/>
      <c r="M89" s="172" t="e">
        <f t="shared" si="12"/>
        <v>#DIV/0!</v>
      </c>
      <c r="N89" s="512"/>
      <c r="O89" s="512"/>
      <c r="P89" s="201"/>
      <c r="Q89" s="201"/>
      <c r="R89" s="201"/>
      <c r="S89" s="201"/>
      <c r="T89" s="517"/>
      <c r="U89" s="201"/>
      <c r="V89" s="201"/>
      <c r="W89" s="201"/>
      <c r="X89" s="201"/>
      <c r="Y89" s="517"/>
      <c r="Z89" s="201"/>
      <c r="AA89" s="201"/>
      <c r="AB89" s="201"/>
      <c r="AC89" s="201"/>
      <c r="AD89" s="517"/>
      <c r="AE89" s="201"/>
      <c r="AF89" s="201"/>
      <c r="AG89" s="201"/>
      <c r="AH89" s="201"/>
      <c r="AI89" s="517"/>
      <c r="AJ89" s="201"/>
      <c r="AK89" s="201"/>
      <c r="AL89" s="201"/>
      <c r="AM89" s="201"/>
      <c r="AN89" s="517"/>
      <c r="AO89" s="201"/>
      <c r="AP89" s="201"/>
      <c r="AQ89" s="201"/>
      <c r="AR89" s="201"/>
      <c r="AS89" s="517"/>
      <c r="AT89" s="201"/>
      <c r="AU89" s="201"/>
      <c r="AV89" s="201"/>
      <c r="AW89" s="201"/>
      <c r="AX89" s="517"/>
    </row>
    <row r="90" spans="2:50" x14ac:dyDescent="0.2">
      <c r="B90" s="517"/>
      <c r="C90" s="201">
        <v>4</v>
      </c>
      <c r="D90" s="201"/>
      <c r="E90" s="201"/>
      <c r="F90" s="201"/>
      <c r="G90" s="201"/>
      <c r="H90" s="538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36"/>
      <c r="M90" s="172" t="e">
        <f t="shared" si="12"/>
        <v>#DIV/0!</v>
      </c>
      <c r="N90" s="512"/>
      <c r="O90" s="512"/>
      <c r="P90" s="201"/>
      <c r="Q90" s="201"/>
      <c r="R90" s="201"/>
      <c r="S90" s="201"/>
      <c r="T90" s="517"/>
      <c r="U90" s="201"/>
      <c r="V90" s="201"/>
      <c r="W90" s="201"/>
      <c r="X90" s="201"/>
      <c r="Y90" s="517"/>
      <c r="Z90" s="201"/>
      <c r="AA90" s="201"/>
      <c r="AB90" s="201"/>
      <c r="AC90" s="201"/>
      <c r="AD90" s="517"/>
      <c r="AE90" s="201"/>
      <c r="AF90" s="201"/>
      <c r="AG90" s="201"/>
      <c r="AH90" s="201"/>
      <c r="AI90" s="517"/>
      <c r="AJ90" s="201"/>
      <c r="AK90" s="201"/>
      <c r="AL90" s="201"/>
      <c r="AM90" s="201"/>
      <c r="AN90" s="517"/>
      <c r="AO90" s="201"/>
      <c r="AP90" s="201"/>
      <c r="AQ90" s="201"/>
      <c r="AR90" s="201"/>
      <c r="AS90" s="517"/>
      <c r="AT90" s="201"/>
      <c r="AU90" s="201"/>
      <c r="AV90" s="201"/>
      <c r="AW90" s="201"/>
      <c r="AX90" s="517"/>
    </row>
    <row r="91" spans="2:50" x14ac:dyDescent="0.2">
      <c r="B91" s="517"/>
      <c r="C91" s="201">
        <v>5</v>
      </c>
      <c r="D91" s="201"/>
      <c r="E91" s="201"/>
      <c r="F91" s="201"/>
      <c r="G91" s="201"/>
      <c r="H91" s="538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36"/>
      <c r="M91" s="172" t="e">
        <f t="shared" si="12"/>
        <v>#DIV/0!</v>
      </c>
      <c r="N91" s="512"/>
      <c r="O91" s="512"/>
      <c r="P91" s="201"/>
      <c r="Q91" s="201"/>
      <c r="R91" s="201"/>
      <c r="S91" s="201"/>
      <c r="T91" s="517"/>
      <c r="U91" s="201"/>
      <c r="V91" s="201"/>
      <c r="W91" s="201"/>
      <c r="X91" s="201"/>
      <c r="Y91" s="517"/>
      <c r="Z91" s="201"/>
      <c r="AA91" s="201"/>
      <c r="AB91" s="201"/>
      <c r="AC91" s="201"/>
      <c r="AD91" s="517"/>
      <c r="AE91" s="201"/>
      <c r="AF91" s="201"/>
      <c r="AG91" s="201"/>
      <c r="AH91" s="201"/>
      <c r="AI91" s="517"/>
      <c r="AJ91" s="201"/>
      <c r="AK91" s="201"/>
      <c r="AL91" s="201"/>
      <c r="AM91" s="201"/>
      <c r="AN91" s="517"/>
      <c r="AO91" s="201"/>
      <c r="AP91" s="201"/>
      <c r="AQ91" s="201"/>
      <c r="AR91" s="201"/>
      <c r="AS91" s="517"/>
      <c r="AT91" s="201"/>
      <c r="AU91" s="201"/>
      <c r="AV91" s="201"/>
      <c r="AW91" s="201"/>
      <c r="AX91" s="517"/>
    </row>
    <row r="92" spans="2:50" x14ac:dyDescent="0.2">
      <c r="B92" s="517"/>
      <c r="C92" s="201">
        <v>6</v>
      </c>
      <c r="D92" s="201"/>
      <c r="E92" s="201"/>
      <c r="F92" s="201"/>
      <c r="G92" s="201"/>
      <c r="H92" s="538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36"/>
      <c r="M92" s="172" t="e">
        <f t="shared" si="12"/>
        <v>#DIV/0!</v>
      </c>
      <c r="N92" s="512"/>
      <c r="O92" s="512"/>
      <c r="P92" s="201"/>
      <c r="Q92" s="201"/>
      <c r="R92" s="201"/>
      <c r="S92" s="201"/>
      <c r="T92" s="517"/>
      <c r="U92" s="201"/>
      <c r="V92" s="201"/>
      <c r="W92" s="201"/>
      <c r="X92" s="201"/>
      <c r="Y92" s="517"/>
      <c r="Z92" s="201"/>
      <c r="AA92" s="201"/>
      <c r="AB92" s="201"/>
      <c r="AC92" s="201"/>
      <c r="AD92" s="517"/>
      <c r="AE92" s="201"/>
      <c r="AF92" s="201"/>
      <c r="AG92" s="201"/>
      <c r="AH92" s="201"/>
      <c r="AI92" s="517"/>
      <c r="AJ92" s="201"/>
      <c r="AK92" s="201"/>
      <c r="AL92" s="201"/>
      <c r="AM92" s="201"/>
      <c r="AN92" s="517"/>
      <c r="AO92" s="201"/>
      <c r="AP92" s="201"/>
      <c r="AQ92" s="201"/>
      <c r="AR92" s="201"/>
      <c r="AS92" s="517"/>
      <c r="AT92" s="201"/>
      <c r="AU92" s="201"/>
      <c r="AV92" s="201"/>
      <c r="AW92" s="201"/>
      <c r="AX92" s="517"/>
    </row>
    <row r="93" spans="2:50" x14ac:dyDescent="0.2">
      <c r="B93" s="517"/>
      <c r="C93" s="201">
        <v>7</v>
      </c>
      <c r="D93" s="201"/>
      <c r="E93" s="201"/>
      <c r="F93" s="201"/>
      <c r="G93" s="201"/>
      <c r="H93" s="538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36"/>
      <c r="M93" s="172" t="e">
        <f t="shared" si="12"/>
        <v>#DIV/0!</v>
      </c>
      <c r="N93" s="512"/>
      <c r="O93" s="512"/>
      <c r="P93" s="201"/>
      <c r="Q93" s="201"/>
      <c r="R93" s="201"/>
      <c r="S93" s="201"/>
      <c r="T93" s="517"/>
      <c r="U93" s="201"/>
      <c r="V93" s="201"/>
      <c r="W93" s="201"/>
      <c r="X93" s="201"/>
      <c r="Y93" s="517"/>
      <c r="Z93" s="201"/>
      <c r="AA93" s="201"/>
      <c r="AB93" s="201"/>
      <c r="AC93" s="201"/>
      <c r="AD93" s="517"/>
      <c r="AE93" s="201"/>
      <c r="AF93" s="201"/>
      <c r="AG93" s="201"/>
      <c r="AH93" s="201"/>
      <c r="AI93" s="517"/>
      <c r="AJ93" s="201"/>
      <c r="AK93" s="201"/>
      <c r="AL93" s="201"/>
      <c r="AM93" s="201"/>
      <c r="AN93" s="517"/>
      <c r="AO93" s="201"/>
      <c r="AP93" s="201"/>
      <c r="AQ93" s="201"/>
      <c r="AR93" s="201"/>
      <c r="AS93" s="517"/>
      <c r="AT93" s="201"/>
      <c r="AU93" s="201"/>
      <c r="AV93" s="201"/>
      <c r="AW93" s="201"/>
      <c r="AX93" s="517"/>
    </row>
    <row r="94" spans="2:50" x14ac:dyDescent="0.2">
      <c r="B94" s="517"/>
      <c r="C94" s="201">
        <v>8</v>
      </c>
      <c r="D94" s="201"/>
      <c r="E94" s="201"/>
      <c r="F94" s="201"/>
      <c r="G94" s="201"/>
      <c r="H94" s="538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36"/>
      <c r="M94" s="172" t="e">
        <f t="shared" si="12"/>
        <v>#DIV/0!</v>
      </c>
      <c r="N94" s="512"/>
      <c r="O94" s="512"/>
      <c r="P94" s="201"/>
      <c r="Q94" s="201"/>
      <c r="R94" s="201"/>
      <c r="S94" s="201"/>
      <c r="T94" s="517"/>
      <c r="U94" s="201"/>
      <c r="V94" s="201"/>
      <c r="W94" s="201"/>
      <c r="X94" s="201"/>
      <c r="Y94" s="517"/>
      <c r="Z94" s="201"/>
      <c r="AA94" s="201"/>
      <c r="AB94" s="201"/>
      <c r="AC94" s="201"/>
      <c r="AD94" s="517"/>
      <c r="AE94" s="201"/>
      <c r="AF94" s="201"/>
      <c r="AG94" s="201"/>
      <c r="AH94" s="201"/>
      <c r="AI94" s="517"/>
      <c r="AJ94" s="201"/>
      <c r="AK94" s="201"/>
      <c r="AL94" s="201"/>
      <c r="AM94" s="201"/>
      <c r="AN94" s="517"/>
      <c r="AO94" s="201"/>
      <c r="AP94" s="201"/>
      <c r="AQ94" s="201"/>
      <c r="AR94" s="201"/>
      <c r="AS94" s="517"/>
      <c r="AT94" s="201"/>
      <c r="AU94" s="201"/>
      <c r="AV94" s="201"/>
      <c r="AW94" s="201"/>
      <c r="AX94" s="517"/>
    </row>
    <row r="95" spans="2:50" x14ac:dyDescent="0.2">
      <c r="B95" s="517"/>
      <c r="C95" s="201">
        <v>9</v>
      </c>
      <c r="D95" s="201"/>
      <c r="E95" s="201"/>
      <c r="F95" s="201"/>
      <c r="G95" s="201"/>
      <c r="H95" s="538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36"/>
      <c r="M95" s="172" t="e">
        <f t="shared" si="12"/>
        <v>#DIV/0!</v>
      </c>
      <c r="N95" s="512"/>
      <c r="O95" s="512"/>
      <c r="P95" s="201"/>
      <c r="Q95" s="201"/>
      <c r="R95" s="201"/>
      <c r="S95" s="201"/>
      <c r="T95" s="517"/>
      <c r="U95" s="201"/>
      <c r="V95" s="201"/>
      <c r="W95" s="201"/>
      <c r="X95" s="201"/>
      <c r="Y95" s="517"/>
      <c r="Z95" s="201"/>
      <c r="AA95" s="201"/>
      <c r="AB95" s="201"/>
      <c r="AC95" s="201"/>
      <c r="AD95" s="517"/>
      <c r="AE95" s="201"/>
      <c r="AF95" s="201"/>
      <c r="AG95" s="201"/>
      <c r="AH95" s="201"/>
      <c r="AI95" s="517"/>
      <c r="AJ95" s="201"/>
      <c r="AK95" s="201"/>
      <c r="AL95" s="201"/>
      <c r="AM95" s="201"/>
      <c r="AN95" s="517"/>
      <c r="AO95" s="201"/>
      <c r="AP95" s="201"/>
      <c r="AQ95" s="201"/>
      <c r="AR95" s="201"/>
      <c r="AS95" s="517"/>
      <c r="AT95" s="201"/>
      <c r="AU95" s="201"/>
      <c r="AV95" s="201"/>
      <c r="AW95" s="201"/>
      <c r="AX95" s="517"/>
    </row>
    <row r="96" spans="2:50" x14ac:dyDescent="0.2">
      <c r="B96" s="517"/>
      <c r="C96" s="201">
        <v>10</v>
      </c>
      <c r="D96" s="201"/>
      <c r="E96" s="201"/>
      <c r="F96" s="201"/>
      <c r="G96" s="201"/>
      <c r="H96" s="538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36"/>
      <c r="M96" s="172" t="e">
        <f t="shared" si="12"/>
        <v>#DIV/0!</v>
      </c>
      <c r="N96" s="512"/>
      <c r="O96" s="512"/>
      <c r="P96" s="201"/>
      <c r="Q96" s="201"/>
      <c r="R96" s="201"/>
      <c r="S96" s="201"/>
      <c r="T96" s="517"/>
      <c r="U96" s="201"/>
      <c r="V96" s="201"/>
      <c r="W96" s="201"/>
      <c r="X96" s="201"/>
      <c r="Y96" s="517"/>
      <c r="Z96" s="201"/>
      <c r="AA96" s="201"/>
      <c r="AB96" s="201"/>
      <c r="AC96" s="201"/>
      <c r="AD96" s="517"/>
      <c r="AE96" s="201"/>
      <c r="AF96" s="201"/>
      <c r="AG96" s="201"/>
      <c r="AH96" s="201"/>
      <c r="AI96" s="517"/>
      <c r="AJ96" s="201"/>
      <c r="AK96" s="201"/>
      <c r="AL96" s="201"/>
      <c r="AM96" s="201"/>
      <c r="AN96" s="517"/>
      <c r="AO96" s="201"/>
      <c r="AP96" s="201"/>
      <c r="AQ96" s="201"/>
      <c r="AR96" s="201"/>
      <c r="AS96" s="517"/>
      <c r="AT96" s="201"/>
      <c r="AU96" s="201"/>
      <c r="AV96" s="201"/>
      <c r="AW96" s="201"/>
      <c r="AX96" s="517"/>
    </row>
    <row r="97" spans="2:50" x14ac:dyDescent="0.2">
      <c r="B97" s="517"/>
      <c r="C97" s="201">
        <v>11</v>
      </c>
      <c r="D97" s="201"/>
      <c r="E97" s="201"/>
      <c r="F97" s="201"/>
      <c r="G97" s="201"/>
      <c r="H97" s="538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36"/>
      <c r="M97" s="172" t="e">
        <f t="shared" si="12"/>
        <v>#DIV/0!</v>
      </c>
      <c r="N97" s="512"/>
      <c r="O97" s="512"/>
      <c r="P97" s="201"/>
      <c r="Q97" s="201"/>
      <c r="R97" s="201"/>
      <c r="S97" s="201"/>
      <c r="T97" s="517"/>
      <c r="U97" s="201"/>
      <c r="V97" s="201"/>
      <c r="W97" s="201"/>
      <c r="X97" s="201"/>
      <c r="Y97" s="517"/>
      <c r="Z97" s="201"/>
      <c r="AA97" s="201"/>
      <c r="AB97" s="201"/>
      <c r="AC97" s="201"/>
      <c r="AD97" s="517"/>
      <c r="AE97" s="201"/>
      <c r="AF97" s="201"/>
      <c r="AG97" s="201"/>
      <c r="AH97" s="201"/>
      <c r="AI97" s="517"/>
      <c r="AJ97" s="201"/>
      <c r="AK97" s="201"/>
      <c r="AL97" s="201"/>
      <c r="AM97" s="201"/>
      <c r="AN97" s="517"/>
      <c r="AO97" s="201"/>
      <c r="AP97" s="201"/>
      <c r="AQ97" s="201"/>
      <c r="AR97" s="201"/>
      <c r="AS97" s="517"/>
      <c r="AT97" s="201"/>
      <c r="AU97" s="201"/>
      <c r="AV97" s="201"/>
      <c r="AW97" s="201"/>
      <c r="AX97" s="517"/>
    </row>
    <row r="98" spans="2:50" x14ac:dyDescent="0.2">
      <c r="B98" s="517"/>
      <c r="C98" s="201">
        <v>12</v>
      </c>
      <c r="D98" s="201"/>
      <c r="E98" s="201"/>
      <c r="F98" s="201"/>
      <c r="G98" s="201"/>
      <c r="H98" s="538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36"/>
      <c r="M98" s="172" t="e">
        <f t="shared" si="12"/>
        <v>#DIV/0!</v>
      </c>
      <c r="N98" s="512"/>
      <c r="O98" s="512"/>
      <c r="P98" s="201"/>
      <c r="Q98" s="201"/>
      <c r="R98" s="201"/>
      <c r="S98" s="201"/>
      <c r="T98" s="517"/>
      <c r="U98" s="201"/>
      <c r="V98" s="201"/>
      <c r="W98" s="201"/>
      <c r="X98" s="201"/>
      <c r="Y98" s="517"/>
      <c r="Z98" s="201"/>
      <c r="AA98" s="201"/>
      <c r="AB98" s="201"/>
      <c r="AC98" s="201"/>
      <c r="AD98" s="517"/>
      <c r="AE98" s="201"/>
      <c r="AF98" s="201"/>
      <c r="AG98" s="201"/>
      <c r="AH98" s="201"/>
      <c r="AI98" s="517"/>
      <c r="AJ98" s="201"/>
      <c r="AK98" s="201"/>
      <c r="AL98" s="201"/>
      <c r="AM98" s="201"/>
      <c r="AN98" s="517"/>
      <c r="AO98" s="201"/>
      <c r="AP98" s="201"/>
      <c r="AQ98" s="201"/>
      <c r="AR98" s="201"/>
      <c r="AS98" s="517"/>
      <c r="AT98" s="201"/>
      <c r="AU98" s="201"/>
      <c r="AV98" s="201"/>
      <c r="AW98" s="201"/>
      <c r="AX98" s="517"/>
    </row>
    <row r="99" spans="2:50" x14ac:dyDescent="0.2">
      <c r="B99" s="517"/>
      <c r="C99" s="201">
        <v>13</v>
      </c>
      <c r="D99" s="201"/>
      <c r="E99" s="201"/>
      <c r="F99" s="201"/>
      <c r="G99" s="201"/>
      <c r="H99" s="538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36"/>
      <c r="M99" s="172" t="e">
        <f t="shared" si="12"/>
        <v>#DIV/0!</v>
      </c>
      <c r="N99" s="512"/>
      <c r="O99" s="512"/>
      <c r="P99" s="201"/>
      <c r="Q99" s="201"/>
      <c r="R99" s="201"/>
      <c r="S99" s="201"/>
      <c r="T99" s="517"/>
      <c r="U99" s="201"/>
      <c r="V99" s="201"/>
      <c r="W99" s="201"/>
      <c r="X99" s="201"/>
      <c r="Y99" s="517"/>
      <c r="Z99" s="201"/>
      <c r="AA99" s="201"/>
      <c r="AB99" s="201"/>
      <c r="AC99" s="201"/>
      <c r="AD99" s="517"/>
      <c r="AE99" s="201"/>
      <c r="AF99" s="201"/>
      <c r="AG99" s="201"/>
      <c r="AH99" s="201"/>
      <c r="AI99" s="517"/>
      <c r="AJ99" s="201"/>
      <c r="AK99" s="201"/>
      <c r="AL99" s="201"/>
      <c r="AM99" s="201"/>
      <c r="AN99" s="517"/>
      <c r="AO99" s="201"/>
      <c r="AP99" s="201"/>
      <c r="AQ99" s="201"/>
      <c r="AR99" s="201"/>
      <c r="AS99" s="517"/>
      <c r="AT99" s="201"/>
      <c r="AU99" s="201"/>
      <c r="AV99" s="201"/>
      <c r="AW99" s="201"/>
      <c r="AX99" s="517"/>
    </row>
    <row r="100" spans="2:50" x14ac:dyDescent="0.2">
      <c r="B100" s="517"/>
      <c r="C100" s="201">
        <v>14</v>
      </c>
      <c r="D100" s="201"/>
      <c r="E100" s="201"/>
      <c r="F100" s="201"/>
      <c r="G100" s="201"/>
      <c r="H100" s="538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36"/>
      <c r="M100" s="172" t="e">
        <f t="shared" si="12"/>
        <v>#DIV/0!</v>
      </c>
      <c r="N100" s="512"/>
      <c r="O100" s="512"/>
      <c r="P100" s="201"/>
      <c r="Q100" s="201"/>
      <c r="R100" s="201"/>
      <c r="S100" s="201"/>
      <c r="T100" s="517"/>
      <c r="U100" s="201"/>
      <c r="V100" s="201"/>
      <c r="W100" s="201"/>
      <c r="X100" s="201"/>
      <c r="Y100" s="517"/>
      <c r="Z100" s="201"/>
      <c r="AA100" s="201"/>
      <c r="AB100" s="201"/>
      <c r="AC100" s="201"/>
      <c r="AD100" s="517"/>
      <c r="AE100" s="201"/>
      <c r="AF100" s="201"/>
      <c r="AG100" s="201"/>
      <c r="AH100" s="201"/>
      <c r="AI100" s="517"/>
      <c r="AJ100" s="201"/>
      <c r="AK100" s="201"/>
      <c r="AL100" s="201"/>
      <c r="AM100" s="201"/>
      <c r="AN100" s="517"/>
      <c r="AO100" s="201"/>
      <c r="AP100" s="201"/>
      <c r="AQ100" s="201"/>
      <c r="AR100" s="201"/>
      <c r="AS100" s="517"/>
      <c r="AT100" s="201"/>
      <c r="AU100" s="201"/>
      <c r="AV100" s="201"/>
      <c r="AW100" s="201"/>
      <c r="AX100" s="517"/>
    </row>
    <row r="101" spans="2:50" x14ac:dyDescent="0.2">
      <c r="B101" s="517"/>
      <c r="C101" s="201">
        <v>15</v>
      </c>
      <c r="D101" s="201"/>
      <c r="E101" s="201"/>
      <c r="F101" s="201"/>
      <c r="G101" s="201"/>
      <c r="H101" s="539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36"/>
      <c r="M101" s="172" t="e">
        <f t="shared" si="12"/>
        <v>#DIV/0!</v>
      </c>
      <c r="N101" s="512"/>
      <c r="O101" s="512"/>
      <c r="P101" s="201"/>
      <c r="Q101" s="201"/>
      <c r="R101" s="201"/>
      <c r="S101" s="201"/>
      <c r="T101" s="517"/>
      <c r="U101" s="201"/>
      <c r="V101" s="201"/>
      <c r="W101" s="201"/>
      <c r="X101" s="201"/>
      <c r="Y101" s="517"/>
      <c r="Z101" s="201"/>
      <c r="AA101" s="201"/>
      <c r="AB101" s="201"/>
      <c r="AC101" s="201"/>
      <c r="AD101" s="517"/>
      <c r="AE101" s="201"/>
      <c r="AF101" s="201"/>
      <c r="AG101" s="201"/>
      <c r="AH101" s="201"/>
      <c r="AI101" s="517"/>
      <c r="AJ101" s="201"/>
      <c r="AK101" s="201"/>
      <c r="AL101" s="201"/>
      <c r="AM101" s="201"/>
      <c r="AN101" s="517"/>
      <c r="AO101" s="201"/>
      <c r="AP101" s="201"/>
      <c r="AQ101" s="201"/>
      <c r="AR101" s="201"/>
      <c r="AS101" s="517"/>
      <c r="AT101" s="201"/>
      <c r="AU101" s="201"/>
      <c r="AV101" s="201"/>
      <c r="AW101" s="201"/>
      <c r="AX101" s="517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281"/>
  <sheetViews>
    <sheetView topLeftCell="A221" zoomScaleNormal="100" workbookViewId="0">
      <selection activeCell="J233" sqref="J233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AVERAGE(L187,L207,L227,L247,L267)</f>
        <v>#DIV/0!</v>
      </c>
    </row>
    <row r="2" spans="1:50" ht="15.75" hidden="1" x14ac:dyDescent="0.2">
      <c r="A2" s="77"/>
      <c r="B2" s="521" t="s">
        <v>169</v>
      </c>
      <c r="C2" s="522"/>
      <c r="D2" s="522"/>
      <c r="E2" s="522"/>
      <c r="F2" s="522"/>
      <c r="G2" s="522"/>
      <c r="H2" s="523"/>
      <c r="I2" s="349"/>
      <c r="J2" s="349"/>
      <c r="K2" s="349"/>
      <c r="L2" s="349"/>
      <c r="M2" s="204"/>
      <c r="N2" s="525" t="s">
        <v>161</v>
      </c>
      <c r="O2" s="525" t="s">
        <v>106</v>
      </c>
      <c r="P2" s="527"/>
      <c r="Q2" s="517"/>
      <c r="R2" s="517"/>
      <c r="S2" s="517"/>
      <c r="T2" s="517"/>
      <c r="U2" s="527"/>
      <c r="V2" s="517"/>
      <c r="W2" s="517"/>
      <c r="X2" s="517"/>
      <c r="Y2" s="517"/>
      <c r="Z2" s="527"/>
      <c r="AA2" s="517"/>
      <c r="AB2" s="517"/>
      <c r="AC2" s="517"/>
      <c r="AD2" s="517"/>
      <c r="AE2" s="527">
        <v>45870</v>
      </c>
      <c r="AF2" s="517"/>
      <c r="AG2" s="517"/>
      <c r="AH2" s="517"/>
      <c r="AI2" s="517"/>
      <c r="AJ2" s="527">
        <v>45871</v>
      </c>
      <c r="AK2" s="517"/>
      <c r="AL2" s="517"/>
      <c r="AM2" s="517"/>
      <c r="AN2" s="517"/>
      <c r="AO2" s="527">
        <v>45872</v>
      </c>
      <c r="AP2" s="517"/>
      <c r="AQ2" s="517"/>
      <c r="AR2" s="517"/>
      <c r="AS2" s="517"/>
      <c r="AT2" s="527">
        <v>45873</v>
      </c>
      <c r="AU2" s="517"/>
      <c r="AV2" s="517"/>
      <c r="AW2" s="517"/>
      <c r="AX2" s="517"/>
    </row>
    <row r="3" spans="1:50" ht="15.75" hidden="1" x14ac:dyDescent="0.2">
      <c r="A3" s="77"/>
      <c r="B3" s="524"/>
      <c r="C3" s="524"/>
      <c r="D3" s="524"/>
      <c r="E3" s="524"/>
      <c r="F3" s="524"/>
      <c r="G3" s="524"/>
      <c r="H3" s="524"/>
      <c r="I3" s="350"/>
      <c r="J3" s="350"/>
      <c r="K3" s="350"/>
      <c r="L3" s="350"/>
      <c r="M3" s="205"/>
      <c r="N3" s="526"/>
      <c r="O3" s="526"/>
      <c r="P3" s="527" t="s">
        <v>120</v>
      </c>
      <c r="Q3" s="517"/>
      <c r="R3" s="517"/>
      <c r="S3" s="517"/>
      <c r="T3" s="517"/>
      <c r="U3" s="527" t="s">
        <v>114</v>
      </c>
      <c r="V3" s="517"/>
      <c r="W3" s="517"/>
      <c r="X3" s="517"/>
      <c r="Y3" s="517"/>
      <c r="Z3" s="527" t="s">
        <v>115</v>
      </c>
      <c r="AA3" s="517"/>
      <c r="AB3" s="517"/>
      <c r="AC3" s="517"/>
      <c r="AD3" s="517"/>
      <c r="AE3" s="527" t="s">
        <v>116</v>
      </c>
      <c r="AF3" s="517"/>
      <c r="AG3" s="517"/>
      <c r="AH3" s="517"/>
      <c r="AI3" s="517"/>
      <c r="AJ3" s="527" t="s">
        <v>117</v>
      </c>
      <c r="AK3" s="517"/>
      <c r="AL3" s="517"/>
      <c r="AM3" s="517"/>
      <c r="AN3" s="517"/>
      <c r="AO3" s="527" t="s">
        <v>118</v>
      </c>
      <c r="AP3" s="517"/>
      <c r="AQ3" s="517"/>
      <c r="AR3" s="517"/>
      <c r="AS3" s="517"/>
      <c r="AT3" s="527" t="s">
        <v>119</v>
      </c>
      <c r="AU3" s="517"/>
      <c r="AV3" s="517"/>
      <c r="AW3" s="517"/>
      <c r="AX3" s="517"/>
    </row>
    <row r="4" spans="1:50" ht="14.25" hidden="1" x14ac:dyDescent="0.2">
      <c r="A4" s="77"/>
      <c r="B4" s="512" t="s">
        <v>157</v>
      </c>
      <c r="C4" s="512" t="s">
        <v>149</v>
      </c>
      <c r="D4" s="512"/>
      <c r="E4" s="512" t="s">
        <v>151</v>
      </c>
      <c r="F4" s="512"/>
      <c r="G4" s="512"/>
      <c r="H4" s="513" t="s">
        <v>158</v>
      </c>
      <c r="I4" s="516" t="s">
        <v>227</v>
      </c>
      <c r="J4" s="516"/>
      <c r="K4" s="516"/>
      <c r="L4" s="528" t="s">
        <v>158</v>
      </c>
      <c r="M4" s="533" t="s">
        <v>170</v>
      </c>
      <c r="N4" s="512"/>
      <c r="O4" s="512" t="s">
        <v>160</v>
      </c>
      <c r="P4" s="508" t="s">
        <v>154</v>
      </c>
      <c r="Q4" s="509"/>
      <c r="R4" s="509"/>
      <c r="S4" s="510"/>
      <c r="T4" s="512" t="s">
        <v>158</v>
      </c>
      <c r="U4" s="508" t="s">
        <v>154</v>
      </c>
      <c r="V4" s="509"/>
      <c r="W4" s="509"/>
      <c r="X4" s="510"/>
      <c r="Y4" s="512" t="s">
        <v>158</v>
      </c>
      <c r="Z4" s="508" t="s">
        <v>154</v>
      </c>
      <c r="AA4" s="509"/>
      <c r="AB4" s="509"/>
      <c r="AC4" s="510"/>
      <c r="AD4" s="512" t="s">
        <v>158</v>
      </c>
      <c r="AE4" s="508" t="s">
        <v>154</v>
      </c>
      <c r="AF4" s="509"/>
      <c r="AG4" s="509"/>
      <c r="AH4" s="510"/>
      <c r="AI4" s="512" t="s">
        <v>158</v>
      </c>
      <c r="AJ4" s="508" t="s">
        <v>154</v>
      </c>
      <c r="AK4" s="509"/>
      <c r="AL4" s="509"/>
      <c r="AM4" s="510"/>
      <c r="AN4" s="512" t="s">
        <v>158</v>
      </c>
      <c r="AO4" s="508" t="s">
        <v>154</v>
      </c>
      <c r="AP4" s="509"/>
      <c r="AQ4" s="509"/>
      <c r="AR4" s="510"/>
      <c r="AS4" s="512" t="s">
        <v>158</v>
      </c>
      <c r="AT4" s="508" t="s">
        <v>154</v>
      </c>
      <c r="AU4" s="509"/>
      <c r="AV4" s="509"/>
      <c r="AW4" s="510"/>
      <c r="AX4" s="512" t="s">
        <v>158</v>
      </c>
    </row>
    <row r="5" spans="1:50" ht="14.25" hidden="1" x14ac:dyDescent="0.2">
      <c r="A5" s="77"/>
      <c r="B5" s="512"/>
      <c r="C5" s="512"/>
      <c r="D5" s="512"/>
      <c r="E5" s="512" t="s">
        <v>150</v>
      </c>
      <c r="F5" s="512"/>
      <c r="G5" s="512"/>
      <c r="H5" s="514"/>
      <c r="I5" s="516" t="s">
        <v>150</v>
      </c>
      <c r="J5" s="516"/>
      <c r="K5" s="516"/>
      <c r="L5" s="529"/>
      <c r="M5" s="534"/>
      <c r="N5" s="512"/>
      <c r="O5" s="512"/>
      <c r="P5" s="508" t="s">
        <v>155</v>
      </c>
      <c r="Q5" s="509"/>
      <c r="R5" s="509"/>
      <c r="S5" s="510"/>
      <c r="T5" s="512"/>
      <c r="U5" s="508" t="s">
        <v>155</v>
      </c>
      <c r="V5" s="509"/>
      <c r="W5" s="509"/>
      <c r="X5" s="510"/>
      <c r="Y5" s="512"/>
      <c r="Z5" s="508" t="s">
        <v>155</v>
      </c>
      <c r="AA5" s="509"/>
      <c r="AB5" s="509"/>
      <c r="AC5" s="510"/>
      <c r="AD5" s="512"/>
      <c r="AE5" s="508" t="s">
        <v>155</v>
      </c>
      <c r="AF5" s="509"/>
      <c r="AG5" s="509"/>
      <c r="AH5" s="510"/>
      <c r="AI5" s="512"/>
      <c r="AJ5" s="508" t="s">
        <v>155</v>
      </c>
      <c r="AK5" s="509"/>
      <c r="AL5" s="509"/>
      <c r="AM5" s="510"/>
      <c r="AN5" s="512"/>
      <c r="AO5" s="508" t="s">
        <v>155</v>
      </c>
      <c r="AP5" s="509"/>
      <c r="AQ5" s="509"/>
      <c r="AR5" s="510"/>
      <c r="AS5" s="512"/>
      <c r="AT5" s="508" t="s">
        <v>155</v>
      </c>
      <c r="AU5" s="509"/>
      <c r="AV5" s="509"/>
      <c r="AW5" s="510"/>
      <c r="AX5" s="512"/>
    </row>
    <row r="6" spans="1:50" ht="14.25" hidden="1" x14ac:dyDescent="0.2">
      <c r="A6" s="75"/>
      <c r="B6" s="512"/>
      <c r="C6" s="512"/>
      <c r="D6" s="512"/>
      <c r="E6" s="345" t="s">
        <v>152</v>
      </c>
      <c r="F6" s="345" t="s">
        <v>153</v>
      </c>
      <c r="G6" s="345" t="s">
        <v>156</v>
      </c>
      <c r="H6" s="515"/>
      <c r="I6" s="346" t="s">
        <v>152</v>
      </c>
      <c r="J6" s="346" t="s">
        <v>153</v>
      </c>
      <c r="K6" s="346" t="s">
        <v>156</v>
      </c>
      <c r="L6" s="530"/>
      <c r="M6" s="535"/>
      <c r="N6" s="512"/>
      <c r="O6" s="512"/>
      <c r="P6" s="345" t="s">
        <v>152</v>
      </c>
      <c r="Q6" s="345" t="s">
        <v>153</v>
      </c>
      <c r="R6" s="345" t="s">
        <v>156</v>
      </c>
      <c r="S6" s="345" t="s">
        <v>170</v>
      </c>
      <c r="T6" s="512"/>
      <c r="U6" s="345" t="s">
        <v>152</v>
      </c>
      <c r="V6" s="345" t="s">
        <v>153</v>
      </c>
      <c r="W6" s="345" t="s">
        <v>156</v>
      </c>
      <c r="X6" s="345" t="s">
        <v>170</v>
      </c>
      <c r="Y6" s="512"/>
      <c r="Z6" s="345" t="s">
        <v>152</v>
      </c>
      <c r="AA6" s="345" t="s">
        <v>153</v>
      </c>
      <c r="AB6" s="345" t="s">
        <v>156</v>
      </c>
      <c r="AC6" s="345" t="s">
        <v>170</v>
      </c>
      <c r="AD6" s="512"/>
      <c r="AE6" s="345" t="s">
        <v>152</v>
      </c>
      <c r="AF6" s="345" t="s">
        <v>153</v>
      </c>
      <c r="AG6" s="345" t="s">
        <v>156</v>
      </c>
      <c r="AH6" s="345" t="s">
        <v>170</v>
      </c>
      <c r="AI6" s="512"/>
      <c r="AJ6" s="345" t="s">
        <v>152</v>
      </c>
      <c r="AK6" s="345" t="s">
        <v>153</v>
      </c>
      <c r="AL6" s="345" t="s">
        <v>156</v>
      </c>
      <c r="AM6" s="345" t="s">
        <v>170</v>
      </c>
      <c r="AN6" s="512"/>
      <c r="AO6" s="345" t="s">
        <v>152</v>
      </c>
      <c r="AP6" s="345" t="s">
        <v>153</v>
      </c>
      <c r="AQ6" s="345" t="s">
        <v>156</v>
      </c>
      <c r="AR6" s="345" t="s">
        <v>170</v>
      </c>
      <c r="AS6" s="512"/>
      <c r="AT6" s="345" t="s">
        <v>152</v>
      </c>
      <c r="AU6" s="345" t="s">
        <v>153</v>
      </c>
      <c r="AV6" s="345" t="s">
        <v>156</v>
      </c>
      <c r="AW6" s="345" t="s">
        <v>170</v>
      </c>
      <c r="AX6" s="512"/>
    </row>
    <row r="7" spans="1:50" ht="14.25" hidden="1" x14ac:dyDescent="0.2">
      <c r="A7" s="77"/>
      <c r="B7" s="512" t="s">
        <v>658</v>
      </c>
      <c r="C7" s="347">
        <v>1</v>
      </c>
      <c r="D7" s="347"/>
      <c r="E7" s="170"/>
      <c r="F7" s="347"/>
      <c r="G7" s="348" t="e">
        <f>F7/E7</f>
        <v>#DIV/0!</v>
      </c>
      <c r="H7" s="511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18" t="str">
        <f>IFERROR(AVERAGE(K7:K21),"-")</f>
        <v>-</v>
      </c>
      <c r="M7" s="172" t="str">
        <f>IFERROR(RANK(K7, K$7:K$21),"")</f>
        <v/>
      </c>
      <c r="N7" s="512"/>
      <c r="O7" s="512"/>
      <c r="P7" s="170"/>
      <c r="Q7" s="170"/>
      <c r="R7" s="348" t="str">
        <f>IFERROR(Q7/P7,"")</f>
        <v/>
      </c>
      <c r="S7" s="347" t="str">
        <f>IFERROR(RANK(R7, R$7:R$21),"")</f>
        <v/>
      </c>
      <c r="T7" s="511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511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511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511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511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511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511" t="e">
        <f>AVERAGE(AV7:AV21)</f>
        <v>#DIV/0!</v>
      </c>
    </row>
    <row r="8" spans="1:50" ht="15" hidden="1" customHeight="1" x14ac:dyDescent="0.2">
      <c r="A8" s="77"/>
      <c r="B8" s="517"/>
      <c r="C8" s="347">
        <v>2</v>
      </c>
      <c r="D8" s="347"/>
      <c r="E8" s="170"/>
      <c r="F8" s="347"/>
      <c r="G8" s="348" t="e">
        <f t="shared" ref="G8:G21" si="1">F8/E8</f>
        <v>#DIV/0!</v>
      </c>
      <c r="H8" s="511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19"/>
      <c r="M8" s="172" t="str">
        <f t="shared" ref="M8:M21" si="2">IFERROR(RANK(K8, K$7:K$21),"")</f>
        <v/>
      </c>
      <c r="N8" s="512"/>
      <c r="O8" s="512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511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511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511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511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511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511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511"/>
    </row>
    <row r="9" spans="1:50" ht="14.25" hidden="1" x14ac:dyDescent="0.2">
      <c r="A9" s="77"/>
      <c r="B9" s="517"/>
      <c r="C9" s="347">
        <v>3</v>
      </c>
      <c r="D9" s="347"/>
      <c r="E9" s="170"/>
      <c r="F9" s="347"/>
      <c r="G9" s="348" t="e">
        <f t="shared" si="1"/>
        <v>#DIV/0!</v>
      </c>
      <c r="H9" s="511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19"/>
      <c r="M9" s="172" t="str">
        <f t="shared" si="2"/>
        <v/>
      </c>
      <c r="N9" s="512"/>
      <c r="O9" s="512"/>
      <c r="P9" s="170"/>
      <c r="Q9" s="170"/>
      <c r="R9" s="348" t="str">
        <f t="shared" si="3"/>
        <v/>
      </c>
      <c r="S9" s="347" t="str">
        <f t="shared" si="4"/>
        <v/>
      </c>
      <c r="T9" s="511"/>
      <c r="U9" s="170"/>
      <c r="V9" s="170"/>
      <c r="W9" s="348" t="str">
        <f t="shared" si="5"/>
        <v/>
      </c>
      <c r="X9" s="347" t="str">
        <f t="shared" si="6"/>
        <v/>
      </c>
      <c r="Y9" s="511"/>
      <c r="Z9" s="170"/>
      <c r="AA9" s="170"/>
      <c r="AB9" s="348" t="str">
        <f t="shared" si="7"/>
        <v/>
      </c>
      <c r="AC9" s="347" t="str">
        <f t="shared" si="8"/>
        <v/>
      </c>
      <c r="AD9" s="511"/>
      <c r="AE9" s="347"/>
      <c r="AF9" s="170"/>
      <c r="AG9" s="348" t="str">
        <f t="shared" si="9"/>
        <v/>
      </c>
      <c r="AH9" s="347" t="str">
        <f t="shared" si="10"/>
        <v/>
      </c>
      <c r="AI9" s="511"/>
      <c r="AJ9" s="347"/>
      <c r="AK9" s="170"/>
      <c r="AL9" s="348" t="str">
        <f t="shared" si="11"/>
        <v/>
      </c>
      <c r="AM9" s="347" t="str">
        <f t="shared" si="12"/>
        <v/>
      </c>
      <c r="AN9" s="511"/>
      <c r="AO9" s="347"/>
      <c r="AP9" s="170"/>
      <c r="AQ9" s="348" t="str">
        <f t="shared" si="13"/>
        <v/>
      </c>
      <c r="AR9" s="347" t="str">
        <f t="shared" si="14"/>
        <v/>
      </c>
      <c r="AS9" s="511"/>
      <c r="AT9" s="347"/>
      <c r="AU9" s="170"/>
      <c r="AV9" s="348" t="str">
        <f t="shared" si="15"/>
        <v/>
      </c>
      <c r="AW9" s="347" t="str">
        <f t="shared" si="16"/>
        <v/>
      </c>
      <c r="AX9" s="511"/>
    </row>
    <row r="10" spans="1:50" ht="14.25" hidden="1" x14ac:dyDescent="0.2">
      <c r="A10" s="77"/>
      <c r="B10" s="517"/>
      <c r="C10" s="347">
        <v>4</v>
      </c>
      <c r="D10" s="347"/>
      <c r="E10" s="170"/>
      <c r="F10" s="347"/>
      <c r="G10" s="348" t="e">
        <f t="shared" si="1"/>
        <v>#DIV/0!</v>
      </c>
      <c r="H10" s="511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19"/>
      <c r="M10" s="172" t="str">
        <f t="shared" si="2"/>
        <v/>
      </c>
      <c r="N10" s="512"/>
      <c r="O10" s="512"/>
      <c r="P10" s="170"/>
      <c r="Q10" s="170"/>
      <c r="R10" s="348" t="str">
        <f t="shared" si="3"/>
        <v/>
      </c>
      <c r="S10" s="347" t="str">
        <f t="shared" si="4"/>
        <v/>
      </c>
      <c r="T10" s="511"/>
      <c r="U10" s="170"/>
      <c r="V10" s="170"/>
      <c r="W10" s="348" t="str">
        <f t="shared" si="5"/>
        <v/>
      </c>
      <c r="X10" s="347" t="str">
        <f t="shared" si="6"/>
        <v/>
      </c>
      <c r="Y10" s="511"/>
      <c r="Z10" s="170"/>
      <c r="AA10" s="170"/>
      <c r="AB10" s="348" t="str">
        <f t="shared" si="7"/>
        <v/>
      </c>
      <c r="AC10" s="347" t="str">
        <f t="shared" si="8"/>
        <v/>
      </c>
      <c r="AD10" s="511"/>
      <c r="AE10" s="347"/>
      <c r="AF10" s="170"/>
      <c r="AG10" s="348" t="str">
        <f t="shared" si="9"/>
        <v/>
      </c>
      <c r="AH10" s="347" t="str">
        <f t="shared" si="10"/>
        <v/>
      </c>
      <c r="AI10" s="511"/>
      <c r="AJ10" s="347"/>
      <c r="AK10" s="170"/>
      <c r="AL10" s="348" t="str">
        <f t="shared" si="11"/>
        <v/>
      </c>
      <c r="AM10" s="347" t="str">
        <f t="shared" si="12"/>
        <v/>
      </c>
      <c r="AN10" s="511"/>
      <c r="AO10" s="347"/>
      <c r="AP10" s="170"/>
      <c r="AQ10" s="348" t="str">
        <f t="shared" si="13"/>
        <v/>
      </c>
      <c r="AR10" s="347" t="str">
        <f t="shared" si="14"/>
        <v/>
      </c>
      <c r="AS10" s="511"/>
      <c r="AT10" s="347"/>
      <c r="AU10" s="170"/>
      <c r="AV10" s="348" t="str">
        <f t="shared" si="15"/>
        <v/>
      </c>
      <c r="AW10" s="347" t="str">
        <f t="shared" si="16"/>
        <v/>
      </c>
      <c r="AX10" s="511"/>
    </row>
    <row r="11" spans="1:50" ht="14.25" hidden="1" x14ac:dyDescent="0.2">
      <c r="A11" s="77"/>
      <c r="B11" s="517"/>
      <c r="C11" s="347">
        <v>5</v>
      </c>
      <c r="D11" s="347"/>
      <c r="E11" s="170"/>
      <c r="F11" s="347"/>
      <c r="G11" s="348" t="e">
        <f t="shared" si="1"/>
        <v>#DIV/0!</v>
      </c>
      <c r="H11" s="511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19"/>
      <c r="M11" s="172" t="str">
        <f t="shared" si="2"/>
        <v/>
      </c>
      <c r="N11" s="512"/>
      <c r="O11" s="512"/>
      <c r="P11" s="170"/>
      <c r="Q11" s="170"/>
      <c r="R11" s="348" t="str">
        <f t="shared" si="3"/>
        <v/>
      </c>
      <c r="S11" s="347" t="str">
        <f t="shared" si="4"/>
        <v/>
      </c>
      <c r="T11" s="511"/>
      <c r="U11" s="170"/>
      <c r="V11" s="170"/>
      <c r="W11" s="348" t="str">
        <f t="shared" si="5"/>
        <v/>
      </c>
      <c r="X11" s="347" t="str">
        <f t="shared" si="6"/>
        <v/>
      </c>
      <c r="Y11" s="511"/>
      <c r="Z11" s="170"/>
      <c r="AA11" s="170"/>
      <c r="AB11" s="348" t="str">
        <f t="shared" si="7"/>
        <v/>
      </c>
      <c r="AC11" s="347" t="str">
        <f t="shared" si="8"/>
        <v/>
      </c>
      <c r="AD11" s="511"/>
      <c r="AE11" s="347"/>
      <c r="AF11" s="170"/>
      <c r="AG11" s="348" t="str">
        <f t="shared" si="9"/>
        <v/>
      </c>
      <c r="AH11" s="347" t="str">
        <f t="shared" si="10"/>
        <v/>
      </c>
      <c r="AI11" s="511"/>
      <c r="AJ11" s="347"/>
      <c r="AK11" s="170"/>
      <c r="AL11" s="348" t="str">
        <f t="shared" si="11"/>
        <v/>
      </c>
      <c r="AM11" s="347" t="str">
        <f t="shared" si="12"/>
        <v/>
      </c>
      <c r="AN11" s="511"/>
      <c r="AO11" s="347"/>
      <c r="AP11" s="170"/>
      <c r="AQ11" s="348" t="str">
        <f t="shared" si="13"/>
        <v/>
      </c>
      <c r="AR11" s="347" t="str">
        <f t="shared" si="14"/>
        <v/>
      </c>
      <c r="AS11" s="511"/>
      <c r="AT11" s="347"/>
      <c r="AU11" s="170"/>
      <c r="AV11" s="348" t="str">
        <f t="shared" si="15"/>
        <v/>
      </c>
      <c r="AW11" s="347" t="str">
        <f t="shared" si="16"/>
        <v/>
      </c>
      <c r="AX11" s="511"/>
    </row>
    <row r="12" spans="1:50" ht="14.25" hidden="1" x14ac:dyDescent="0.2">
      <c r="A12" s="77"/>
      <c r="B12" s="517"/>
      <c r="C12" s="347">
        <v>6</v>
      </c>
      <c r="D12" s="347"/>
      <c r="E12" s="170"/>
      <c r="F12" s="347"/>
      <c r="G12" s="348" t="e">
        <f t="shared" si="1"/>
        <v>#DIV/0!</v>
      </c>
      <c r="H12" s="511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19"/>
      <c r="M12" s="172" t="str">
        <f t="shared" si="2"/>
        <v/>
      </c>
      <c r="N12" s="512"/>
      <c r="O12" s="512"/>
      <c r="P12" s="170"/>
      <c r="Q12" s="170"/>
      <c r="R12" s="348" t="str">
        <f t="shared" si="3"/>
        <v/>
      </c>
      <c r="S12" s="347" t="str">
        <f t="shared" si="4"/>
        <v/>
      </c>
      <c r="T12" s="511"/>
      <c r="U12" s="170"/>
      <c r="V12" s="170"/>
      <c r="W12" s="348" t="str">
        <f t="shared" si="5"/>
        <v/>
      </c>
      <c r="X12" s="347" t="str">
        <f t="shared" si="6"/>
        <v/>
      </c>
      <c r="Y12" s="511"/>
      <c r="Z12" s="170"/>
      <c r="AA12" s="170"/>
      <c r="AB12" s="348" t="str">
        <f t="shared" si="7"/>
        <v/>
      </c>
      <c r="AC12" s="347" t="str">
        <f t="shared" si="8"/>
        <v/>
      </c>
      <c r="AD12" s="511"/>
      <c r="AE12" s="347"/>
      <c r="AF12" s="170"/>
      <c r="AG12" s="348" t="str">
        <f t="shared" si="9"/>
        <v/>
      </c>
      <c r="AH12" s="347" t="str">
        <f t="shared" si="10"/>
        <v/>
      </c>
      <c r="AI12" s="511"/>
      <c r="AJ12" s="347"/>
      <c r="AK12" s="170"/>
      <c r="AL12" s="348" t="str">
        <f t="shared" si="11"/>
        <v/>
      </c>
      <c r="AM12" s="347" t="str">
        <f t="shared" si="12"/>
        <v/>
      </c>
      <c r="AN12" s="511"/>
      <c r="AO12" s="347"/>
      <c r="AP12" s="170"/>
      <c r="AQ12" s="348" t="str">
        <f t="shared" si="13"/>
        <v/>
      </c>
      <c r="AR12" s="347" t="str">
        <f t="shared" si="14"/>
        <v/>
      </c>
      <c r="AS12" s="511"/>
      <c r="AT12" s="347"/>
      <c r="AU12" s="170"/>
      <c r="AV12" s="348" t="str">
        <f t="shared" si="15"/>
        <v/>
      </c>
      <c r="AW12" s="347" t="str">
        <f t="shared" si="16"/>
        <v/>
      </c>
      <c r="AX12" s="511"/>
    </row>
    <row r="13" spans="1:50" ht="14.25" hidden="1" x14ac:dyDescent="0.2">
      <c r="A13" s="77"/>
      <c r="B13" s="517"/>
      <c r="C13" s="347">
        <v>7</v>
      </c>
      <c r="D13" s="347"/>
      <c r="E13" s="170"/>
      <c r="F13" s="347"/>
      <c r="G13" s="348" t="e">
        <f t="shared" si="1"/>
        <v>#DIV/0!</v>
      </c>
      <c r="H13" s="511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19"/>
      <c r="M13" s="172" t="str">
        <f t="shared" si="2"/>
        <v/>
      </c>
      <c r="N13" s="512"/>
      <c r="O13" s="512"/>
      <c r="P13" s="170"/>
      <c r="Q13" s="170"/>
      <c r="R13" s="348" t="str">
        <f t="shared" si="3"/>
        <v/>
      </c>
      <c r="S13" s="347" t="str">
        <f t="shared" si="4"/>
        <v/>
      </c>
      <c r="T13" s="511"/>
      <c r="U13" s="170"/>
      <c r="V13" s="170"/>
      <c r="W13" s="348" t="str">
        <f t="shared" si="5"/>
        <v/>
      </c>
      <c r="X13" s="347" t="str">
        <f t="shared" si="6"/>
        <v/>
      </c>
      <c r="Y13" s="511"/>
      <c r="Z13" s="170"/>
      <c r="AA13" s="170"/>
      <c r="AB13" s="348" t="str">
        <f t="shared" si="7"/>
        <v/>
      </c>
      <c r="AC13" s="347" t="str">
        <f t="shared" si="8"/>
        <v/>
      </c>
      <c r="AD13" s="511"/>
      <c r="AE13" s="347"/>
      <c r="AF13" s="170"/>
      <c r="AG13" s="348" t="str">
        <f t="shared" si="9"/>
        <v/>
      </c>
      <c r="AH13" s="347" t="str">
        <f t="shared" si="10"/>
        <v/>
      </c>
      <c r="AI13" s="511"/>
      <c r="AJ13" s="347"/>
      <c r="AK13" s="170"/>
      <c r="AL13" s="348" t="str">
        <f t="shared" si="11"/>
        <v/>
      </c>
      <c r="AM13" s="347" t="str">
        <f t="shared" si="12"/>
        <v/>
      </c>
      <c r="AN13" s="511"/>
      <c r="AO13" s="347"/>
      <c r="AP13" s="170"/>
      <c r="AQ13" s="348" t="str">
        <f t="shared" si="13"/>
        <v/>
      </c>
      <c r="AR13" s="347" t="str">
        <f t="shared" si="14"/>
        <v/>
      </c>
      <c r="AS13" s="511"/>
      <c r="AT13" s="347"/>
      <c r="AU13" s="170"/>
      <c r="AV13" s="348" t="str">
        <f t="shared" si="15"/>
        <v/>
      </c>
      <c r="AW13" s="347" t="str">
        <f t="shared" si="16"/>
        <v/>
      </c>
      <c r="AX13" s="511"/>
    </row>
    <row r="14" spans="1:50" ht="14.25" hidden="1" x14ac:dyDescent="0.2">
      <c r="A14" s="77"/>
      <c r="B14" s="517"/>
      <c r="C14" s="347">
        <v>8</v>
      </c>
      <c r="D14" s="347"/>
      <c r="E14" s="170"/>
      <c r="F14" s="347"/>
      <c r="G14" s="348" t="e">
        <f t="shared" si="1"/>
        <v>#DIV/0!</v>
      </c>
      <c r="H14" s="511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19"/>
      <c r="M14" s="172" t="str">
        <f t="shared" si="2"/>
        <v/>
      </c>
      <c r="N14" s="512"/>
      <c r="O14" s="512"/>
      <c r="P14" s="170"/>
      <c r="Q14" s="170"/>
      <c r="R14" s="348" t="str">
        <f t="shared" si="3"/>
        <v/>
      </c>
      <c r="S14" s="347" t="str">
        <f t="shared" si="4"/>
        <v/>
      </c>
      <c r="T14" s="511"/>
      <c r="U14" s="170"/>
      <c r="V14" s="170"/>
      <c r="W14" s="348" t="str">
        <f t="shared" si="5"/>
        <v/>
      </c>
      <c r="X14" s="347" t="str">
        <f t="shared" si="6"/>
        <v/>
      </c>
      <c r="Y14" s="511"/>
      <c r="Z14" s="170"/>
      <c r="AA14" s="170"/>
      <c r="AB14" s="348" t="str">
        <f t="shared" si="7"/>
        <v/>
      </c>
      <c r="AC14" s="347" t="str">
        <f t="shared" si="8"/>
        <v/>
      </c>
      <c r="AD14" s="511"/>
      <c r="AE14" s="347"/>
      <c r="AF14" s="170"/>
      <c r="AG14" s="348" t="str">
        <f t="shared" si="9"/>
        <v/>
      </c>
      <c r="AH14" s="347" t="str">
        <f t="shared" si="10"/>
        <v/>
      </c>
      <c r="AI14" s="511"/>
      <c r="AJ14" s="347"/>
      <c r="AK14" s="170"/>
      <c r="AL14" s="348" t="str">
        <f t="shared" si="11"/>
        <v/>
      </c>
      <c r="AM14" s="347" t="str">
        <f t="shared" si="12"/>
        <v/>
      </c>
      <c r="AN14" s="511"/>
      <c r="AO14" s="347"/>
      <c r="AP14" s="170"/>
      <c r="AQ14" s="348" t="str">
        <f t="shared" si="13"/>
        <v/>
      </c>
      <c r="AR14" s="347" t="str">
        <f t="shared" si="14"/>
        <v/>
      </c>
      <c r="AS14" s="511"/>
      <c r="AT14" s="347"/>
      <c r="AU14" s="170"/>
      <c r="AV14" s="348" t="str">
        <f t="shared" si="15"/>
        <v/>
      </c>
      <c r="AW14" s="347" t="str">
        <f t="shared" si="16"/>
        <v/>
      </c>
      <c r="AX14" s="511"/>
    </row>
    <row r="15" spans="1:50" ht="14.25" hidden="1" x14ac:dyDescent="0.2">
      <c r="A15" s="77"/>
      <c r="B15" s="517"/>
      <c r="C15" s="347">
        <v>9</v>
      </c>
      <c r="D15" s="347"/>
      <c r="E15" s="170"/>
      <c r="F15" s="347"/>
      <c r="G15" s="348" t="e">
        <f t="shared" si="1"/>
        <v>#DIV/0!</v>
      </c>
      <c r="H15" s="511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19"/>
      <c r="M15" s="172" t="str">
        <f t="shared" si="2"/>
        <v/>
      </c>
      <c r="N15" s="512"/>
      <c r="O15" s="512"/>
      <c r="P15" s="170"/>
      <c r="Q15" s="170"/>
      <c r="R15" s="348" t="str">
        <f t="shared" si="3"/>
        <v/>
      </c>
      <c r="S15" s="347" t="str">
        <f t="shared" si="4"/>
        <v/>
      </c>
      <c r="T15" s="511"/>
      <c r="U15" s="170"/>
      <c r="V15" s="170"/>
      <c r="W15" s="348" t="str">
        <f t="shared" si="5"/>
        <v/>
      </c>
      <c r="X15" s="347" t="str">
        <f t="shared" si="6"/>
        <v/>
      </c>
      <c r="Y15" s="511"/>
      <c r="Z15" s="170"/>
      <c r="AA15" s="170"/>
      <c r="AB15" s="348" t="str">
        <f t="shared" si="7"/>
        <v/>
      </c>
      <c r="AC15" s="347" t="str">
        <f t="shared" si="8"/>
        <v/>
      </c>
      <c r="AD15" s="511"/>
      <c r="AE15" s="347"/>
      <c r="AF15" s="170"/>
      <c r="AG15" s="348" t="str">
        <f t="shared" si="9"/>
        <v/>
      </c>
      <c r="AH15" s="347" t="str">
        <f t="shared" si="10"/>
        <v/>
      </c>
      <c r="AI15" s="511"/>
      <c r="AJ15" s="347"/>
      <c r="AK15" s="170"/>
      <c r="AL15" s="348" t="str">
        <f t="shared" si="11"/>
        <v/>
      </c>
      <c r="AM15" s="347" t="str">
        <f t="shared" si="12"/>
        <v/>
      </c>
      <c r="AN15" s="511"/>
      <c r="AO15" s="347"/>
      <c r="AP15" s="170"/>
      <c r="AQ15" s="348" t="str">
        <f t="shared" si="13"/>
        <v/>
      </c>
      <c r="AR15" s="347" t="str">
        <f t="shared" si="14"/>
        <v/>
      </c>
      <c r="AS15" s="511"/>
      <c r="AT15" s="347"/>
      <c r="AU15" s="170"/>
      <c r="AV15" s="348" t="str">
        <f t="shared" si="15"/>
        <v/>
      </c>
      <c r="AW15" s="347" t="str">
        <f t="shared" si="16"/>
        <v/>
      </c>
      <c r="AX15" s="511"/>
    </row>
    <row r="16" spans="1:50" ht="14.25" hidden="1" x14ac:dyDescent="0.2">
      <c r="A16" s="77"/>
      <c r="B16" s="517"/>
      <c r="C16" s="347">
        <v>10</v>
      </c>
      <c r="D16" s="347"/>
      <c r="E16" s="170"/>
      <c r="F16" s="347"/>
      <c r="G16" s="348" t="e">
        <f t="shared" si="1"/>
        <v>#DIV/0!</v>
      </c>
      <c r="H16" s="511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19"/>
      <c r="M16" s="172" t="str">
        <f t="shared" si="2"/>
        <v/>
      </c>
      <c r="N16" s="512"/>
      <c r="O16" s="512"/>
      <c r="P16" s="170"/>
      <c r="Q16" s="170"/>
      <c r="R16" s="348" t="str">
        <f t="shared" si="3"/>
        <v/>
      </c>
      <c r="S16" s="347" t="str">
        <f t="shared" si="4"/>
        <v/>
      </c>
      <c r="T16" s="511"/>
      <c r="U16" s="170"/>
      <c r="V16" s="170"/>
      <c r="W16" s="348" t="str">
        <f t="shared" si="5"/>
        <v/>
      </c>
      <c r="X16" s="347" t="str">
        <f t="shared" si="6"/>
        <v/>
      </c>
      <c r="Y16" s="511"/>
      <c r="Z16" s="170"/>
      <c r="AA16" s="170"/>
      <c r="AB16" s="348" t="str">
        <f t="shared" si="7"/>
        <v/>
      </c>
      <c r="AC16" s="347" t="str">
        <f t="shared" si="8"/>
        <v/>
      </c>
      <c r="AD16" s="511"/>
      <c r="AE16" s="347"/>
      <c r="AF16" s="170"/>
      <c r="AG16" s="348" t="str">
        <f t="shared" si="9"/>
        <v/>
      </c>
      <c r="AH16" s="347" t="str">
        <f t="shared" si="10"/>
        <v/>
      </c>
      <c r="AI16" s="511"/>
      <c r="AJ16" s="347"/>
      <c r="AK16" s="170"/>
      <c r="AL16" s="348" t="str">
        <f t="shared" si="11"/>
        <v/>
      </c>
      <c r="AM16" s="347" t="str">
        <f t="shared" si="12"/>
        <v/>
      </c>
      <c r="AN16" s="511"/>
      <c r="AO16" s="347"/>
      <c r="AP16" s="170"/>
      <c r="AQ16" s="348" t="str">
        <f t="shared" si="13"/>
        <v/>
      </c>
      <c r="AR16" s="347" t="str">
        <f t="shared" si="14"/>
        <v/>
      </c>
      <c r="AS16" s="511"/>
      <c r="AT16" s="347"/>
      <c r="AU16" s="170"/>
      <c r="AV16" s="348" t="str">
        <f t="shared" si="15"/>
        <v/>
      </c>
      <c r="AW16" s="347" t="str">
        <f t="shared" si="16"/>
        <v/>
      </c>
      <c r="AX16" s="511"/>
    </row>
    <row r="17" spans="2:50" hidden="1" x14ac:dyDescent="0.2">
      <c r="B17" s="517"/>
      <c r="C17" s="347">
        <v>11</v>
      </c>
      <c r="D17" s="347"/>
      <c r="E17" s="347"/>
      <c r="F17" s="347"/>
      <c r="G17" s="348" t="e">
        <f t="shared" si="1"/>
        <v>#DIV/0!</v>
      </c>
      <c r="H17" s="511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19"/>
      <c r="M17" s="172" t="str">
        <f t="shared" si="2"/>
        <v/>
      </c>
      <c r="N17" s="512"/>
      <c r="O17" s="512"/>
      <c r="P17" s="347"/>
      <c r="Q17" s="347"/>
      <c r="R17" s="348" t="str">
        <f t="shared" si="3"/>
        <v/>
      </c>
      <c r="S17" s="347" t="str">
        <f t="shared" si="4"/>
        <v/>
      </c>
      <c r="T17" s="511"/>
      <c r="U17" s="347"/>
      <c r="V17" s="347"/>
      <c r="W17" s="348" t="str">
        <f t="shared" si="5"/>
        <v/>
      </c>
      <c r="X17" s="347" t="str">
        <f t="shared" si="6"/>
        <v/>
      </c>
      <c r="Y17" s="511"/>
      <c r="Z17" s="347"/>
      <c r="AA17" s="347"/>
      <c r="AB17" s="348" t="str">
        <f t="shared" si="7"/>
        <v/>
      </c>
      <c r="AC17" s="347" t="str">
        <f t="shared" si="8"/>
        <v/>
      </c>
      <c r="AD17" s="511"/>
      <c r="AE17" s="347"/>
      <c r="AF17" s="170"/>
      <c r="AG17" s="348" t="str">
        <f t="shared" si="9"/>
        <v/>
      </c>
      <c r="AH17" s="347" t="str">
        <f t="shared" si="10"/>
        <v/>
      </c>
      <c r="AI17" s="511"/>
      <c r="AJ17" s="347"/>
      <c r="AK17" s="170"/>
      <c r="AL17" s="348" t="str">
        <f t="shared" si="11"/>
        <v/>
      </c>
      <c r="AM17" s="347" t="str">
        <f t="shared" si="12"/>
        <v/>
      </c>
      <c r="AN17" s="511"/>
      <c r="AO17" s="347"/>
      <c r="AP17" s="170"/>
      <c r="AQ17" s="348" t="str">
        <f t="shared" si="13"/>
        <v/>
      </c>
      <c r="AR17" s="347" t="str">
        <f t="shared" si="14"/>
        <v/>
      </c>
      <c r="AS17" s="511"/>
      <c r="AT17" s="347"/>
      <c r="AU17" s="170"/>
      <c r="AV17" s="348" t="str">
        <f t="shared" si="15"/>
        <v/>
      </c>
      <c r="AW17" s="347" t="str">
        <f t="shared" si="16"/>
        <v/>
      </c>
      <c r="AX17" s="511"/>
    </row>
    <row r="18" spans="2:50" hidden="1" x14ac:dyDescent="0.2">
      <c r="B18" s="517"/>
      <c r="C18" s="347">
        <v>12</v>
      </c>
      <c r="D18" s="347"/>
      <c r="E18" s="347"/>
      <c r="F18" s="347"/>
      <c r="G18" s="348" t="e">
        <f t="shared" si="1"/>
        <v>#DIV/0!</v>
      </c>
      <c r="H18" s="511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19"/>
      <c r="M18" s="172" t="str">
        <f t="shared" si="2"/>
        <v/>
      </c>
      <c r="N18" s="512"/>
      <c r="O18" s="512"/>
      <c r="P18" s="347"/>
      <c r="Q18" s="347"/>
      <c r="R18" s="348" t="str">
        <f t="shared" si="3"/>
        <v/>
      </c>
      <c r="S18" s="347" t="str">
        <f t="shared" si="4"/>
        <v/>
      </c>
      <c r="T18" s="511"/>
      <c r="U18" s="347"/>
      <c r="V18" s="347"/>
      <c r="W18" s="348" t="str">
        <f t="shared" si="5"/>
        <v/>
      </c>
      <c r="X18" s="347" t="str">
        <f t="shared" si="6"/>
        <v/>
      </c>
      <c r="Y18" s="511"/>
      <c r="Z18" s="347"/>
      <c r="AA18" s="347"/>
      <c r="AB18" s="348" t="str">
        <f t="shared" si="7"/>
        <v/>
      </c>
      <c r="AC18" s="347" t="str">
        <f t="shared" si="8"/>
        <v/>
      </c>
      <c r="AD18" s="511"/>
      <c r="AE18" s="347"/>
      <c r="AF18" s="170"/>
      <c r="AG18" s="348" t="str">
        <f t="shared" si="9"/>
        <v/>
      </c>
      <c r="AH18" s="347" t="str">
        <f t="shared" si="10"/>
        <v/>
      </c>
      <c r="AI18" s="511"/>
      <c r="AJ18" s="347"/>
      <c r="AK18" s="170"/>
      <c r="AL18" s="348" t="str">
        <f t="shared" si="11"/>
        <v/>
      </c>
      <c r="AM18" s="347" t="str">
        <f t="shared" si="12"/>
        <v/>
      </c>
      <c r="AN18" s="511"/>
      <c r="AO18" s="347"/>
      <c r="AP18" s="170"/>
      <c r="AQ18" s="348" t="str">
        <f t="shared" si="13"/>
        <v/>
      </c>
      <c r="AR18" s="347" t="str">
        <f t="shared" si="14"/>
        <v/>
      </c>
      <c r="AS18" s="511"/>
      <c r="AT18" s="347"/>
      <c r="AU18" s="170"/>
      <c r="AV18" s="348" t="str">
        <f t="shared" si="15"/>
        <v/>
      </c>
      <c r="AW18" s="347" t="str">
        <f t="shared" si="16"/>
        <v/>
      </c>
      <c r="AX18" s="511"/>
    </row>
    <row r="19" spans="2:50" hidden="1" x14ac:dyDescent="0.2">
      <c r="B19" s="517"/>
      <c r="C19" s="347">
        <v>13</v>
      </c>
      <c r="D19" s="347"/>
      <c r="E19" s="347"/>
      <c r="F19" s="347"/>
      <c r="G19" s="348" t="e">
        <f t="shared" si="1"/>
        <v>#DIV/0!</v>
      </c>
      <c r="H19" s="511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19"/>
      <c r="M19" s="172" t="str">
        <f t="shared" si="2"/>
        <v/>
      </c>
      <c r="N19" s="512"/>
      <c r="O19" s="512"/>
      <c r="P19" s="347"/>
      <c r="Q19" s="347"/>
      <c r="R19" s="348" t="str">
        <f t="shared" si="3"/>
        <v/>
      </c>
      <c r="S19" s="347" t="str">
        <f t="shared" si="4"/>
        <v/>
      </c>
      <c r="T19" s="511"/>
      <c r="U19" s="347"/>
      <c r="V19" s="347"/>
      <c r="W19" s="348" t="str">
        <f t="shared" si="5"/>
        <v/>
      </c>
      <c r="X19" s="347" t="str">
        <f t="shared" si="6"/>
        <v/>
      </c>
      <c r="Y19" s="511"/>
      <c r="Z19" s="347"/>
      <c r="AA19" s="347"/>
      <c r="AB19" s="348" t="str">
        <f t="shared" si="7"/>
        <v/>
      </c>
      <c r="AC19" s="347" t="str">
        <f t="shared" si="8"/>
        <v/>
      </c>
      <c r="AD19" s="511"/>
      <c r="AE19" s="347"/>
      <c r="AF19" s="170"/>
      <c r="AG19" s="348" t="str">
        <f t="shared" si="9"/>
        <v/>
      </c>
      <c r="AH19" s="347" t="str">
        <f t="shared" si="10"/>
        <v/>
      </c>
      <c r="AI19" s="511"/>
      <c r="AJ19" s="347"/>
      <c r="AK19" s="170"/>
      <c r="AL19" s="348" t="str">
        <f t="shared" si="11"/>
        <v/>
      </c>
      <c r="AM19" s="347" t="str">
        <f t="shared" si="12"/>
        <v/>
      </c>
      <c r="AN19" s="511"/>
      <c r="AO19" s="347"/>
      <c r="AP19" s="170"/>
      <c r="AQ19" s="348" t="str">
        <f t="shared" si="13"/>
        <v/>
      </c>
      <c r="AR19" s="347" t="str">
        <f t="shared" si="14"/>
        <v/>
      </c>
      <c r="AS19" s="511"/>
      <c r="AT19" s="347"/>
      <c r="AU19" s="170"/>
      <c r="AV19" s="348" t="str">
        <f t="shared" si="15"/>
        <v/>
      </c>
      <c r="AW19" s="347" t="str">
        <f t="shared" si="16"/>
        <v/>
      </c>
      <c r="AX19" s="511"/>
    </row>
    <row r="20" spans="2:50" hidden="1" x14ac:dyDescent="0.2">
      <c r="B20" s="517"/>
      <c r="C20" s="347">
        <v>14</v>
      </c>
      <c r="D20" s="347"/>
      <c r="E20" s="347"/>
      <c r="F20" s="347"/>
      <c r="G20" s="348" t="e">
        <f t="shared" si="1"/>
        <v>#DIV/0!</v>
      </c>
      <c r="H20" s="511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19"/>
      <c r="M20" s="172" t="str">
        <f t="shared" si="2"/>
        <v/>
      </c>
      <c r="N20" s="512"/>
      <c r="O20" s="512"/>
      <c r="P20" s="347"/>
      <c r="Q20" s="347"/>
      <c r="R20" s="348" t="str">
        <f t="shared" si="3"/>
        <v/>
      </c>
      <c r="S20" s="347" t="str">
        <f t="shared" si="4"/>
        <v/>
      </c>
      <c r="T20" s="511"/>
      <c r="U20" s="347"/>
      <c r="V20" s="347"/>
      <c r="W20" s="348" t="str">
        <f t="shared" si="5"/>
        <v/>
      </c>
      <c r="X20" s="347" t="str">
        <f t="shared" si="6"/>
        <v/>
      </c>
      <c r="Y20" s="511"/>
      <c r="Z20" s="347"/>
      <c r="AA20" s="347"/>
      <c r="AB20" s="348" t="str">
        <f t="shared" si="7"/>
        <v/>
      </c>
      <c r="AC20" s="347" t="str">
        <f t="shared" si="8"/>
        <v/>
      </c>
      <c r="AD20" s="511"/>
      <c r="AE20" s="347"/>
      <c r="AF20" s="170"/>
      <c r="AG20" s="348" t="str">
        <f t="shared" si="9"/>
        <v/>
      </c>
      <c r="AH20" s="347" t="str">
        <f t="shared" si="10"/>
        <v/>
      </c>
      <c r="AI20" s="511"/>
      <c r="AJ20" s="347"/>
      <c r="AK20" s="170"/>
      <c r="AL20" s="348" t="str">
        <f t="shared" si="11"/>
        <v/>
      </c>
      <c r="AM20" s="347" t="str">
        <f t="shared" si="12"/>
        <v/>
      </c>
      <c r="AN20" s="511"/>
      <c r="AO20" s="347"/>
      <c r="AP20" s="170"/>
      <c r="AQ20" s="348" t="str">
        <f t="shared" si="13"/>
        <v/>
      </c>
      <c r="AR20" s="347" t="str">
        <f t="shared" si="14"/>
        <v/>
      </c>
      <c r="AS20" s="511"/>
      <c r="AT20" s="347"/>
      <c r="AU20" s="170"/>
      <c r="AV20" s="348" t="str">
        <f t="shared" si="15"/>
        <v/>
      </c>
      <c r="AW20" s="347" t="str">
        <f t="shared" si="16"/>
        <v/>
      </c>
      <c r="AX20" s="511"/>
    </row>
    <row r="21" spans="2:50" hidden="1" x14ac:dyDescent="0.2">
      <c r="B21" s="517"/>
      <c r="C21" s="347">
        <v>15</v>
      </c>
      <c r="D21" s="347"/>
      <c r="E21" s="347"/>
      <c r="F21" s="347"/>
      <c r="G21" s="348" t="e">
        <f t="shared" si="1"/>
        <v>#DIV/0!</v>
      </c>
      <c r="H21" s="511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20"/>
      <c r="M21" s="172" t="str">
        <f t="shared" si="2"/>
        <v/>
      </c>
      <c r="N21" s="512"/>
      <c r="O21" s="512"/>
      <c r="P21" s="347"/>
      <c r="Q21" s="347"/>
      <c r="R21" s="348" t="str">
        <f t="shared" si="3"/>
        <v/>
      </c>
      <c r="S21" s="347" t="str">
        <f t="shared" si="4"/>
        <v/>
      </c>
      <c r="T21" s="511"/>
      <c r="U21" s="347"/>
      <c r="V21" s="347"/>
      <c r="W21" s="348" t="str">
        <f t="shared" si="5"/>
        <v/>
      </c>
      <c r="X21" s="347" t="str">
        <f t="shared" si="6"/>
        <v/>
      </c>
      <c r="Y21" s="511"/>
      <c r="Z21" s="347"/>
      <c r="AA21" s="347"/>
      <c r="AB21" s="348" t="str">
        <f t="shared" si="7"/>
        <v/>
      </c>
      <c r="AC21" s="347" t="str">
        <f t="shared" si="8"/>
        <v/>
      </c>
      <c r="AD21" s="511"/>
      <c r="AE21" s="347"/>
      <c r="AF21" s="170"/>
      <c r="AG21" s="348" t="str">
        <f t="shared" si="9"/>
        <v/>
      </c>
      <c r="AH21" s="347" t="str">
        <f t="shared" si="10"/>
        <v/>
      </c>
      <c r="AI21" s="511"/>
      <c r="AJ21" s="347"/>
      <c r="AK21" s="170"/>
      <c r="AL21" s="348" t="str">
        <f t="shared" si="11"/>
        <v/>
      </c>
      <c r="AM21" s="347" t="str">
        <f t="shared" si="12"/>
        <v/>
      </c>
      <c r="AN21" s="511"/>
      <c r="AO21" s="347"/>
      <c r="AP21" s="170"/>
      <c r="AQ21" s="348" t="str">
        <f t="shared" si="13"/>
        <v/>
      </c>
      <c r="AR21" s="347" t="str">
        <f t="shared" si="14"/>
        <v/>
      </c>
      <c r="AS21" s="511"/>
      <c r="AT21" s="347"/>
      <c r="AU21" s="170"/>
      <c r="AV21" s="348" t="str">
        <f t="shared" si="15"/>
        <v/>
      </c>
      <c r="AW21" s="347" t="str">
        <f t="shared" si="16"/>
        <v/>
      </c>
      <c r="AX21" s="511"/>
    </row>
    <row r="22" spans="2:50" ht="15.75" hidden="1" x14ac:dyDescent="0.2">
      <c r="B22" s="531" t="s">
        <v>169</v>
      </c>
      <c r="C22" s="523"/>
      <c r="D22" s="523"/>
      <c r="E22" s="523"/>
      <c r="F22" s="523"/>
      <c r="G22" s="523"/>
      <c r="H22" s="523"/>
      <c r="I22" s="207"/>
      <c r="J22" s="207"/>
      <c r="K22" s="207"/>
      <c r="L22" s="207"/>
      <c r="M22" s="207"/>
      <c r="N22" s="512" t="s">
        <v>161</v>
      </c>
      <c r="O22" s="525" t="s">
        <v>106</v>
      </c>
      <c r="P22" s="527">
        <v>45874</v>
      </c>
      <c r="Q22" s="517"/>
      <c r="R22" s="517"/>
      <c r="S22" s="517"/>
      <c r="T22" s="517"/>
      <c r="U22" s="527">
        <v>45875</v>
      </c>
      <c r="V22" s="517"/>
      <c r="W22" s="517"/>
      <c r="X22" s="517"/>
      <c r="Y22" s="517"/>
      <c r="Z22" s="527">
        <v>45876</v>
      </c>
      <c r="AA22" s="517"/>
      <c r="AB22" s="517"/>
      <c r="AC22" s="517"/>
      <c r="AD22" s="517"/>
      <c r="AE22" s="527">
        <v>45877</v>
      </c>
      <c r="AF22" s="517"/>
      <c r="AG22" s="517"/>
      <c r="AH22" s="517"/>
      <c r="AI22" s="517"/>
      <c r="AJ22" s="527">
        <v>45878</v>
      </c>
      <c r="AK22" s="517"/>
      <c r="AL22" s="517"/>
      <c r="AM22" s="517"/>
      <c r="AN22" s="517"/>
      <c r="AO22" s="527">
        <v>45879</v>
      </c>
      <c r="AP22" s="517"/>
      <c r="AQ22" s="517"/>
      <c r="AR22" s="517"/>
      <c r="AS22" s="517"/>
      <c r="AT22" s="527">
        <v>45880</v>
      </c>
      <c r="AU22" s="517"/>
      <c r="AV22" s="517"/>
      <c r="AW22" s="517"/>
      <c r="AX22" s="517"/>
    </row>
    <row r="23" spans="2:50" ht="15.75" hidden="1" x14ac:dyDescent="0.2">
      <c r="B23" s="524"/>
      <c r="C23" s="524"/>
      <c r="D23" s="524"/>
      <c r="E23" s="524"/>
      <c r="F23" s="524"/>
      <c r="G23" s="524"/>
      <c r="H23" s="524"/>
      <c r="I23" s="207"/>
      <c r="J23" s="207"/>
      <c r="K23" s="207"/>
      <c r="L23" s="207"/>
      <c r="M23" s="207"/>
      <c r="N23" s="512"/>
      <c r="O23" s="526"/>
      <c r="P23" s="527" t="s">
        <v>120</v>
      </c>
      <c r="Q23" s="517"/>
      <c r="R23" s="517"/>
      <c r="S23" s="517"/>
      <c r="T23" s="517"/>
      <c r="U23" s="527" t="s">
        <v>114</v>
      </c>
      <c r="V23" s="517"/>
      <c r="W23" s="517"/>
      <c r="X23" s="517"/>
      <c r="Y23" s="517"/>
      <c r="Z23" s="527" t="s">
        <v>115</v>
      </c>
      <c r="AA23" s="517"/>
      <c r="AB23" s="517"/>
      <c r="AC23" s="517"/>
      <c r="AD23" s="517"/>
      <c r="AE23" s="527" t="s">
        <v>116</v>
      </c>
      <c r="AF23" s="517"/>
      <c r="AG23" s="517"/>
      <c r="AH23" s="517"/>
      <c r="AI23" s="517"/>
      <c r="AJ23" s="527" t="s">
        <v>117</v>
      </c>
      <c r="AK23" s="517"/>
      <c r="AL23" s="517"/>
      <c r="AM23" s="517"/>
      <c r="AN23" s="517"/>
      <c r="AO23" s="527" t="s">
        <v>118</v>
      </c>
      <c r="AP23" s="517"/>
      <c r="AQ23" s="517"/>
      <c r="AR23" s="517"/>
      <c r="AS23" s="517"/>
      <c r="AT23" s="527" t="s">
        <v>119</v>
      </c>
      <c r="AU23" s="517"/>
      <c r="AV23" s="517"/>
      <c r="AW23" s="517"/>
      <c r="AX23" s="517"/>
    </row>
    <row r="24" spans="2:50" hidden="1" x14ac:dyDescent="0.2">
      <c r="B24" s="512" t="s">
        <v>157</v>
      </c>
      <c r="C24" s="512" t="s">
        <v>149</v>
      </c>
      <c r="D24" s="512"/>
      <c r="E24" s="512" t="s">
        <v>151</v>
      </c>
      <c r="F24" s="512"/>
      <c r="G24" s="512"/>
      <c r="H24" s="513" t="s">
        <v>158</v>
      </c>
      <c r="I24" s="516" t="s">
        <v>227</v>
      </c>
      <c r="J24" s="516"/>
      <c r="K24" s="516"/>
      <c r="L24" s="516" t="s">
        <v>158</v>
      </c>
      <c r="M24" s="516" t="s">
        <v>170</v>
      </c>
      <c r="N24" s="512"/>
      <c r="O24" s="512" t="s">
        <v>160</v>
      </c>
      <c r="P24" s="508" t="s">
        <v>154</v>
      </c>
      <c r="Q24" s="509"/>
      <c r="R24" s="509"/>
      <c r="S24" s="510"/>
      <c r="T24" s="512" t="s">
        <v>158</v>
      </c>
      <c r="U24" s="508" t="s">
        <v>154</v>
      </c>
      <c r="V24" s="509"/>
      <c r="W24" s="509"/>
      <c r="X24" s="510"/>
      <c r="Y24" s="512" t="s">
        <v>158</v>
      </c>
      <c r="Z24" s="508" t="s">
        <v>154</v>
      </c>
      <c r="AA24" s="509"/>
      <c r="AB24" s="509"/>
      <c r="AC24" s="510"/>
      <c r="AD24" s="512" t="s">
        <v>158</v>
      </c>
      <c r="AE24" s="508" t="s">
        <v>154</v>
      </c>
      <c r="AF24" s="509"/>
      <c r="AG24" s="509"/>
      <c r="AH24" s="510"/>
      <c r="AI24" s="512" t="s">
        <v>158</v>
      </c>
      <c r="AJ24" s="508" t="s">
        <v>154</v>
      </c>
      <c r="AK24" s="509"/>
      <c r="AL24" s="509"/>
      <c r="AM24" s="510"/>
      <c r="AN24" s="512" t="s">
        <v>158</v>
      </c>
      <c r="AO24" s="508" t="s">
        <v>154</v>
      </c>
      <c r="AP24" s="509"/>
      <c r="AQ24" s="509"/>
      <c r="AR24" s="510"/>
      <c r="AS24" s="512" t="s">
        <v>158</v>
      </c>
      <c r="AT24" s="508" t="s">
        <v>154</v>
      </c>
      <c r="AU24" s="509"/>
      <c r="AV24" s="509"/>
      <c r="AW24" s="510"/>
      <c r="AX24" s="512" t="s">
        <v>158</v>
      </c>
    </row>
    <row r="25" spans="2:50" hidden="1" x14ac:dyDescent="0.2">
      <c r="B25" s="512"/>
      <c r="C25" s="512"/>
      <c r="D25" s="512"/>
      <c r="E25" s="512" t="s">
        <v>150</v>
      </c>
      <c r="F25" s="512"/>
      <c r="G25" s="512"/>
      <c r="H25" s="514"/>
      <c r="I25" s="516" t="s">
        <v>150</v>
      </c>
      <c r="J25" s="516"/>
      <c r="K25" s="516"/>
      <c r="L25" s="516"/>
      <c r="M25" s="516"/>
      <c r="N25" s="512"/>
      <c r="O25" s="512"/>
      <c r="P25" s="508" t="s">
        <v>155</v>
      </c>
      <c r="Q25" s="509"/>
      <c r="R25" s="509"/>
      <c r="S25" s="510"/>
      <c r="T25" s="512"/>
      <c r="U25" s="508" t="s">
        <v>155</v>
      </c>
      <c r="V25" s="509"/>
      <c r="W25" s="509"/>
      <c r="X25" s="510"/>
      <c r="Y25" s="512"/>
      <c r="Z25" s="508" t="s">
        <v>155</v>
      </c>
      <c r="AA25" s="509"/>
      <c r="AB25" s="509"/>
      <c r="AC25" s="510"/>
      <c r="AD25" s="512"/>
      <c r="AE25" s="508" t="s">
        <v>155</v>
      </c>
      <c r="AF25" s="509"/>
      <c r="AG25" s="509"/>
      <c r="AH25" s="510"/>
      <c r="AI25" s="512"/>
      <c r="AJ25" s="508" t="s">
        <v>155</v>
      </c>
      <c r="AK25" s="509"/>
      <c r="AL25" s="509"/>
      <c r="AM25" s="510"/>
      <c r="AN25" s="512"/>
      <c r="AO25" s="508" t="s">
        <v>155</v>
      </c>
      <c r="AP25" s="509"/>
      <c r="AQ25" s="509"/>
      <c r="AR25" s="510"/>
      <c r="AS25" s="512"/>
      <c r="AT25" s="508" t="s">
        <v>155</v>
      </c>
      <c r="AU25" s="509"/>
      <c r="AV25" s="509"/>
      <c r="AW25" s="510"/>
      <c r="AX25" s="512"/>
    </row>
    <row r="26" spans="2:50" hidden="1" x14ac:dyDescent="0.2">
      <c r="B26" s="512"/>
      <c r="C26" s="512"/>
      <c r="D26" s="512"/>
      <c r="E26" s="345" t="s">
        <v>152</v>
      </c>
      <c r="F26" s="345" t="s">
        <v>153</v>
      </c>
      <c r="G26" s="345" t="s">
        <v>156</v>
      </c>
      <c r="H26" s="515"/>
      <c r="I26" s="346" t="s">
        <v>152</v>
      </c>
      <c r="J26" s="346" t="s">
        <v>153</v>
      </c>
      <c r="K26" s="346" t="s">
        <v>156</v>
      </c>
      <c r="L26" s="516"/>
      <c r="M26" s="516"/>
      <c r="N26" s="512"/>
      <c r="O26" s="512"/>
      <c r="P26" s="345" t="s">
        <v>152</v>
      </c>
      <c r="Q26" s="345" t="s">
        <v>153</v>
      </c>
      <c r="R26" s="345" t="s">
        <v>156</v>
      </c>
      <c r="S26" s="345" t="s">
        <v>170</v>
      </c>
      <c r="T26" s="512"/>
      <c r="U26" s="345" t="s">
        <v>152</v>
      </c>
      <c r="V26" s="345" t="s">
        <v>153</v>
      </c>
      <c r="W26" s="345" t="s">
        <v>156</v>
      </c>
      <c r="X26" s="345" t="s">
        <v>170</v>
      </c>
      <c r="Y26" s="512"/>
      <c r="Z26" s="345" t="s">
        <v>152</v>
      </c>
      <c r="AA26" s="345" t="s">
        <v>153</v>
      </c>
      <c r="AB26" s="345" t="s">
        <v>156</v>
      </c>
      <c r="AC26" s="345" t="s">
        <v>170</v>
      </c>
      <c r="AD26" s="512"/>
      <c r="AE26" s="345" t="s">
        <v>152</v>
      </c>
      <c r="AF26" s="345" t="s">
        <v>153</v>
      </c>
      <c r="AG26" s="345" t="s">
        <v>156</v>
      </c>
      <c r="AH26" s="345" t="s">
        <v>170</v>
      </c>
      <c r="AI26" s="512"/>
      <c r="AJ26" s="345" t="s">
        <v>152</v>
      </c>
      <c r="AK26" s="345" t="s">
        <v>153</v>
      </c>
      <c r="AL26" s="345" t="s">
        <v>156</v>
      </c>
      <c r="AM26" s="345" t="s">
        <v>170</v>
      </c>
      <c r="AN26" s="512"/>
      <c r="AO26" s="345" t="s">
        <v>152</v>
      </c>
      <c r="AP26" s="345" t="s">
        <v>153</v>
      </c>
      <c r="AQ26" s="345" t="s">
        <v>156</v>
      </c>
      <c r="AR26" s="345" t="s">
        <v>170</v>
      </c>
      <c r="AS26" s="512"/>
      <c r="AT26" s="345" t="s">
        <v>152</v>
      </c>
      <c r="AU26" s="345" t="s">
        <v>153</v>
      </c>
      <c r="AV26" s="345" t="s">
        <v>156</v>
      </c>
      <c r="AW26" s="345" t="s">
        <v>170</v>
      </c>
      <c r="AX26" s="512"/>
    </row>
    <row r="27" spans="2:50" hidden="1" x14ac:dyDescent="0.2">
      <c r="B27" s="512" t="s">
        <v>658</v>
      </c>
      <c r="C27" s="347">
        <v>1</v>
      </c>
      <c r="D27" s="347"/>
      <c r="E27" s="347"/>
      <c r="F27" s="347"/>
      <c r="G27" s="348" t="e">
        <f>F27/E27</f>
        <v>#DIV/0!</v>
      </c>
      <c r="H27" s="511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18" t="str">
        <f>IFERROR(AVERAGE(K27:K41),"-")</f>
        <v>-</v>
      </c>
      <c r="M27" s="172" t="str">
        <f>IFERROR(RANK(K27, K$7:K$21),"")</f>
        <v/>
      </c>
      <c r="N27" s="512"/>
      <c r="O27" s="512"/>
      <c r="P27" s="347"/>
      <c r="Q27" s="170"/>
      <c r="R27" s="348" t="str">
        <f>IFERROR(Q27/P27,"")</f>
        <v/>
      </c>
      <c r="S27" s="347" t="str">
        <f>IFERROR(RANK(R27, R$27:R$41),"")</f>
        <v/>
      </c>
      <c r="T27" s="511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511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511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511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511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511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511" t="e">
        <f>AVERAGE(AV27:AV41)</f>
        <v>#DIV/0!</v>
      </c>
    </row>
    <row r="28" spans="2:50" hidden="1" x14ac:dyDescent="0.2">
      <c r="B28" s="517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511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19"/>
      <c r="M28" s="172" t="str">
        <f t="shared" ref="M28:M41" si="22">IFERROR(RANK(K28, K$7:K$21),"")</f>
        <v/>
      </c>
      <c r="N28" s="512"/>
      <c r="O28" s="512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511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511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511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511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511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511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511"/>
    </row>
    <row r="29" spans="2:50" hidden="1" x14ac:dyDescent="0.2">
      <c r="B29" s="517"/>
      <c r="C29" s="347">
        <v>3</v>
      </c>
      <c r="D29" s="347"/>
      <c r="E29" s="347"/>
      <c r="F29" s="347"/>
      <c r="G29" s="348" t="e">
        <f t="shared" si="21"/>
        <v>#DIV/0!</v>
      </c>
      <c r="H29" s="511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19"/>
      <c r="M29" s="172" t="str">
        <f t="shared" si="22"/>
        <v/>
      </c>
      <c r="N29" s="512"/>
      <c r="O29" s="512"/>
      <c r="P29" s="347"/>
      <c r="Q29" s="170"/>
      <c r="R29" s="348" t="str">
        <f t="shared" si="23"/>
        <v/>
      </c>
      <c r="S29" s="347" t="str">
        <f t="shared" si="24"/>
        <v/>
      </c>
      <c r="T29" s="511"/>
      <c r="U29" s="347"/>
      <c r="V29" s="170"/>
      <c r="W29" s="348" t="str">
        <f t="shared" si="25"/>
        <v/>
      </c>
      <c r="X29" s="347" t="str">
        <f t="shared" si="26"/>
        <v/>
      </c>
      <c r="Y29" s="511"/>
      <c r="Z29" s="347"/>
      <c r="AA29" s="170"/>
      <c r="AB29" s="348" t="str">
        <f t="shared" si="27"/>
        <v/>
      </c>
      <c r="AC29" s="347" t="str">
        <f t="shared" si="28"/>
        <v/>
      </c>
      <c r="AD29" s="511"/>
      <c r="AE29" s="347"/>
      <c r="AF29" s="170"/>
      <c r="AG29" s="348" t="str">
        <f t="shared" si="29"/>
        <v/>
      </c>
      <c r="AH29" s="347" t="str">
        <f t="shared" si="30"/>
        <v/>
      </c>
      <c r="AI29" s="511"/>
      <c r="AJ29" s="347"/>
      <c r="AK29" s="170"/>
      <c r="AL29" s="348" t="str">
        <f t="shared" si="31"/>
        <v/>
      </c>
      <c r="AM29" s="347" t="str">
        <f t="shared" si="32"/>
        <v/>
      </c>
      <c r="AN29" s="511"/>
      <c r="AO29" s="347"/>
      <c r="AP29" s="170"/>
      <c r="AQ29" s="348" t="str">
        <f t="shared" si="33"/>
        <v/>
      </c>
      <c r="AR29" s="347" t="str">
        <f t="shared" si="34"/>
        <v/>
      </c>
      <c r="AS29" s="511"/>
      <c r="AT29" s="347"/>
      <c r="AU29" s="170"/>
      <c r="AV29" s="348" t="str">
        <f t="shared" si="35"/>
        <v/>
      </c>
      <c r="AW29" s="347" t="str">
        <f t="shared" si="36"/>
        <v/>
      </c>
      <c r="AX29" s="511"/>
    </row>
    <row r="30" spans="2:50" hidden="1" x14ac:dyDescent="0.2">
      <c r="B30" s="517"/>
      <c r="C30" s="347">
        <v>4</v>
      </c>
      <c r="D30" s="347"/>
      <c r="E30" s="347"/>
      <c r="F30" s="347"/>
      <c r="G30" s="348" t="e">
        <f t="shared" si="21"/>
        <v>#DIV/0!</v>
      </c>
      <c r="H30" s="511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19"/>
      <c r="M30" s="172" t="str">
        <f t="shared" si="22"/>
        <v/>
      </c>
      <c r="N30" s="512"/>
      <c r="O30" s="512"/>
      <c r="P30" s="347"/>
      <c r="Q30" s="170"/>
      <c r="R30" s="348" t="str">
        <f t="shared" si="23"/>
        <v/>
      </c>
      <c r="S30" s="347" t="str">
        <f t="shared" si="24"/>
        <v/>
      </c>
      <c r="T30" s="511"/>
      <c r="U30" s="347"/>
      <c r="V30" s="170"/>
      <c r="W30" s="348" t="str">
        <f t="shared" si="25"/>
        <v/>
      </c>
      <c r="X30" s="347" t="str">
        <f t="shared" si="26"/>
        <v/>
      </c>
      <c r="Y30" s="511"/>
      <c r="Z30" s="347"/>
      <c r="AA30" s="170"/>
      <c r="AB30" s="348" t="str">
        <f t="shared" si="27"/>
        <v/>
      </c>
      <c r="AC30" s="347" t="str">
        <f t="shared" si="28"/>
        <v/>
      </c>
      <c r="AD30" s="511"/>
      <c r="AE30" s="347"/>
      <c r="AF30" s="170"/>
      <c r="AG30" s="348" t="str">
        <f t="shared" si="29"/>
        <v/>
      </c>
      <c r="AH30" s="347" t="str">
        <f t="shared" si="30"/>
        <v/>
      </c>
      <c r="AI30" s="511"/>
      <c r="AJ30" s="347"/>
      <c r="AK30" s="170"/>
      <c r="AL30" s="348" t="str">
        <f t="shared" si="31"/>
        <v/>
      </c>
      <c r="AM30" s="347" t="str">
        <f t="shared" si="32"/>
        <v/>
      </c>
      <c r="AN30" s="511"/>
      <c r="AO30" s="347"/>
      <c r="AP30" s="170"/>
      <c r="AQ30" s="348" t="str">
        <f t="shared" si="33"/>
        <v/>
      </c>
      <c r="AR30" s="347" t="str">
        <f t="shared" si="34"/>
        <v/>
      </c>
      <c r="AS30" s="511"/>
      <c r="AT30" s="347"/>
      <c r="AU30" s="170"/>
      <c r="AV30" s="348" t="str">
        <f t="shared" si="35"/>
        <v/>
      </c>
      <c r="AW30" s="347" t="str">
        <f t="shared" si="36"/>
        <v/>
      </c>
      <c r="AX30" s="511"/>
    </row>
    <row r="31" spans="2:50" hidden="1" x14ac:dyDescent="0.2">
      <c r="B31" s="517"/>
      <c r="C31" s="347">
        <v>5</v>
      </c>
      <c r="D31" s="347"/>
      <c r="E31" s="347"/>
      <c r="F31" s="347"/>
      <c r="G31" s="348" t="e">
        <f t="shared" si="21"/>
        <v>#DIV/0!</v>
      </c>
      <c r="H31" s="511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19"/>
      <c r="M31" s="172" t="str">
        <f t="shared" si="22"/>
        <v/>
      </c>
      <c r="N31" s="512"/>
      <c r="O31" s="512"/>
      <c r="P31" s="347"/>
      <c r="Q31" s="170"/>
      <c r="R31" s="348" t="str">
        <f t="shared" si="23"/>
        <v/>
      </c>
      <c r="S31" s="347" t="str">
        <f t="shared" si="24"/>
        <v/>
      </c>
      <c r="T31" s="511"/>
      <c r="U31" s="347"/>
      <c r="V31" s="170"/>
      <c r="W31" s="348" t="str">
        <f t="shared" si="25"/>
        <v/>
      </c>
      <c r="X31" s="347" t="str">
        <f t="shared" si="26"/>
        <v/>
      </c>
      <c r="Y31" s="511"/>
      <c r="Z31" s="347"/>
      <c r="AA31" s="170"/>
      <c r="AB31" s="348" t="str">
        <f t="shared" si="27"/>
        <v/>
      </c>
      <c r="AC31" s="347" t="str">
        <f t="shared" si="28"/>
        <v/>
      </c>
      <c r="AD31" s="511"/>
      <c r="AE31" s="347"/>
      <c r="AF31" s="170"/>
      <c r="AG31" s="348" t="str">
        <f t="shared" si="29"/>
        <v/>
      </c>
      <c r="AH31" s="347" t="str">
        <f t="shared" si="30"/>
        <v/>
      </c>
      <c r="AI31" s="511"/>
      <c r="AJ31" s="347"/>
      <c r="AK31" s="170"/>
      <c r="AL31" s="348" t="str">
        <f t="shared" si="31"/>
        <v/>
      </c>
      <c r="AM31" s="347" t="str">
        <f t="shared" si="32"/>
        <v/>
      </c>
      <c r="AN31" s="511"/>
      <c r="AO31" s="347"/>
      <c r="AP31" s="170"/>
      <c r="AQ31" s="348" t="str">
        <f t="shared" si="33"/>
        <v/>
      </c>
      <c r="AR31" s="347" t="str">
        <f t="shared" si="34"/>
        <v/>
      </c>
      <c r="AS31" s="511"/>
      <c r="AT31" s="347"/>
      <c r="AU31" s="170"/>
      <c r="AV31" s="348" t="str">
        <f t="shared" si="35"/>
        <v/>
      </c>
      <c r="AW31" s="347" t="str">
        <f t="shared" si="36"/>
        <v/>
      </c>
      <c r="AX31" s="511"/>
    </row>
    <row r="32" spans="2:50" hidden="1" x14ac:dyDescent="0.2">
      <c r="B32" s="517"/>
      <c r="C32" s="347">
        <v>6</v>
      </c>
      <c r="D32" s="347"/>
      <c r="E32" s="347"/>
      <c r="F32" s="347"/>
      <c r="G32" s="348" t="e">
        <f t="shared" si="21"/>
        <v>#DIV/0!</v>
      </c>
      <c r="H32" s="511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19"/>
      <c r="M32" s="172" t="str">
        <f t="shared" si="22"/>
        <v/>
      </c>
      <c r="N32" s="512"/>
      <c r="O32" s="512"/>
      <c r="P32" s="347"/>
      <c r="Q32" s="170"/>
      <c r="R32" s="348" t="str">
        <f t="shared" si="23"/>
        <v/>
      </c>
      <c r="S32" s="347" t="str">
        <f t="shared" si="24"/>
        <v/>
      </c>
      <c r="T32" s="511"/>
      <c r="U32" s="347"/>
      <c r="V32" s="170"/>
      <c r="W32" s="348" t="str">
        <f t="shared" si="25"/>
        <v/>
      </c>
      <c r="X32" s="347" t="str">
        <f t="shared" si="26"/>
        <v/>
      </c>
      <c r="Y32" s="511"/>
      <c r="Z32" s="347"/>
      <c r="AA32" s="170"/>
      <c r="AB32" s="348" t="str">
        <f t="shared" si="27"/>
        <v/>
      </c>
      <c r="AC32" s="347" t="str">
        <f t="shared" si="28"/>
        <v/>
      </c>
      <c r="AD32" s="511"/>
      <c r="AE32" s="347"/>
      <c r="AF32" s="170"/>
      <c r="AG32" s="348" t="str">
        <f t="shared" si="29"/>
        <v/>
      </c>
      <c r="AH32" s="347" t="str">
        <f t="shared" si="30"/>
        <v/>
      </c>
      <c r="AI32" s="511"/>
      <c r="AJ32" s="347"/>
      <c r="AK32" s="170"/>
      <c r="AL32" s="348" t="str">
        <f t="shared" si="31"/>
        <v/>
      </c>
      <c r="AM32" s="347" t="str">
        <f t="shared" si="32"/>
        <v/>
      </c>
      <c r="AN32" s="511"/>
      <c r="AO32" s="347"/>
      <c r="AP32" s="170"/>
      <c r="AQ32" s="348" t="str">
        <f t="shared" si="33"/>
        <v/>
      </c>
      <c r="AR32" s="347" t="str">
        <f t="shared" si="34"/>
        <v/>
      </c>
      <c r="AS32" s="511"/>
      <c r="AT32" s="347"/>
      <c r="AU32" s="170"/>
      <c r="AV32" s="348" t="str">
        <f t="shared" si="35"/>
        <v/>
      </c>
      <c r="AW32" s="347" t="str">
        <f t="shared" si="36"/>
        <v/>
      </c>
      <c r="AX32" s="511"/>
    </row>
    <row r="33" spans="2:50" hidden="1" x14ac:dyDescent="0.2">
      <c r="B33" s="517"/>
      <c r="C33" s="347">
        <v>7</v>
      </c>
      <c r="D33" s="347"/>
      <c r="E33" s="347"/>
      <c r="F33" s="347"/>
      <c r="G33" s="348" t="e">
        <f t="shared" si="21"/>
        <v>#DIV/0!</v>
      </c>
      <c r="H33" s="511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19"/>
      <c r="M33" s="172" t="str">
        <f t="shared" si="22"/>
        <v/>
      </c>
      <c r="N33" s="512"/>
      <c r="O33" s="512"/>
      <c r="P33" s="347"/>
      <c r="Q33" s="170"/>
      <c r="R33" s="348" t="str">
        <f t="shared" si="23"/>
        <v/>
      </c>
      <c r="S33" s="347" t="str">
        <f t="shared" si="24"/>
        <v/>
      </c>
      <c r="T33" s="511"/>
      <c r="U33" s="347"/>
      <c r="V33" s="170"/>
      <c r="W33" s="348" t="str">
        <f t="shared" si="25"/>
        <v/>
      </c>
      <c r="X33" s="347" t="str">
        <f t="shared" si="26"/>
        <v/>
      </c>
      <c r="Y33" s="511"/>
      <c r="Z33" s="347"/>
      <c r="AA33" s="170"/>
      <c r="AB33" s="348" t="str">
        <f t="shared" si="27"/>
        <v/>
      </c>
      <c r="AC33" s="347" t="str">
        <f t="shared" si="28"/>
        <v/>
      </c>
      <c r="AD33" s="511"/>
      <c r="AE33" s="347"/>
      <c r="AF33" s="170"/>
      <c r="AG33" s="348" t="str">
        <f t="shared" si="29"/>
        <v/>
      </c>
      <c r="AH33" s="347" t="str">
        <f t="shared" si="30"/>
        <v/>
      </c>
      <c r="AI33" s="511"/>
      <c r="AJ33" s="347"/>
      <c r="AK33" s="170"/>
      <c r="AL33" s="348" t="str">
        <f t="shared" si="31"/>
        <v/>
      </c>
      <c r="AM33" s="347" t="str">
        <f t="shared" si="32"/>
        <v/>
      </c>
      <c r="AN33" s="511"/>
      <c r="AO33" s="347"/>
      <c r="AP33" s="170"/>
      <c r="AQ33" s="348" t="str">
        <f t="shared" si="33"/>
        <v/>
      </c>
      <c r="AR33" s="347" t="str">
        <f t="shared" si="34"/>
        <v/>
      </c>
      <c r="AS33" s="511"/>
      <c r="AT33" s="347"/>
      <c r="AU33" s="170"/>
      <c r="AV33" s="348" t="str">
        <f t="shared" si="35"/>
        <v/>
      </c>
      <c r="AW33" s="347" t="str">
        <f t="shared" si="36"/>
        <v/>
      </c>
      <c r="AX33" s="511"/>
    </row>
    <row r="34" spans="2:50" hidden="1" x14ac:dyDescent="0.2">
      <c r="B34" s="517"/>
      <c r="C34" s="347">
        <v>8</v>
      </c>
      <c r="D34" s="347"/>
      <c r="E34" s="347"/>
      <c r="F34" s="347"/>
      <c r="G34" s="348" t="e">
        <f t="shared" si="21"/>
        <v>#DIV/0!</v>
      </c>
      <c r="H34" s="511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19"/>
      <c r="M34" s="172" t="str">
        <f t="shared" si="22"/>
        <v/>
      </c>
      <c r="N34" s="512"/>
      <c r="O34" s="512"/>
      <c r="P34" s="347"/>
      <c r="Q34" s="170"/>
      <c r="R34" s="348" t="str">
        <f t="shared" si="23"/>
        <v/>
      </c>
      <c r="S34" s="347" t="str">
        <f t="shared" si="24"/>
        <v/>
      </c>
      <c r="T34" s="511"/>
      <c r="U34" s="347"/>
      <c r="V34" s="170"/>
      <c r="W34" s="348" t="str">
        <f t="shared" si="25"/>
        <v/>
      </c>
      <c r="X34" s="347" t="str">
        <f t="shared" si="26"/>
        <v/>
      </c>
      <c r="Y34" s="511"/>
      <c r="Z34" s="347"/>
      <c r="AA34" s="170"/>
      <c r="AB34" s="348" t="str">
        <f t="shared" si="27"/>
        <v/>
      </c>
      <c r="AC34" s="347" t="str">
        <f t="shared" si="28"/>
        <v/>
      </c>
      <c r="AD34" s="511"/>
      <c r="AE34" s="347"/>
      <c r="AF34" s="170"/>
      <c r="AG34" s="348" t="str">
        <f t="shared" si="29"/>
        <v/>
      </c>
      <c r="AH34" s="347" t="str">
        <f t="shared" si="30"/>
        <v/>
      </c>
      <c r="AI34" s="511"/>
      <c r="AJ34" s="347"/>
      <c r="AK34" s="170"/>
      <c r="AL34" s="348" t="str">
        <f t="shared" si="31"/>
        <v/>
      </c>
      <c r="AM34" s="347" t="str">
        <f t="shared" si="32"/>
        <v/>
      </c>
      <c r="AN34" s="511"/>
      <c r="AO34" s="347"/>
      <c r="AP34" s="170"/>
      <c r="AQ34" s="348" t="str">
        <f t="shared" si="33"/>
        <v/>
      </c>
      <c r="AR34" s="347" t="str">
        <f t="shared" si="34"/>
        <v/>
      </c>
      <c r="AS34" s="511"/>
      <c r="AT34" s="347"/>
      <c r="AU34" s="170"/>
      <c r="AV34" s="348" t="str">
        <f t="shared" si="35"/>
        <v/>
      </c>
      <c r="AW34" s="347" t="str">
        <f t="shared" si="36"/>
        <v/>
      </c>
      <c r="AX34" s="511"/>
    </row>
    <row r="35" spans="2:50" hidden="1" x14ac:dyDescent="0.2">
      <c r="B35" s="517"/>
      <c r="C35" s="347">
        <v>9</v>
      </c>
      <c r="D35" s="347"/>
      <c r="E35" s="347"/>
      <c r="F35" s="347"/>
      <c r="G35" s="348" t="e">
        <f t="shared" si="21"/>
        <v>#DIV/0!</v>
      </c>
      <c r="H35" s="511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19"/>
      <c r="M35" s="172" t="str">
        <f t="shared" si="22"/>
        <v/>
      </c>
      <c r="N35" s="512"/>
      <c r="O35" s="512"/>
      <c r="P35" s="347"/>
      <c r="Q35" s="170"/>
      <c r="R35" s="348" t="str">
        <f t="shared" si="23"/>
        <v/>
      </c>
      <c r="S35" s="347" t="str">
        <f t="shared" si="24"/>
        <v/>
      </c>
      <c r="T35" s="511"/>
      <c r="U35" s="347"/>
      <c r="V35" s="170"/>
      <c r="W35" s="348" t="str">
        <f t="shared" si="25"/>
        <v/>
      </c>
      <c r="X35" s="347" t="str">
        <f t="shared" si="26"/>
        <v/>
      </c>
      <c r="Y35" s="511"/>
      <c r="Z35" s="347"/>
      <c r="AA35" s="170"/>
      <c r="AB35" s="348" t="str">
        <f t="shared" si="27"/>
        <v/>
      </c>
      <c r="AC35" s="347" t="str">
        <f t="shared" si="28"/>
        <v/>
      </c>
      <c r="AD35" s="511"/>
      <c r="AE35" s="347"/>
      <c r="AF35" s="170"/>
      <c r="AG35" s="348" t="str">
        <f t="shared" si="29"/>
        <v/>
      </c>
      <c r="AH35" s="347" t="str">
        <f t="shared" si="30"/>
        <v/>
      </c>
      <c r="AI35" s="511"/>
      <c r="AJ35" s="347"/>
      <c r="AK35" s="170"/>
      <c r="AL35" s="348" t="str">
        <f t="shared" si="31"/>
        <v/>
      </c>
      <c r="AM35" s="347" t="str">
        <f t="shared" si="32"/>
        <v/>
      </c>
      <c r="AN35" s="511"/>
      <c r="AO35" s="347"/>
      <c r="AP35" s="170"/>
      <c r="AQ35" s="348" t="str">
        <f t="shared" si="33"/>
        <v/>
      </c>
      <c r="AR35" s="347" t="str">
        <f t="shared" si="34"/>
        <v/>
      </c>
      <c r="AS35" s="511"/>
      <c r="AT35" s="347"/>
      <c r="AU35" s="170"/>
      <c r="AV35" s="348" t="str">
        <f t="shared" si="35"/>
        <v/>
      </c>
      <c r="AW35" s="347" t="str">
        <f t="shared" si="36"/>
        <v/>
      </c>
      <c r="AX35" s="511"/>
    </row>
    <row r="36" spans="2:50" hidden="1" x14ac:dyDescent="0.2">
      <c r="B36" s="517"/>
      <c r="C36" s="347">
        <v>10</v>
      </c>
      <c r="D36" s="347"/>
      <c r="E36" s="347"/>
      <c r="F36" s="347"/>
      <c r="G36" s="348" t="e">
        <f t="shared" si="21"/>
        <v>#DIV/0!</v>
      </c>
      <c r="H36" s="511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19"/>
      <c r="M36" s="172" t="str">
        <f t="shared" si="22"/>
        <v/>
      </c>
      <c r="N36" s="512"/>
      <c r="O36" s="512"/>
      <c r="P36" s="347"/>
      <c r="Q36" s="170"/>
      <c r="R36" s="348" t="str">
        <f t="shared" si="23"/>
        <v/>
      </c>
      <c r="S36" s="347" t="str">
        <f t="shared" si="24"/>
        <v/>
      </c>
      <c r="T36" s="511"/>
      <c r="U36" s="347"/>
      <c r="V36" s="170"/>
      <c r="W36" s="348" t="str">
        <f t="shared" si="25"/>
        <v/>
      </c>
      <c r="X36" s="347" t="str">
        <f t="shared" si="26"/>
        <v/>
      </c>
      <c r="Y36" s="511"/>
      <c r="Z36" s="347"/>
      <c r="AA36" s="170"/>
      <c r="AB36" s="348" t="str">
        <f t="shared" si="27"/>
        <v/>
      </c>
      <c r="AC36" s="347" t="str">
        <f t="shared" si="28"/>
        <v/>
      </c>
      <c r="AD36" s="511"/>
      <c r="AE36" s="347"/>
      <c r="AF36" s="170"/>
      <c r="AG36" s="348" t="str">
        <f t="shared" si="29"/>
        <v/>
      </c>
      <c r="AH36" s="347" t="str">
        <f t="shared" si="30"/>
        <v/>
      </c>
      <c r="AI36" s="511"/>
      <c r="AJ36" s="347"/>
      <c r="AK36" s="170"/>
      <c r="AL36" s="348" t="str">
        <f t="shared" si="31"/>
        <v/>
      </c>
      <c r="AM36" s="347" t="str">
        <f t="shared" si="32"/>
        <v/>
      </c>
      <c r="AN36" s="511"/>
      <c r="AO36" s="347"/>
      <c r="AP36" s="170"/>
      <c r="AQ36" s="348" t="str">
        <f t="shared" si="33"/>
        <v/>
      </c>
      <c r="AR36" s="347" t="str">
        <f t="shared" si="34"/>
        <v/>
      </c>
      <c r="AS36" s="511"/>
      <c r="AT36" s="347"/>
      <c r="AU36" s="170"/>
      <c r="AV36" s="348" t="str">
        <f t="shared" si="35"/>
        <v/>
      </c>
      <c r="AW36" s="347" t="str">
        <f t="shared" si="36"/>
        <v/>
      </c>
      <c r="AX36" s="511"/>
    </row>
    <row r="37" spans="2:50" hidden="1" x14ac:dyDescent="0.2">
      <c r="B37" s="517"/>
      <c r="C37" s="347">
        <v>11</v>
      </c>
      <c r="D37" s="347"/>
      <c r="E37" s="347"/>
      <c r="F37" s="347"/>
      <c r="G37" s="348" t="e">
        <f t="shared" si="21"/>
        <v>#DIV/0!</v>
      </c>
      <c r="H37" s="511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19"/>
      <c r="M37" s="172" t="str">
        <f t="shared" si="22"/>
        <v/>
      </c>
      <c r="N37" s="512"/>
      <c r="O37" s="512"/>
      <c r="P37" s="347"/>
      <c r="Q37" s="170"/>
      <c r="R37" s="348" t="str">
        <f t="shared" si="23"/>
        <v/>
      </c>
      <c r="S37" s="347" t="str">
        <f t="shared" si="24"/>
        <v/>
      </c>
      <c r="T37" s="511"/>
      <c r="U37" s="347"/>
      <c r="V37" s="170"/>
      <c r="W37" s="348" t="str">
        <f t="shared" si="25"/>
        <v/>
      </c>
      <c r="X37" s="347" t="str">
        <f t="shared" si="26"/>
        <v/>
      </c>
      <c r="Y37" s="511"/>
      <c r="Z37" s="347"/>
      <c r="AA37" s="170"/>
      <c r="AB37" s="348" t="str">
        <f t="shared" si="27"/>
        <v/>
      </c>
      <c r="AC37" s="347" t="str">
        <f t="shared" si="28"/>
        <v/>
      </c>
      <c r="AD37" s="511"/>
      <c r="AE37" s="347"/>
      <c r="AF37" s="170"/>
      <c r="AG37" s="348" t="str">
        <f t="shared" si="29"/>
        <v/>
      </c>
      <c r="AH37" s="347" t="str">
        <f t="shared" si="30"/>
        <v/>
      </c>
      <c r="AI37" s="511"/>
      <c r="AJ37" s="347"/>
      <c r="AK37" s="170"/>
      <c r="AL37" s="348" t="str">
        <f t="shared" si="31"/>
        <v/>
      </c>
      <c r="AM37" s="347" t="str">
        <f t="shared" si="32"/>
        <v/>
      </c>
      <c r="AN37" s="511"/>
      <c r="AO37" s="347"/>
      <c r="AP37" s="170"/>
      <c r="AQ37" s="348" t="str">
        <f t="shared" si="33"/>
        <v/>
      </c>
      <c r="AR37" s="347" t="str">
        <f t="shared" si="34"/>
        <v/>
      </c>
      <c r="AS37" s="511"/>
      <c r="AT37" s="347"/>
      <c r="AU37" s="170"/>
      <c r="AV37" s="348" t="str">
        <f t="shared" si="35"/>
        <v/>
      </c>
      <c r="AW37" s="347" t="str">
        <f t="shared" si="36"/>
        <v/>
      </c>
      <c r="AX37" s="511"/>
    </row>
    <row r="38" spans="2:50" hidden="1" x14ac:dyDescent="0.2">
      <c r="B38" s="517"/>
      <c r="C38" s="347">
        <v>12</v>
      </c>
      <c r="D38" s="347"/>
      <c r="E38" s="347"/>
      <c r="F38" s="347"/>
      <c r="G38" s="348" t="e">
        <f t="shared" si="21"/>
        <v>#DIV/0!</v>
      </c>
      <c r="H38" s="511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19"/>
      <c r="M38" s="172" t="str">
        <f t="shared" si="22"/>
        <v/>
      </c>
      <c r="N38" s="512"/>
      <c r="O38" s="512"/>
      <c r="P38" s="347"/>
      <c r="Q38" s="170"/>
      <c r="R38" s="348" t="str">
        <f t="shared" si="23"/>
        <v/>
      </c>
      <c r="S38" s="347" t="str">
        <f t="shared" si="24"/>
        <v/>
      </c>
      <c r="T38" s="511"/>
      <c r="U38" s="347"/>
      <c r="V38" s="170"/>
      <c r="W38" s="348" t="str">
        <f t="shared" si="25"/>
        <v/>
      </c>
      <c r="X38" s="347" t="str">
        <f t="shared" si="26"/>
        <v/>
      </c>
      <c r="Y38" s="511"/>
      <c r="Z38" s="347"/>
      <c r="AA38" s="170"/>
      <c r="AB38" s="348" t="str">
        <f t="shared" si="27"/>
        <v/>
      </c>
      <c r="AC38" s="347" t="str">
        <f t="shared" si="28"/>
        <v/>
      </c>
      <c r="AD38" s="511"/>
      <c r="AE38" s="347"/>
      <c r="AF38" s="170"/>
      <c r="AG38" s="348" t="str">
        <f t="shared" si="29"/>
        <v/>
      </c>
      <c r="AH38" s="347" t="str">
        <f t="shared" si="30"/>
        <v/>
      </c>
      <c r="AI38" s="511"/>
      <c r="AJ38" s="347"/>
      <c r="AK38" s="170"/>
      <c r="AL38" s="348" t="str">
        <f t="shared" si="31"/>
        <v/>
      </c>
      <c r="AM38" s="347" t="str">
        <f t="shared" si="32"/>
        <v/>
      </c>
      <c r="AN38" s="511"/>
      <c r="AO38" s="347"/>
      <c r="AP38" s="170"/>
      <c r="AQ38" s="348" t="str">
        <f t="shared" si="33"/>
        <v/>
      </c>
      <c r="AR38" s="347" t="str">
        <f t="shared" si="34"/>
        <v/>
      </c>
      <c r="AS38" s="511"/>
      <c r="AT38" s="347"/>
      <c r="AU38" s="170"/>
      <c r="AV38" s="348" t="str">
        <f t="shared" si="35"/>
        <v/>
      </c>
      <c r="AW38" s="347" t="str">
        <f t="shared" si="36"/>
        <v/>
      </c>
      <c r="AX38" s="511"/>
    </row>
    <row r="39" spans="2:50" hidden="1" x14ac:dyDescent="0.2">
      <c r="B39" s="517"/>
      <c r="C39" s="347">
        <v>13</v>
      </c>
      <c r="D39" s="347"/>
      <c r="E39" s="347"/>
      <c r="F39" s="347"/>
      <c r="G39" s="348" t="e">
        <f t="shared" si="21"/>
        <v>#DIV/0!</v>
      </c>
      <c r="H39" s="511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19"/>
      <c r="M39" s="172" t="str">
        <f t="shared" si="22"/>
        <v/>
      </c>
      <c r="N39" s="512"/>
      <c r="O39" s="512"/>
      <c r="P39" s="347"/>
      <c r="Q39" s="170"/>
      <c r="R39" s="348" t="str">
        <f t="shared" si="23"/>
        <v/>
      </c>
      <c r="S39" s="347" t="str">
        <f t="shared" si="24"/>
        <v/>
      </c>
      <c r="T39" s="511"/>
      <c r="U39" s="347"/>
      <c r="V39" s="170"/>
      <c r="W39" s="348" t="str">
        <f t="shared" si="25"/>
        <v/>
      </c>
      <c r="X39" s="347" t="str">
        <f t="shared" si="26"/>
        <v/>
      </c>
      <c r="Y39" s="511"/>
      <c r="Z39" s="347"/>
      <c r="AA39" s="170"/>
      <c r="AB39" s="348" t="str">
        <f t="shared" si="27"/>
        <v/>
      </c>
      <c r="AC39" s="347" t="str">
        <f t="shared" si="28"/>
        <v/>
      </c>
      <c r="AD39" s="511"/>
      <c r="AE39" s="347"/>
      <c r="AF39" s="170"/>
      <c r="AG39" s="348" t="str">
        <f t="shared" si="29"/>
        <v/>
      </c>
      <c r="AH39" s="347" t="str">
        <f t="shared" si="30"/>
        <v/>
      </c>
      <c r="AI39" s="511"/>
      <c r="AJ39" s="347"/>
      <c r="AK39" s="170"/>
      <c r="AL39" s="348" t="str">
        <f t="shared" si="31"/>
        <v/>
      </c>
      <c r="AM39" s="347" t="str">
        <f t="shared" si="32"/>
        <v/>
      </c>
      <c r="AN39" s="511"/>
      <c r="AO39" s="347"/>
      <c r="AP39" s="170"/>
      <c r="AQ39" s="348" t="str">
        <f t="shared" si="33"/>
        <v/>
      </c>
      <c r="AR39" s="347" t="str">
        <f t="shared" si="34"/>
        <v/>
      </c>
      <c r="AS39" s="511"/>
      <c r="AT39" s="347"/>
      <c r="AU39" s="170"/>
      <c r="AV39" s="348" t="str">
        <f t="shared" si="35"/>
        <v/>
      </c>
      <c r="AW39" s="347" t="str">
        <f t="shared" si="36"/>
        <v/>
      </c>
      <c r="AX39" s="511"/>
    </row>
    <row r="40" spans="2:50" hidden="1" x14ac:dyDescent="0.2">
      <c r="B40" s="517"/>
      <c r="C40" s="347">
        <v>14</v>
      </c>
      <c r="D40" s="347"/>
      <c r="E40" s="347"/>
      <c r="F40" s="347"/>
      <c r="G40" s="348" t="e">
        <f t="shared" si="21"/>
        <v>#DIV/0!</v>
      </c>
      <c r="H40" s="511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19"/>
      <c r="M40" s="172" t="str">
        <f t="shared" si="22"/>
        <v/>
      </c>
      <c r="N40" s="512"/>
      <c r="O40" s="512"/>
      <c r="P40" s="347"/>
      <c r="Q40" s="170"/>
      <c r="R40" s="348" t="str">
        <f t="shared" si="23"/>
        <v/>
      </c>
      <c r="S40" s="347" t="str">
        <f t="shared" si="24"/>
        <v/>
      </c>
      <c r="T40" s="511"/>
      <c r="U40" s="347"/>
      <c r="V40" s="170"/>
      <c r="W40" s="348" t="str">
        <f t="shared" si="25"/>
        <v/>
      </c>
      <c r="X40" s="347" t="str">
        <f t="shared" si="26"/>
        <v/>
      </c>
      <c r="Y40" s="511"/>
      <c r="Z40" s="347"/>
      <c r="AA40" s="170"/>
      <c r="AB40" s="348" t="str">
        <f t="shared" si="27"/>
        <v/>
      </c>
      <c r="AC40" s="347" t="str">
        <f t="shared" si="28"/>
        <v/>
      </c>
      <c r="AD40" s="511"/>
      <c r="AE40" s="347"/>
      <c r="AF40" s="170"/>
      <c r="AG40" s="348" t="str">
        <f t="shared" si="29"/>
        <v/>
      </c>
      <c r="AH40" s="347" t="str">
        <f t="shared" si="30"/>
        <v/>
      </c>
      <c r="AI40" s="511"/>
      <c r="AJ40" s="347"/>
      <c r="AK40" s="170"/>
      <c r="AL40" s="348" t="str">
        <f t="shared" si="31"/>
        <v/>
      </c>
      <c r="AM40" s="347" t="str">
        <f t="shared" si="32"/>
        <v/>
      </c>
      <c r="AN40" s="511"/>
      <c r="AO40" s="347"/>
      <c r="AP40" s="170"/>
      <c r="AQ40" s="348" t="str">
        <f t="shared" si="33"/>
        <v/>
      </c>
      <c r="AR40" s="347" t="str">
        <f t="shared" si="34"/>
        <v/>
      </c>
      <c r="AS40" s="511"/>
      <c r="AT40" s="347"/>
      <c r="AU40" s="170"/>
      <c r="AV40" s="348" t="str">
        <f t="shared" si="35"/>
        <v/>
      </c>
      <c r="AW40" s="347" t="str">
        <f t="shared" si="36"/>
        <v/>
      </c>
      <c r="AX40" s="511"/>
    </row>
    <row r="41" spans="2:50" hidden="1" x14ac:dyDescent="0.2">
      <c r="B41" s="517"/>
      <c r="C41" s="347">
        <v>15</v>
      </c>
      <c r="D41" s="347"/>
      <c r="E41" s="347"/>
      <c r="F41" s="347"/>
      <c r="G41" s="348" t="e">
        <f t="shared" si="21"/>
        <v>#DIV/0!</v>
      </c>
      <c r="H41" s="511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20"/>
      <c r="M41" s="172" t="str">
        <f t="shared" si="22"/>
        <v/>
      </c>
      <c r="N41" s="512"/>
      <c r="O41" s="512"/>
      <c r="P41" s="347"/>
      <c r="Q41" s="170"/>
      <c r="R41" s="348" t="str">
        <f t="shared" si="23"/>
        <v/>
      </c>
      <c r="S41" s="347" t="str">
        <f t="shared" si="24"/>
        <v/>
      </c>
      <c r="T41" s="511"/>
      <c r="U41" s="347"/>
      <c r="V41" s="170"/>
      <c r="W41" s="348" t="str">
        <f t="shared" si="25"/>
        <v/>
      </c>
      <c r="X41" s="347" t="str">
        <f t="shared" si="26"/>
        <v/>
      </c>
      <c r="Y41" s="511"/>
      <c r="Z41" s="347"/>
      <c r="AA41" s="170"/>
      <c r="AB41" s="348" t="str">
        <f t="shared" si="27"/>
        <v/>
      </c>
      <c r="AC41" s="347" t="str">
        <f t="shared" si="28"/>
        <v/>
      </c>
      <c r="AD41" s="511"/>
      <c r="AE41" s="347"/>
      <c r="AF41" s="170"/>
      <c r="AG41" s="348" t="str">
        <f t="shared" si="29"/>
        <v/>
      </c>
      <c r="AH41" s="347" t="str">
        <f t="shared" si="30"/>
        <v/>
      </c>
      <c r="AI41" s="511"/>
      <c r="AJ41" s="347"/>
      <c r="AK41" s="170"/>
      <c r="AL41" s="348" t="str">
        <f t="shared" si="31"/>
        <v/>
      </c>
      <c r="AM41" s="347" t="str">
        <f t="shared" si="32"/>
        <v/>
      </c>
      <c r="AN41" s="511"/>
      <c r="AO41" s="347"/>
      <c r="AP41" s="170"/>
      <c r="AQ41" s="348" t="str">
        <f t="shared" si="33"/>
        <v/>
      </c>
      <c r="AR41" s="347" t="str">
        <f t="shared" si="34"/>
        <v/>
      </c>
      <c r="AS41" s="511"/>
      <c r="AT41" s="347"/>
      <c r="AU41" s="170"/>
      <c r="AV41" s="348" t="str">
        <f t="shared" si="35"/>
        <v/>
      </c>
      <c r="AW41" s="347" t="str">
        <f t="shared" si="36"/>
        <v/>
      </c>
      <c r="AX41" s="511"/>
    </row>
    <row r="42" spans="2:50" ht="15.75" hidden="1" x14ac:dyDescent="0.2">
      <c r="B42" s="521" t="s">
        <v>169</v>
      </c>
      <c r="C42" s="522"/>
      <c r="D42" s="522"/>
      <c r="E42" s="522"/>
      <c r="F42" s="522"/>
      <c r="G42" s="522"/>
      <c r="H42" s="523"/>
      <c r="I42" s="207"/>
      <c r="J42" s="207"/>
      <c r="K42" s="207"/>
      <c r="L42" s="207"/>
      <c r="M42" s="207"/>
      <c r="N42" s="512" t="s">
        <v>161</v>
      </c>
      <c r="O42" s="525" t="s">
        <v>106</v>
      </c>
      <c r="P42" s="527">
        <v>45881</v>
      </c>
      <c r="Q42" s="517"/>
      <c r="R42" s="517"/>
      <c r="S42" s="517"/>
      <c r="T42" s="517"/>
      <c r="U42" s="527">
        <v>45882</v>
      </c>
      <c r="V42" s="517"/>
      <c r="W42" s="517"/>
      <c r="X42" s="517"/>
      <c r="Y42" s="517"/>
      <c r="Z42" s="527">
        <v>45883</v>
      </c>
      <c r="AA42" s="517"/>
      <c r="AB42" s="517"/>
      <c r="AC42" s="517"/>
      <c r="AD42" s="517"/>
      <c r="AE42" s="527">
        <v>45884</v>
      </c>
      <c r="AF42" s="517"/>
      <c r="AG42" s="517"/>
      <c r="AH42" s="517"/>
      <c r="AI42" s="517"/>
      <c r="AJ42" s="527">
        <v>45885</v>
      </c>
      <c r="AK42" s="517"/>
      <c r="AL42" s="517"/>
      <c r="AM42" s="517"/>
      <c r="AN42" s="517"/>
      <c r="AO42" s="527">
        <v>45886</v>
      </c>
      <c r="AP42" s="517"/>
      <c r="AQ42" s="517"/>
      <c r="AR42" s="517"/>
      <c r="AS42" s="517"/>
      <c r="AT42" s="527">
        <v>45887</v>
      </c>
      <c r="AU42" s="517"/>
      <c r="AV42" s="517"/>
      <c r="AW42" s="517"/>
      <c r="AX42" s="517"/>
    </row>
    <row r="43" spans="2:50" ht="15.75" hidden="1" x14ac:dyDescent="0.2">
      <c r="B43" s="524"/>
      <c r="C43" s="524"/>
      <c r="D43" s="524"/>
      <c r="E43" s="524"/>
      <c r="F43" s="524"/>
      <c r="G43" s="524"/>
      <c r="H43" s="524"/>
      <c r="I43" s="207"/>
      <c r="J43" s="207"/>
      <c r="K43" s="207"/>
      <c r="L43" s="207"/>
      <c r="M43" s="207"/>
      <c r="N43" s="512"/>
      <c r="O43" s="526"/>
      <c r="P43" s="527" t="s">
        <v>120</v>
      </c>
      <c r="Q43" s="517"/>
      <c r="R43" s="517"/>
      <c r="S43" s="517"/>
      <c r="T43" s="517"/>
      <c r="U43" s="527" t="s">
        <v>114</v>
      </c>
      <c r="V43" s="517"/>
      <c r="W43" s="517"/>
      <c r="X43" s="517"/>
      <c r="Y43" s="517"/>
      <c r="Z43" s="527" t="s">
        <v>115</v>
      </c>
      <c r="AA43" s="517"/>
      <c r="AB43" s="517"/>
      <c r="AC43" s="517"/>
      <c r="AD43" s="517"/>
      <c r="AE43" s="527" t="s">
        <v>116</v>
      </c>
      <c r="AF43" s="517"/>
      <c r="AG43" s="517"/>
      <c r="AH43" s="517"/>
      <c r="AI43" s="517"/>
      <c r="AJ43" s="527" t="s">
        <v>117</v>
      </c>
      <c r="AK43" s="517"/>
      <c r="AL43" s="517"/>
      <c r="AM43" s="517"/>
      <c r="AN43" s="517"/>
      <c r="AO43" s="527" t="s">
        <v>118</v>
      </c>
      <c r="AP43" s="517"/>
      <c r="AQ43" s="517"/>
      <c r="AR43" s="517"/>
      <c r="AS43" s="517"/>
      <c r="AT43" s="527" t="s">
        <v>119</v>
      </c>
      <c r="AU43" s="517"/>
      <c r="AV43" s="517"/>
      <c r="AW43" s="517"/>
      <c r="AX43" s="517"/>
    </row>
    <row r="44" spans="2:50" hidden="1" x14ac:dyDescent="0.2">
      <c r="B44" s="512" t="s">
        <v>157</v>
      </c>
      <c r="C44" s="512" t="s">
        <v>149</v>
      </c>
      <c r="D44" s="512"/>
      <c r="E44" s="512" t="s">
        <v>151</v>
      </c>
      <c r="F44" s="512"/>
      <c r="G44" s="512"/>
      <c r="H44" s="513" t="s">
        <v>158</v>
      </c>
      <c r="I44" s="516" t="s">
        <v>227</v>
      </c>
      <c r="J44" s="516"/>
      <c r="K44" s="516"/>
      <c r="L44" s="516" t="s">
        <v>158</v>
      </c>
      <c r="M44" s="516" t="s">
        <v>170</v>
      </c>
      <c r="N44" s="512"/>
      <c r="O44" s="512" t="s">
        <v>160</v>
      </c>
      <c r="P44" s="508" t="s">
        <v>154</v>
      </c>
      <c r="Q44" s="509"/>
      <c r="R44" s="509"/>
      <c r="S44" s="510"/>
      <c r="T44" s="512" t="s">
        <v>158</v>
      </c>
      <c r="U44" s="508" t="s">
        <v>154</v>
      </c>
      <c r="V44" s="509"/>
      <c r="W44" s="509"/>
      <c r="X44" s="510"/>
      <c r="Y44" s="512" t="s">
        <v>158</v>
      </c>
      <c r="Z44" s="508" t="s">
        <v>154</v>
      </c>
      <c r="AA44" s="509"/>
      <c r="AB44" s="509"/>
      <c r="AC44" s="510"/>
      <c r="AD44" s="512" t="s">
        <v>158</v>
      </c>
      <c r="AE44" s="508" t="s">
        <v>154</v>
      </c>
      <c r="AF44" s="509"/>
      <c r="AG44" s="509"/>
      <c r="AH44" s="510"/>
      <c r="AI44" s="512" t="s">
        <v>158</v>
      </c>
      <c r="AJ44" s="508" t="s">
        <v>154</v>
      </c>
      <c r="AK44" s="509"/>
      <c r="AL44" s="509"/>
      <c r="AM44" s="510"/>
      <c r="AN44" s="512" t="s">
        <v>158</v>
      </c>
      <c r="AO44" s="508" t="s">
        <v>154</v>
      </c>
      <c r="AP44" s="509"/>
      <c r="AQ44" s="509"/>
      <c r="AR44" s="510"/>
      <c r="AS44" s="512" t="s">
        <v>158</v>
      </c>
      <c r="AT44" s="508" t="s">
        <v>154</v>
      </c>
      <c r="AU44" s="509"/>
      <c r="AV44" s="509"/>
      <c r="AW44" s="510"/>
      <c r="AX44" s="512" t="s">
        <v>158</v>
      </c>
    </row>
    <row r="45" spans="2:50" hidden="1" x14ac:dyDescent="0.2">
      <c r="B45" s="512"/>
      <c r="C45" s="512"/>
      <c r="D45" s="512"/>
      <c r="E45" s="512" t="s">
        <v>150</v>
      </c>
      <c r="F45" s="512"/>
      <c r="G45" s="512"/>
      <c r="H45" s="514"/>
      <c r="I45" s="516" t="s">
        <v>150</v>
      </c>
      <c r="J45" s="516"/>
      <c r="K45" s="516"/>
      <c r="L45" s="516"/>
      <c r="M45" s="516"/>
      <c r="N45" s="512"/>
      <c r="O45" s="512"/>
      <c r="P45" s="508" t="s">
        <v>155</v>
      </c>
      <c r="Q45" s="509"/>
      <c r="R45" s="509"/>
      <c r="S45" s="510"/>
      <c r="T45" s="512"/>
      <c r="U45" s="508" t="s">
        <v>155</v>
      </c>
      <c r="V45" s="509"/>
      <c r="W45" s="509"/>
      <c r="X45" s="510"/>
      <c r="Y45" s="512"/>
      <c r="Z45" s="508" t="s">
        <v>155</v>
      </c>
      <c r="AA45" s="509"/>
      <c r="AB45" s="509"/>
      <c r="AC45" s="510"/>
      <c r="AD45" s="512"/>
      <c r="AE45" s="508" t="s">
        <v>155</v>
      </c>
      <c r="AF45" s="509"/>
      <c r="AG45" s="509"/>
      <c r="AH45" s="510"/>
      <c r="AI45" s="512"/>
      <c r="AJ45" s="508" t="s">
        <v>155</v>
      </c>
      <c r="AK45" s="509"/>
      <c r="AL45" s="509"/>
      <c r="AM45" s="510"/>
      <c r="AN45" s="512"/>
      <c r="AO45" s="508" t="s">
        <v>155</v>
      </c>
      <c r="AP45" s="509"/>
      <c r="AQ45" s="509"/>
      <c r="AR45" s="510"/>
      <c r="AS45" s="512"/>
      <c r="AT45" s="508" t="s">
        <v>155</v>
      </c>
      <c r="AU45" s="509"/>
      <c r="AV45" s="509"/>
      <c r="AW45" s="510"/>
      <c r="AX45" s="512"/>
    </row>
    <row r="46" spans="2:50" hidden="1" x14ac:dyDescent="0.2">
      <c r="B46" s="512"/>
      <c r="C46" s="512"/>
      <c r="D46" s="512"/>
      <c r="E46" s="345" t="s">
        <v>152</v>
      </c>
      <c r="F46" s="345" t="s">
        <v>153</v>
      </c>
      <c r="G46" s="345" t="s">
        <v>156</v>
      </c>
      <c r="H46" s="515"/>
      <c r="I46" s="346" t="s">
        <v>152</v>
      </c>
      <c r="J46" s="346" t="s">
        <v>153</v>
      </c>
      <c r="K46" s="346" t="s">
        <v>156</v>
      </c>
      <c r="L46" s="516"/>
      <c r="M46" s="516"/>
      <c r="N46" s="512"/>
      <c r="O46" s="512"/>
      <c r="P46" s="345" t="s">
        <v>152</v>
      </c>
      <c r="Q46" s="345" t="s">
        <v>153</v>
      </c>
      <c r="R46" s="345" t="s">
        <v>156</v>
      </c>
      <c r="S46" s="345" t="s">
        <v>170</v>
      </c>
      <c r="T46" s="512"/>
      <c r="U46" s="345" t="s">
        <v>152</v>
      </c>
      <c r="V46" s="345" t="s">
        <v>153</v>
      </c>
      <c r="W46" s="345" t="s">
        <v>156</v>
      </c>
      <c r="X46" s="345" t="s">
        <v>170</v>
      </c>
      <c r="Y46" s="512"/>
      <c r="Z46" s="345" t="s">
        <v>152</v>
      </c>
      <c r="AA46" s="345" t="s">
        <v>153</v>
      </c>
      <c r="AB46" s="345" t="s">
        <v>156</v>
      </c>
      <c r="AC46" s="345" t="s">
        <v>170</v>
      </c>
      <c r="AD46" s="512"/>
      <c r="AE46" s="345" t="s">
        <v>152</v>
      </c>
      <c r="AF46" s="345" t="s">
        <v>153</v>
      </c>
      <c r="AG46" s="345" t="s">
        <v>156</v>
      </c>
      <c r="AH46" s="345" t="s">
        <v>170</v>
      </c>
      <c r="AI46" s="512"/>
      <c r="AJ46" s="345" t="s">
        <v>152</v>
      </c>
      <c r="AK46" s="345" t="s">
        <v>153</v>
      </c>
      <c r="AL46" s="345" t="s">
        <v>156</v>
      </c>
      <c r="AM46" s="345" t="s">
        <v>170</v>
      </c>
      <c r="AN46" s="512"/>
      <c r="AO46" s="345" t="s">
        <v>152</v>
      </c>
      <c r="AP46" s="345" t="s">
        <v>153</v>
      </c>
      <c r="AQ46" s="345" t="s">
        <v>156</v>
      </c>
      <c r="AR46" s="345" t="s">
        <v>170</v>
      </c>
      <c r="AS46" s="512"/>
      <c r="AT46" s="345" t="s">
        <v>152</v>
      </c>
      <c r="AU46" s="345" t="s">
        <v>153</v>
      </c>
      <c r="AV46" s="345" t="s">
        <v>156</v>
      </c>
      <c r="AW46" s="345" t="s">
        <v>170</v>
      </c>
      <c r="AX46" s="512"/>
    </row>
    <row r="47" spans="2:50" hidden="1" x14ac:dyDescent="0.2">
      <c r="B47" s="512" t="s">
        <v>658</v>
      </c>
      <c r="C47" s="347">
        <v>1</v>
      </c>
      <c r="D47" s="347"/>
      <c r="E47" s="347"/>
      <c r="F47" s="347"/>
      <c r="G47" s="348" t="e">
        <f>F47/E47</f>
        <v>#DIV/0!</v>
      </c>
      <c r="H47" s="511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18" t="str">
        <f>IFERROR(AVERAGE(K47:K61),"-")</f>
        <v>-</v>
      </c>
      <c r="M47" s="172" t="str">
        <f>IFERROR(RANK(K47, K$7:K$21),"")</f>
        <v/>
      </c>
      <c r="N47" s="512"/>
      <c r="O47" s="512"/>
      <c r="P47" s="347"/>
      <c r="Q47" s="170"/>
      <c r="R47" s="348" t="str">
        <f>IFERROR(Q47/P47,"")</f>
        <v/>
      </c>
      <c r="S47" s="347" t="str">
        <f>IFERROR(RANK(R47, R$47:R$61),"")</f>
        <v/>
      </c>
      <c r="T47" s="511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511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511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511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511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511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511" t="e">
        <f>AVERAGE(AV47:AV61)</f>
        <v>#DIV/0!</v>
      </c>
    </row>
    <row r="48" spans="2:50" hidden="1" x14ac:dyDescent="0.2">
      <c r="B48" s="517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511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19"/>
      <c r="M48" s="172" t="str">
        <f t="shared" ref="M48:M61" si="44">IFERROR(RANK(K48, K$7:K$21),"")</f>
        <v/>
      </c>
      <c r="N48" s="512"/>
      <c r="O48" s="512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511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511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511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511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511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511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511"/>
    </row>
    <row r="49" spans="2:50" hidden="1" x14ac:dyDescent="0.2">
      <c r="B49" s="517"/>
      <c r="C49" s="347">
        <v>3</v>
      </c>
      <c r="D49" s="347"/>
      <c r="E49" s="347"/>
      <c r="F49" s="347"/>
      <c r="G49" s="348" t="e">
        <f t="shared" si="43"/>
        <v>#DIV/0!</v>
      </c>
      <c r="H49" s="511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19"/>
      <c r="M49" s="172" t="str">
        <f t="shared" si="44"/>
        <v/>
      </c>
      <c r="N49" s="512"/>
      <c r="O49" s="512"/>
      <c r="P49" s="347"/>
      <c r="Q49" s="170"/>
      <c r="R49" s="348" t="str">
        <f t="shared" si="45"/>
        <v/>
      </c>
      <c r="S49" s="347" t="str">
        <f t="shared" si="46"/>
        <v/>
      </c>
      <c r="T49" s="511"/>
      <c r="U49" s="347"/>
      <c r="V49" s="170"/>
      <c r="W49" s="348" t="str">
        <f t="shared" si="47"/>
        <v/>
      </c>
      <c r="X49" s="347" t="str">
        <f t="shared" si="48"/>
        <v/>
      </c>
      <c r="Y49" s="511"/>
      <c r="Z49" s="347"/>
      <c r="AA49" s="170"/>
      <c r="AB49" s="348" t="str">
        <f t="shared" si="49"/>
        <v/>
      </c>
      <c r="AC49" s="347" t="str">
        <f t="shared" si="50"/>
        <v/>
      </c>
      <c r="AD49" s="511"/>
      <c r="AE49" s="347"/>
      <c r="AF49" s="170"/>
      <c r="AG49" s="348" t="str">
        <f t="shared" si="51"/>
        <v/>
      </c>
      <c r="AH49" s="347" t="str">
        <f t="shared" si="52"/>
        <v/>
      </c>
      <c r="AI49" s="511"/>
      <c r="AJ49" s="347"/>
      <c r="AK49" s="170"/>
      <c r="AL49" s="348" t="str">
        <f t="shared" si="53"/>
        <v/>
      </c>
      <c r="AM49" s="347" t="str">
        <f t="shared" si="54"/>
        <v/>
      </c>
      <c r="AN49" s="511"/>
      <c r="AO49" s="347"/>
      <c r="AP49" s="170"/>
      <c r="AQ49" s="348" t="str">
        <f t="shared" si="55"/>
        <v/>
      </c>
      <c r="AR49" s="347" t="str">
        <f t="shared" si="56"/>
        <v/>
      </c>
      <c r="AS49" s="511"/>
      <c r="AT49" s="347"/>
      <c r="AU49" s="170"/>
      <c r="AV49" s="348" t="str">
        <f t="shared" si="57"/>
        <v/>
      </c>
      <c r="AW49" s="347" t="str">
        <f t="shared" si="58"/>
        <v/>
      </c>
      <c r="AX49" s="511"/>
    </row>
    <row r="50" spans="2:50" hidden="1" x14ac:dyDescent="0.2">
      <c r="B50" s="517"/>
      <c r="C50" s="347">
        <v>4</v>
      </c>
      <c r="D50" s="347"/>
      <c r="E50" s="347"/>
      <c r="F50" s="347"/>
      <c r="G50" s="348" t="e">
        <f t="shared" si="43"/>
        <v>#DIV/0!</v>
      </c>
      <c r="H50" s="511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19"/>
      <c r="M50" s="172" t="str">
        <f t="shared" si="44"/>
        <v/>
      </c>
      <c r="N50" s="512"/>
      <c r="O50" s="512"/>
      <c r="P50" s="347"/>
      <c r="Q50" s="170"/>
      <c r="R50" s="348" t="str">
        <f t="shared" si="45"/>
        <v/>
      </c>
      <c r="S50" s="347" t="str">
        <f t="shared" si="46"/>
        <v/>
      </c>
      <c r="T50" s="511"/>
      <c r="U50" s="347"/>
      <c r="V50" s="170"/>
      <c r="W50" s="348" t="str">
        <f t="shared" si="47"/>
        <v/>
      </c>
      <c r="X50" s="347" t="str">
        <f t="shared" si="48"/>
        <v/>
      </c>
      <c r="Y50" s="511"/>
      <c r="Z50" s="347"/>
      <c r="AA50" s="170"/>
      <c r="AB50" s="348" t="str">
        <f t="shared" si="49"/>
        <v/>
      </c>
      <c r="AC50" s="347" t="str">
        <f t="shared" si="50"/>
        <v/>
      </c>
      <c r="AD50" s="511"/>
      <c r="AE50" s="347"/>
      <c r="AF50" s="170"/>
      <c r="AG50" s="348" t="str">
        <f t="shared" si="51"/>
        <v/>
      </c>
      <c r="AH50" s="347" t="str">
        <f t="shared" si="52"/>
        <v/>
      </c>
      <c r="AI50" s="511"/>
      <c r="AJ50" s="347"/>
      <c r="AK50" s="170"/>
      <c r="AL50" s="348" t="str">
        <f t="shared" si="53"/>
        <v/>
      </c>
      <c r="AM50" s="347" t="str">
        <f t="shared" si="54"/>
        <v/>
      </c>
      <c r="AN50" s="511"/>
      <c r="AO50" s="347"/>
      <c r="AP50" s="170"/>
      <c r="AQ50" s="348" t="str">
        <f t="shared" si="55"/>
        <v/>
      </c>
      <c r="AR50" s="347" t="str">
        <f t="shared" si="56"/>
        <v/>
      </c>
      <c r="AS50" s="511"/>
      <c r="AT50" s="347"/>
      <c r="AU50" s="170"/>
      <c r="AV50" s="348" t="str">
        <f t="shared" si="57"/>
        <v/>
      </c>
      <c r="AW50" s="347" t="str">
        <f t="shared" si="58"/>
        <v/>
      </c>
      <c r="AX50" s="511"/>
    </row>
    <row r="51" spans="2:50" hidden="1" x14ac:dyDescent="0.2">
      <c r="B51" s="517"/>
      <c r="C51" s="347">
        <v>5</v>
      </c>
      <c r="D51" s="347"/>
      <c r="E51" s="347"/>
      <c r="F51" s="347"/>
      <c r="G51" s="348" t="e">
        <f t="shared" si="43"/>
        <v>#DIV/0!</v>
      </c>
      <c r="H51" s="511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19"/>
      <c r="M51" s="172" t="str">
        <f t="shared" si="44"/>
        <v/>
      </c>
      <c r="N51" s="512"/>
      <c r="O51" s="512"/>
      <c r="P51" s="347"/>
      <c r="Q51" s="170"/>
      <c r="R51" s="348" t="str">
        <f t="shared" si="45"/>
        <v/>
      </c>
      <c r="S51" s="347" t="str">
        <f t="shared" si="46"/>
        <v/>
      </c>
      <c r="T51" s="511"/>
      <c r="U51" s="347"/>
      <c r="V51" s="170"/>
      <c r="W51" s="348" t="str">
        <f t="shared" si="47"/>
        <v/>
      </c>
      <c r="X51" s="347" t="str">
        <f t="shared" si="48"/>
        <v/>
      </c>
      <c r="Y51" s="511"/>
      <c r="Z51" s="347"/>
      <c r="AA51" s="170"/>
      <c r="AB51" s="348" t="str">
        <f t="shared" si="49"/>
        <v/>
      </c>
      <c r="AC51" s="347" t="str">
        <f t="shared" si="50"/>
        <v/>
      </c>
      <c r="AD51" s="511"/>
      <c r="AE51" s="347"/>
      <c r="AF51" s="170"/>
      <c r="AG51" s="348" t="str">
        <f t="shared" si="51"/>
        <v/>
      </c>
      <c r="AH51" s="347" t="str">
        <f t="shared" si="52"/>
        <v/>
      </c>
      <c r="AI51" s="511"/>
      <c r="AJ51" s="347"/>
      <c r="AK51" s="170"/>
      <c r="AL51" s="348" t="str">
        <f t="shared" si="53"/>
        <v/>
      </c>
      <c r="AM51" s="347" t="str">
        <f t="shared" si="54"/>
        <v/>
      </c>
      <c r="AN51" s="511"/>
      <c r="AO51" s="347"/>
      <c r="AP51" s="170"/>
      <c r="AQ51" s="348" t="str">
        <f t="shared" si="55"/>
        <v/>
      </c>
      <c r="AR51" s="347" t="str">
        <f t="shared" si="56"/>
        <v/>
      </c>
      <c r="AS51" s="511"/>
      <c r="AT51" s="347"/>
      <c r="AU51" s="170"/>
      <c r="AV51" s="348" t="str">
        <f t="shared" si="57"/>
        <v/>
      </c>
      <c r="AW51" s="347" t="str">
        <f t="shared" si="58"/>
        <v/>
      </c>
      <c r="AX51" s="511"/>
    </row>
    <row r="52" spans="2:50" hidden="1" x14ac:dyDescent="0.2">
      <c r="B52" s="517"/>
      <c r="C52" s="347">
        <v>6</v>
      </c>
      <c r="D52" s="347"/>
      <c r="E52" s="347"/>
      <c r="F52" s="347"/>
      <c r="G52" s="348" t="e">
        <f t="shared" si="43"/>
        <v>#DIV/0!</v>
      </c>
      <c r="H52" s="511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19"/>
      <c r="M52" s="172" t="str">
        <f t="shared" si="44"/>
        <v/>
      </c>
      <c r="N52" s="512"/>
      <c r="O52" s="512"/>
      <c r="P52" s="347"/>
      <c r="Q52" s="170"/>
      <c r="R52" s="348" t="str">
        <f t="shared" si="45"/>
        <v/>
      </c>
      <c r="S52" s="347" t="str">
        <f t="shared" si="46"/>
        <v/>
      </c>
      <c r="T52" s="511"/>
      <c r="U52" s="347"/>
      <c r="V52" s="170"/>
      <c r="W52" s="348" t="str">
        <f t="shared" si="47"/>
        <v/>
      </c>
      <c r="X52" s="347" t="str">
        <f t="shared" si="48"/>
        <v/>
      </c>
      <c r="Y52" s="511"/>
      <c r="Z52" s="347"/>
      <c r="AA52" s="170"/>
      <c r="AB52" s="348" t="str">
        <f t="shared" si="49"/>
        <v/>
      </c>
      <c r="AC52" s="347" t="str">
        <f t="shared" si="50"/>
        <v/>
      </c>
      <c r="AD52" s="511"/>
      <c r="AE52" s="347"/>
      <c r="AF52" s="170"/>
      <c r="AG52" s="348" t="str">
        <f t="shared" si="51"/>
        <v/>
      </c>
      <c r="AH52" s="347" t="str">
        <f t="shared" si="52"/>
        <v/>
      </c>
      <c r="AI52" s="511"/>
      <c r="AJ52" s="347"/>
      <c r="AK52" s="170"/>
      <c r="AL52" s="348" t="str">
        <f t="shared" si="53"/>
        <v/>
      </c>
      <c r="AM52" s="347" t="str">
        <f t="shared" si="54"/>
        <v/>
      </c>
      <c r="AN52" s="511"/>
      <c r="AO52" s="347"/>
      <c r="AP52" s="170"/>
      <c r="AQ52" s="348" t="str">
        <f t="shared" si="55"/>
        <v/>
      </c>
      <c r="AR52" s="347" t="str">
        <f t="shared" si="56"/>
        <v/>
      </c>
      <c r="AS52" s="511"/>
      <c r="AT52" s="347"/>
      <c r="AU52" s="170"/>
      <c r="AV52" s="348" t="str">
        <f t="shared" si="57"/>
        <v/>
      </c>
      <c r="AW52" s="347" t="str">
        <f t="shared" si="58"/>
        <v/>
      </c>
      <c r="AX52" s="511"/>
    </row>
    <row r="53" spans="2:50" hidden="1" x14ac:dyDescent="0.2">
      <c r="B53" s="517"/>
      <c r="C53" s="347">
        <v>7</v>
      </c>
      <c r="D53" s="347"/>
      <c r="E53" s="347"/>
      <c r="F53" s="347"/>
      <c r="G53" s="348" t="e">
        <f t="shared" si="43"/>
        <v>#DIV/0!</v>
      </c>
      <c r="H53" s="511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19"/>
      <c r="M53" s="172" t="str">
        <f t="shared" si="44"/>
        <v/>
      </c>
      <c r="N53" s="512"/>
      <c r="O53" s="512"/>
      <c r="P53" s="347"/>
      <c r="Q53" s="170"/>
      <c r="R53" s="348" t="str">
        <f t="shared" si="45"/>
        <v/>
      </c>
      <c r="S53" s="347" t="str">
        <f t="shared" si="46"/>
        <v/>
      </c>
      <c r="T53" s="511"/>
      <c r="U53" s="347"/>
      <c r="V53" s="170"/>
      <c r="W53" s="348" t="str">
        <f t="shared" si="47"/>
        <v/>
      </c>
      <c r="X53" s="347" t="str">
        <f t="shared" si="48"/>
        <v/>
      </c>
      <c r="Y53" s="511"/>
      <c r="Z53" s="347"/>
      <c r="AA53" s="170"/>
      <c r="AB53" s="348" t="str">
        <f t="shared" si="49"/>
        <v/>
      </c>
      <c r="AC53" s="347" t="str">
        <f t="shared" si="50"/>
        <v/>
      </c>
      <c r="AD53" s="511"/>
      <c r="AE53" s="347"/>
      <c r="AF53" s="170"/>
      <c r="AG53" s="348" t="str">
        <f t="shared" si="51"/>
        <v/>
      </c>
      <c r="AH53" s="347" t="str">
        <f t="shared" si="52"/>
        <v/>
      </c>
      <c r="AI53" s="511"/>
      <c r="AJ53" s="347"/>
      <c r="AK53" s="170"/>
      <c r="AL53" s="348" t="str">
        <f t="shared" si="53"/>
        <v/>
      </c>
      <c r="AM53" s="347" t="str">
        <f t="shared" si="54"/>
        <v/>
      </c>
      <c r="AN53" s="511"/>
      <c r="AO53" s="347"/>
      <c r="AP53" s="170"/>
      <c r="AQ53" s="348" t="str">
        <f t="shared" si="55"/>
        <v/>
      </c>
      <c r="AR53" s="347" t="str">
        <f t="shared" si="56"/>
        <v/>
      </c>
      <c r="AS53" s="511"/>
      <c r="AT53" s="347"/>
      <c r="AU53" s="170"/>
      <c r="AV53" s="348" t="str">
        <f t="shared" si="57"/>
        <v/>
      </c>
      <c r="AW53" s="347" t="str">
        <f t="shared" si="58"/>
        <v/>
      </c>
      <c r="AX53" s="511"/>
    </row>
    <row r="54" spans="2:50" hidden="1" x14ac:dyDescent="0.2">
      <c r="B54" s="517"/>
      <c r="C54" s="347">
        <v>8</v>
      </c>
      <c r="D54" s="347"/>
      <c r="E54" s="347"/>
      <c r="F54" s="347"/>
      <c r="G54" s="348" t="e">
        <f t="shared" si="43"/>
        <v>#DIV/0!</v>
      </c>
      <c r="H54" s="511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19"/>
      <c r="M54" s="172" t="str">
        <f t="shared" si="44"/>
        <v/>
      </c>
      <c r="N54" s="512"/>
      <c r="O54" s="512"/>
      <c r="P54" s="347"/>
      <c r="Q54" s="170"/>
      <c r="R54" s="348" t="str">
        <f t="shared" si="45"/>
        <v/>
      </c>
      <c r="S54" s="347" t="str">
        <f t="shared" si="46"/>
        <v/>
      </c>
      <c r="T54" s="511"/>
      <c r="U54" s="347"/>
      <c r="V54" s="170"/>
      <c r="W54" s="348" t="str">
        <f t="shared" si="47"/>
        <v/>
      </c>
      <c r="X54" s="347" t="str">
        <f t="shared" si="48"/>
        <v/>
      </c>
      <c r="Y54" s="511"/>
      <c r="Z54" s="347"/>
      <c r="AA54" s="170"/>
      <c r="AB54" s="348" t="str">
        <f t="shared" si="49"/>
        <v/>
      </c>
      <c r="AC54" s="347" t="str">
        <f t="shared" si="50"/>
        <v/>
      </c>
      <c r="AD54" s="511"/>
      <c r="AE54" s="347"/>
      <c r="AF54" s="170"/>
      <c r="AG54" s="348" t="str">
        <f t="shared" si="51"/>
        <v/>
      </c>
      <c r="AH54" s="347" t="str">
        <f t="shared" si="52"/>
        <v/>
      </c>
      <c r="AI54" s="511"/>
      <c r="AJ54" s="347"/>
      <c r="AK54" s="170"/>
      <c r="AL54" s="348" t="str">
        <f t="shared" si="53"/>
        <v/>
      </c>
      <c r="AM54" s="347" t="str">
        <f t="shared" si="54"/>
        <v/>
      </c>
      <c r="AN54" s="511"/>
      <c r="AO54" s="347"/>
      <c r="AP54" s="170"/>
      <c r="AQ54" s="348" t="str">
        <f t="shared" si="55"/>
        <v/>
      </c>
      <c r="AR54" s="347" t="str">
        <f t="shared" si="56"/>
        <v/>
      </c>
      <c r="AS54" s="511"/>
      <c r="AT54" s="347"/>
      <c r="AU54" s="170"/>
      <c r="AV54" s="348" t="str">
        <f t="shared" si="57"/>
        <v/>
      </c>
      <c r="AW54" s="347" t="str">
        <f t="shared" si="58"/>
        <v/>
      </c>
      <c r="AX54" s="511"/>
    </row>
    <row r="55" spans="2:50" hidden="1" x14ac:dyDescent="0.2">
      <c r="B55" s="517"/>
      <c r="C55" s="347">
        <v>9</v>
      </c>
      <c r="D55" s="347"/>
      <c r="E55" s="347"/>
      <c r="F55" s="347"/>
      <c r="G55" s="348" t="e">
        <f t="shared" si="43"/>
        <v>#DIV/0!</v>
      </c>
      <c r="H55" s="511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19"/>
      <c r="M55" s="172" t="str">
        <f t="shared" si="44"/>
        <v/>
      </c>
      <c r="N55" s="512"/>
      <c r="O55" s="512"/>
      <c r="P55" s="347"/>
      <c r="Q55" s="170"/>
      <c r="R55" s="348" t="str">
        <f t="shared" si="45"/>
        <v/>
      </c>
      <c r="S55" s="347" t="str">
        <f t="shared" si="46"/>
        <v/>
      </c>
      <c r="T55" s="511"/>
      <c r="U55" s="347"/>
      <c r="V55" s="170"/>
      <c r="W55" s="348" t="str">
        <f t="shared" si="47"/>
        <v/>
      </c>
      <c r="X55" s="347" t="str">
        <f t="shared" si="48"/>
        <v/>
      </c>
      <c r="Y55" s="511"/>
      <c r="Z55" s="347"/>
      <c r="AA55" s="170"/>
      <c r="AB55" s="348" t="str">
        <f t="shared" si="49"/>
        <v/>
      </c>
      <c r="AC55" s="347" t="str">
        <f t="shared" si="50"/>
        <v/>
      </c>
      <c r="AD55" s="511"/>
      <c r="AE55" s="347"/>
      <c r="AF55" s="170"/>
      <c r="AG55" s="348" t="str">
        <f t="shared" si="51"/>
        <v/>
      </c>
      <c r="AH55" s="347" t="str">
        <f t="shared" si="52"/>
        <v/>
      </c>
      <c r="AI55" s="511"/>
      <c r="AJ55" s="347"/>
      <c r="AK55" s="170"/>
      <c r="AL55" s="348" t="str">
        <f t="shared" si="53"/>
        <v/>
      </c>
      <c r="AM55" s="347" t="str">
        <f t="shared" si="54"/>
        <v/>
      </c>
      <c r="AN55" s="511"/>
      <c r="AO55" s="347"/>
      <c r="AP55" s="170"/>
      <c r="AQ55" s="348" t="str">
        <f t="shared" si="55"/>
        <v/>
      </c>
      <c r="AR55" s="347" t="str">
        <f t="shared" si="56"/>
        <v/>
      </c>
      <c r="AS55" s="511"/>
      <c r="AT55" s="347"/>
      <c r="AU55" s="170"/>
      <c r="AV55" s="348" t="str">
        <f t="shared" si="57"/>
        <v/>
      </c>
      <c r="AW55" s="347" t="str">
        <f t="shared" si="58"/>
        <v/>
      </c>
      <c r="AX55" s="511"/>
    </row>
    <row r="56" spans="2:50" hidden="1" x14ac:dyDescent="0.2">
      <c r="B56" s="517"/>
      <c r="C56" s="347">
        <v>10</v>
      </c>
      <c r="D56" s="347"/>
      <c r="E56" s="347"/>
      <c r="F56" s="347"/>
      <c r="G56" s="348" t="e">
        <f t="shared" si="43"/>
        <v>#DIV/0!</v>
      </c>
      <c r="H56" s="511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19"/>
      <c r="M56" s="172" t="str">
        <f t="shared" si="44"/>
        <v/>
      </c>
      <c r="N56" s="512"/>
      <c r="O56" s="512"/>
      <c r="P56" s="347"/>
      <c r="Q56" s="170"/>
      <c r="R56" s="348" t="str">
        <f t="shared" si="45"/>
        <v/>
      </c>
      <c r="S56" s="347" t="str">
        <f t="shared" si="46"/>
        <v/>
      </c>
      <c r="T56" s="511"/>
      <c r="U56" s="347"/>
      <c r="V56" s="170"/>
      <c r="W56" s="348" t="str">
        <f t="shared" si="47"/>
        <v/>
      </c>
      <c r="X56" s="347" t="str">
        <f t="shared" si="48"/>
        <v/>
      </c>
      <c r="Y56" s="511"/>
      <c r="Z56" s="347"/>
      <c r="AA56" s="170"/>
      <c r="AB56" s="348" t="str">
        <f t="shared" si="49"/>
        <v/>
      </c>
      <c r="AC56" s="347" t="str">
        <f t="shared" si="50"/>
        <v/>
      </c>
      <c r="AD56" s="511"/>
      <c r="AE56" s="347"/>
      <c r="AF56" s="170"/>
      <c r="AG56" s="348" t="str">
        <f t="shared" si="51"/>
        <v/>
      </c>
      <c r="AH56" s="347" t="str">
        <f t="shared" si="52"/>
        <v/>
      </c>
      <c r="AI56" s="511"/>
      <c r="AJ56" s="347"/>
      <c r="AK56" s="170"/>
      <c r="AL56" s="348" t="str">
        <f t="shared" si="53"/>
        <v/>
      </c>
      <c r="AM56" s="347" t="str">
        <f t="shared" si="54"/>
        <v/>
      </c>
      <c r="AN56" s="511"/>
      <c r="AO56" s="347"/>
      <c r="AP56" s="170"/>
      <c r="AQ56" s="348" t="str">
        <f t="shared" si="55"/>
        <v/>
      </c>
      <c r="AR56" s="347" t="str">
        <f t="shared" si="56"/>
        <v/>
      </c>
      <c r="AS56" s="511"/>
      <c r="AT56" s="347"/>
      <c r="AU56" s="170"/>
      <c r="AV56" s="348" t="str">
        <f t="shared" si="57"/>
        <v/>
      </c>
      <c r="AW56" s="347" t="str">
        <f t="shared" si="58"/>
        <v/>
      </c>
      <c r="AX56" s="511"/>
    </row>
    <row r="57" spans="2:50" hidden="1" x14ac:dyDescent="0.2">
      <c r="B57" s="517"/>
      <c r="C57" s="347">
        <v>11</v>
      </c>
      <c r="D57" s="347"/>
      <c r="E57" s="347"/>
      <c r="F57" s="347"/>
      <c r="G57" s="348" t="e">
        <f t="shared" si="43"/>
        <v>#DIV/0!</v>
      </c>
      <c r="H57" s="511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19"/>
      <c r="M57" s="172" t="str">
        <f t="shared" si="44"/>
        <v/>
      </c>
      <c r="N57" s="512"/>
      <c r="O57" s="512"/>
      <c r="P57" s="347"/>
      <c r="Q57" s="170"/>
      <c r="R57" s="348" t="str">
        <f t="shared" si="45"/>
        <v/>
      </c>
      <c r="S57" s="347" t="str">
        <f t="shared" si="46"/>
        <v/>
      </c>
      <c r="T57" s="511"/>
      <c r="U57" s="347"/>
      <c r="V57" s="170"/>
      <c r="W57" s="348" t="str">
        <f t="shared" si="47"/>
        <v/>
      </c>
      <c r="X57" s="347" t="str">
        <f t="shared" si="48"/>
        <v/>
      </c>
      <c r="Y57" s="511"/>
      <c r="Z57" s="347"/>
      <c r="AA57" s="170"/>
      <c r="AB57" s="348" t="str">
        <f t="shared" si="49"/>
        <v/>
      </c>
      <c r="AC57" s="347" t="str">
        <f t="shared" si="50"/>
        <v/>
      </c>
      <c r="AD57" s="511"/>
      <c r="AE57" s="347"/>
      <c r="AF57" s="170"/>
      <c r="AG57" s="348" t="str">
        <f t="shared" si="51"/>
        <v/>
      </c>
      <c r="AH57" s="347" t="str">
        <f t="shared" si="52"/>
        <v/>
      </c>
      <c r="AI57" s="511"/>
      <c r="AJ57" s="347"/>
      <c r="AK57" s="170"/>
      <c r="AL57" s="348" t="str">
        <f t="shared" si="53"/>
        <v/>
      </c>
      <c r="AM57" s="347" t="str">
        <f t="shared" si="54"/>
        <v/>
      </c>
      <c r="AN57" s="511"/>
      <c r="AO57" s="347"/>
      <c r="AP57" s="170"/>
      <c r="AQ57" s="348" t="str">
        <f t="shared" si="55"/>
        <v/>
      </c>
      <c r="AR57" s="347" t="str">
        <f t="shared" si="56"/>
        <v/>
      </c>
      <c r="AS57" s="511"/>
      <c r="AT57" s="347"/>
      <c r="AU57" s="170"/>
      <c r="AV57" s="348" t="str">
        <f t="shared" si="57"/>
        <v/>
      </c>
      <c r="AW57" s="347" t="str">
        <f t="shared" si="58"/>
        <v/>
      </c>
      <c r="AX57" s="511"/>
    </row>
    <row r="58" spans="2:50" hidden="1" x14ac:dyDescent="0.2">
      <c r="B58" s="517"/>
      <c r="C58" s="347">
        <v>12</v>
      </c>
      <c r="D58" s="347"/>
      <c r="E58" s="347"/>
      <c r="F58" s="347"/>
      <c r="G58" s="348" t="e">
        <f t="shared" si="43"/>
        <v>#DIV/0!</v>
      </c>
      <c r="H58" s="511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19"/>
      <c r="M58" s="172" t="str">
        <f t="shared" si="44"/>
        <v/>
      </c>
      <c r="N58" s="512"/>
      <c r="O58" s="512"/>
      <c r="P58" s="347"/>
      <c r="Q58" s="170"/>
      <c r="R58" s="348" t="str">
        <f t="shared" si="45"/>
        <v/>
      </c>
      <c r="S58" s="347" t="str">
        <f t="shared" si="46"/>
        <v/>
      </c>
      <c r="T58" s="511"/>
      <c r="U58" s="347"/>
      <c r="V58" s="170"/>
      <c r="W58" s="348" t="str">
        <f t="shared" si="47"/>
        <v/>
      </c>
      <c r="X58" s="347" t="str">
        <f t="shared" si="48"/>
        <v/>
      </c>
      <c r="Y58" s="511"/>
      <c r="Z58" s="347"/>
      <c r="AA58" s="170"/>
      <c r="AB58" s="348" t="str">
        <f t="shared" si="49"/>
        <v/>
      </c>
      <c r="AC58" s="347" t="str">
        <f t="shared" si="50"/>
        <v/>
      </c>
      <c r="AD58" s="511"/>
      <c r="AE58" s="347"/>
      <c r="AF58" s="170"/>
      <c r="AG58" s="348" t="str">
        <f t="shared" si="51"/>
        <v/>
      </c>
      <c r="AH58" s="347" t="str">
        <f t="shared" si="52"/>
        <v/>
      </c>
      <c r="AI58" s="511"/>
      <c r="AJ58" s="347"/>
      <c r="AK58" s="170"/>
      <c r="AL58" s="348" t="str">
        <f t="shared" si="53"/>
        <v/>
      </c>
      <c r="AM58" s="347" t="str">
        <f t="shared" si="54"/>
        <v/>
      </c>
      <c r="AN58" s="511"/>
      <c r="AO58" s="347"/>
      <c r="AP58" s="170"/>
      <c r="AQ58" s="348" t="str">
        <f t="shared" si="55"/>
        <v/>
      </c>
      <c r="AR58" s="347" t="str">
        <f t="shared" si="56"/>
        <v/>
      </c>
      <c r="AS58" s="511"/>
      <c r="AT58" s="347"/>
      <c r="AU58" s="170"/>
      <c r="AV58" s="348" t="str">
        <f t="shared" si="57"/>
        <v/>
      </c>
      <c r="AW58" s="347" t="str">
        <f t="shared" si="58"/>
        <v/>
      </c>
      <c r="AX58" s="511"/>
    </row>
    <row r="59" spans="2:50" hidden="1" x14ac:dyDescent="0.2">
      <c r="B59" s="517"/>
      <c r="C59" s="347">
        <v>13</v>
      </c>
      <c r="D59" s="347"/>
      <c r="E59" s="347"/>
      <c r="F59" s="347"/>
      <c r="G59" s="348" t="e">
        <f t="shared" si="43"/>
        <v>#DIV/0!</v>
      </c>
      <c r="H59" s="511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19"/>
      <c r="M59" s="172" t="str">
        <f t="shared" si="44"/>
        <v/>
      </c>
      <c r="N59" s="512"/>
      <c r="O59" s="512"/>
      <c r="P59" s="347"/>
      <c r="Q59" s="170"/>
      <c r="R59" s="348" t="str">
        <f t="shared" si="45"/>
        <v/>
      </c>
      <c r="S59" s="347" t="str">
        <f t="shared" si="46"/>
        <v/>
      </c>
      <c r="T59" s="511"/>
      <c r="U59" s="347"/>
      <c r="V59" s="170"/>
      <c r="W59" s="348" t="str">
        <f t="shared" si="47"/>
        <v/>
      </c>
      <c r="X59" s="347" t="str">
        <f t="shared" si="48"/>
        <v/>
      </c>
      <c r="Y59" s="511"/>
      <c r="Z59" s="347"/>
      <c r="AA59" s="170"/>
      <c r="AB59" s="348" t="str">
        <f t="shared" si="49"/>
        <v/>
      </c>
      <c r="AC59" s="347" t="str">
        <f t="shared" si="50"/>
        <v/>
      </c>
      <c r="AD59" s="511"/>
      <c r="AE59" s="347"/>
      <c r="AF59" s="170"/>
      <c r="AG59" s="348" t="str">
        <f t="shared" si="51"/>
        <v/>
      </c>
      <c r="AH59" s="347" t="str">
        <f t="shared" si="52"/>
        <v/>
      </c>
      <c r="AI59" s="511"/>
      <c r="AJ59" s="347"/>
      <c r="AK59" s="170"/>
      <c r="AL59" s="348" t="str">
        <f t="shared" si="53"/>
        <v/>
      </c>
      <c r="AM59" s="347" t="str">
        <f t="shared" si="54"/>
        <v/>
      </c>
      <c r="AN59" s="511"/>
      <c r="AO59" s="347"/>
      <c r="AP59" s="170"/>
      <c r="AQ59" s="348" t="str">
        <f t="shared" si="55"/>
        <v/>
      </c>
      <c r="AR59" s="347" t="str">
        <f t="shared" si="56"/>
        <v/>
      </c>
      <c r="AS59" s="511"/>
      <c r="AT59" s="347"/>
      <c r="AU59" s="170"/>
      <c r="AV59" s="348" t="str">
        <f t="shared" si="57"/>
        <v/>
      </c>
      <c r="AW59" s="347" t="str">
        <f t="shared" si="58"/>
        <v/>
      </c>
      <c r="AX59" s="511"/>
    </row>
    <row r="60" spans="2:50" hidden="1" x14ac:dyDescent="0.2">
      <c r="B60" s="517"/>
      <c r="C60" s="347">
        <v>14</v>
      </c>
      <c r="D60" s="347"/>
      <c r="E60" s="347"/>
      <c r="F60" s="347"/>
      <c r="G60" s="348" t="e">
        <f t="shared" si="43"/>
        <v>#DIV/0!</v>
      </c>
      <c r="H60" s="511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19"/>
      <c r="M60" s="172" t="str">
        <f t="shared" si="44"/>
        <v/>
      </c>
      <c r="N60" s="512"/>
      <c r="O60" s="512"/>
      <c r="P60" s="347"/>
      <c r="Q60" s="170"/>
      <c r="R60" s="348" t="str">
        <f t="shared" si="45"/>
        <v/>
      </c>
      <c r="S60" s="347" t="str">
        <f t="shared" si="46"/>
        <v/>
      </c>
      <c r="T60" s="511"/>
      <c r="U60" s="347"/>
      <c r="V60" s="170"/>
      <c r="W60" s="348" t="str">
        <f t="shared" si="47"/>
        <v/>
      </c>
      <c r="X60" s="347" t="str">
        <f t="shared" si="48"/>
        <v/>
      </c>
      <c r="Y60" s="511"/>
      <c r="Z60" s="347"/>
      <c r="AA60" s="170"/>
      <c r="AB60" s="348" t="str">
        <f t="shared" si="49"/>
        <v/>
      </c>
      <c r="AC60" s="347" t="str">
        <f t="shared" si="50"/>
        <v/>
      </c>
      <c r="AD60" s="511"/>
      <c r="AE60" s="347"/>
      <c r="AF60" s="170"/>
      <c r="AG60" s="348" t="str">
        <f t="shared" si="51"/>
        <v/>
      </c>
      <c r="AH60" s="347" t="str">
        <f t="shared" si="52"/>
        <v/>
      </c>
      <c r="AI60" s="511"/>
      <c r="AJ60" s="347"/>
      <c r="AK60" s="170"/>
      <c r="AL60" s="348" t="str">
        <f t="shared" si="53"/>
        <v/>
      </c>
      <c r="AM60" s="347" t="str">
        <f t="shared" si="54"/>
        <v/>
      </c>
      <c r="AN60" s="511"/>
      <c r="AO60" s="347"/>
      <c r="AP60" s="170"/>
      <c r="AQ60" s="348" t="str">
        <f t="shared" si="55"/>
        <v/>
      </c>
      <c r="AR60" s="347" t="str">
        <f t="shared" si="56"/>
        <v/>
      </c>
      <c r="AS60" s="511"/>
      <c r="AT60" s="347"/>
      <c r="AU60" s="170"/>
      <c r="AV60" s="348" t="str">
        <f t="shared" si="57"/>
        <v/>
      </c>
      <c r="AW60" s="347" t="str">
        <f t="shared" si="58"/>
        <v/>
      </c>
      <c r="AX60" s="511"/>
    </row>
    <row r="61" spans="2:50" hidden="1" x14ac:dyDescent="0.2">
      <c r="B61" s="517"/>
      <c r="C61" s="347">
        <v>15</v>
      </c>
      <c r="D61" s="347"/>
      <c r="E61" s="347"/>
      <c r="F61" s="347"/>
      <c r="G61" s="348" t="e">
        <f t="shared" si="43"/>
        <v>#DIV/0!</v>
      </c>
      <c r="H61" s="511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20"/>
      <c r="M61" s="172" t="str">
        <f t="shared" si="44"/>
        <v/>
      </c>
      <c r="N61" s="512"/>
      <c r="O61" s="512"/>
      <c r="P61" s="347"/>
      <c r="Q61" s="170"/>
      <c r="R61" s="348" t="str">
        <f t="shared" si="45"/>
        <v/>
      </c>
      <c r="S61" s="347" t="str">
        <f t="shared" si="46"/>
        <v/>
      </c>
      <c r="T61" s="511"/>
      <c r="U61" s="347"/>
      <c r="V61" s="170"/>
      <c r="W61" s="348" t="str">
        <f t="shared" si="47"/>
        <v/>
      </c>
      <c r="X61" s="347" t="str">
        <f t="shared" si="48"/>
        <v/>
      </c>
      <c r="Y61" s="511"/>
      <c r="Z61" s="347"/>
      <c r="AA61" s="170"/>
      <c r="AB61" s="348" t="str">
        <f t="shared" si="49"/>
        <v/>
      </c>
      <c r="AC61" s="347" t="str">
        <f t="shared" si="50"/>
        <v/>
      </c>
      <c r="AD61" s="511"/>
      <c r="AE61" s="347"/>
      <c r="AF61" s="170"/>
      <c r="AG61" s="348" t="str">
        <f t="shared" si="51"/>
        <v/>
      </c>
      <c r="AH61" s="347" t="str">
        <f t="shared" si="52"/>
        <v/>
      </c>
      <c r="AI61" s="511"/>
      <c r="AJ61" s="347"/>
      <c r="AK61" s="170"/>
      <c r="AL61" s="348" t="str">
        <f t="shared" si="53"/>
        <v/>
      </c>
      <c r="AM61" s="347" t="str">
        <f t="shared" si="54"/>
        <v/>
      </c>
      <c r="AN61" s="511"/>
      <c r="AO61" s="347"/>
      <c r="AP61" s="170"/>
      <c r="AQ61" s="348" t="str">
        <f t="shared" si="55"/>
        <v/>
      </c>
      <c r="AR61" s="347" t="str">
        <f t="shared" si="56"/>
        <v/>
      </c>
      <c r="AS61" s="511"/>
      <c r="AT61" s="347"/>
      <c r="AU61" s="170"/>
      <c r="AV61" s="348" t="str">
        <f t="shared" si="57"/>
        <v/>
      </c>
      <c r="AW61" s="347" t="str">
        <f t="shared" si="58"/>
        <v/>
      </c>
      <c r="AX61" s="511"/>
    </row>
    <row r="62" spans="2:50" ht="15.75" hidden="1" x14ac:dyDescent="0.2">
      <c r="B62" s="521" t="s">
        <v>169</v>
      </c>
      <c r="C62" s="522"/>
      <c r="D62" s="522"/>
      <c r="E62" s="522"/>
      <c r="F62" s="522"/>
      <c r="G62" s="522"/>
      <c r="H62" s="523"/>
      <c r="I62" s="207"/>
      <c r="J62" s="207"/>
      <c r="K62" s="207"/>
      <c r="L62" s="207"/>
      <c r="M62" s="207"/>
      <c r="N62" s="512" t="s">
        <v>161</v>
      </c>
      <c r="O62" s="525" t="s">
        <v>106</v>
      </c>
      <c r="P62" s="527">
        <v>45888</v>
      </c>
      <c r="Q62" s="517"/>
      <c r="R62" s="517"/>
      <c r="S62" s="517"/>
      <c r="T62" s="517"/>
      <c r="U62" s="527">
        <v>45889</v>
      </c>
      <c r="V62" s="517"/>
      <c r="W62" s="517"/>
      <c r="X62" s="517"/>
      <c r="Y62" s="517"/>
      <c r="Z62" s="527">
        <v>45890</v>
      </c>
      <c r="AA62" s="517"/>
      <c r="AB62" s="517"/>
      <c r="AC62" s="517"/>
      <c r="AD62" s="517"/>
      <c r="AE62" s="527">
        <v>45891</v>
      </c>
      <c r="AF62" s="517"/>
      <c r="AG62" s="517"/>
      <c r="AH62" s="517"/>
      <c r="AI62" s="517"/>
      <c r="AJ62" s="527">
        <v>45892</v>
      </c>
      <c r="AK62" s="517"/>
      <c r="AL62" s="517"/>
      <c r="AM62" s="517"/>
      <c r="AN62" s="517"/>
      <c r="AO62" s="527">
        <v>45893</v>
      </c>
      <c r="AP62" s="517"/>
      <c r="AQ62" s="517"/>
      <c r="AR62" s="517"/>
      <c r="AS62" s="517"/>
      <c r="AT62" s="527">
        <v>45894</v>
      </c>
      <c r="AU62" s="517"/>
      <c r="AV62" s="517"/>
      <c r="AW62" s="517"/>
      <c r="AX62" s="517"/>
    </row>
    <row r="63" spans="2:50" ht="15.75" hidden="1" x14ac:dyDescent="0.2">
      <c r="B63" s="524"/>
      <c r="C63" s="524"/>
      <c r="D63" s="524"/>
      <c r="E63" s="524"/>
      <c r="F63" s="524"/>
      <c r="G63" s="524"/>
      <c r="H63" s="524"/>
      <c r="I63" s="207"/>
      <c r="J63" s="207"/>
      <c r="K63" s="207"/>
      <c r="L63" s="207"/>
      <c r="M63" s="207"/>
      <c r="N63" s="512"/>
      <c r="O63" s="526"/>
      <c r="P63" s="527" t="s">
        <v>120</v>
      </c>
      <c r="Q63" s="517"/>
      <c r="R63" s="517"/>
      <c r="S63" s="517"/>
      <c r="T63" s="517"/>
      <c r="U63" s="527" t="s">
        <v>114</v>
      </c>
      <c r="V63" s="517"/>
      <c r="W63" s="517"/>
      <c r="X63" s="517"/>
      <c r="Y63" s="517"/>
      <c r="Z63" s="527" t="s">
        <v>115</v>
      </c>
      <c r="AA63" s="517"/>
      <c r="AB63" s="517"/>
      <c r="AC63" s="517"/>
      <c r="AD63" s="517"/>
      <c r="AE63" s="527" t="s">
        <v>116</v>
      </c>
      <c r="AF63" s="517"/>
      <c r="AG63" s="517"/>
      <c r="AH63" s="517"/>
      <c r="AI63" s="517"/>
      <c r="AJ63" s="527" t="s">
        <v>117</v>
      </c>
      <c r="AK63" s="517"/>
      <c r="AL63" s="517"/>
      <c r="AM63" s="517"/>
      <c r="AN63" s="517"/>
      <c r="AO63" s="527" t="s">
        <v>118</v>
      </c>
      <c r="AP63" s="517"/>
      <c r="AQ63" s="517"/>
      <c r="AR63" s="517"/>
      <c r="AS63" s="517"/>
      <c r="AT63" s="527" t="s">
        <v>119</v>
      </c>
      <c r="AU63" s="517"/>
      <c r="AV63" s="517"/>
      <c r="AW63" s="517"/>
      <c r="AX63" s="517"/>
    </row>
    <row r="64" spans="2:50" hidden="1" x14ac:dyDescent="0.2">
      <c r="B64" s="512" t="s">
        <v>157</v>
      </c>
      <c r="C64" s="512" t="s">
        <v>149</v>
      </c>
      <c r="D64" s="512"/>
      <c r="E64" s="512" t="s">
        <v>151</v>
      </c>
      <c r="F64" s="512"/>
      <c r="G64" s="512"/>
      <c r="H64" s="513" t="s">
        <v>158</v>
      </c>
      <c r="I64" s="516" t="s">
        <v>227</v>
      </c>
      <c r="J64" s="516"/>
      <c r="K64" s="516"/>
      <c r="L64" s="516" t="s">
        <v>158</v>
      </c>
      <c r="M64" s="516" t="s">
        <v>170</v>
      </c>
      <c r="N64" s="512"/>
      <c r="O64" s="512" t="s">
        <v>160</v>
      </c>
      <c r="P64" s="508" t="s">
        <v>154</v>
      </c>
      <c r="Q64" s="509"/>
      <c r="R64" s="509"/>
      <c r="S64" s="510"/>
      <c r="T64" s="512" t="s">
        <v>158</v>
      </c>
      <c r="U64" s="508" t="s">
        <v>154</v>
      </c>
      <c r="V64" s="509"/>
      <c r="W64" s="509"/>
      <c r="X64" s="510"/>
      <c r="Y64" s="512" t="s">
        <v>158</v>
      </c>
      <c r="Z64" s="508" t="s">
        <v>154</v>
      </c>
      <c r="AA64" s="509"/>
      <c r="AB64" s="509"/>
      <c r="AC64" s="510"/>
      <c r="AD64" s="512" t="s">
        <v>158</v>
      </c>
      <c r="AE64" s="508" t="s">
        <v>154</v>
      </c>
      <c r="AF64" s="509"/>
      <c r="AG64" s="509"/>
      <c r="AH64" s="510"/>
      <c r="AI64" s="512" t="s">
        <v>158</v>
      </c>
      <c r="AJ64" s="508" t="s">
        <v>154</v>
      </c>
      <c r="AK64" s="509"/>
      <c r="AL64" s="509"/>
      <c r="AM64" s="510"/>
      <c r="AN64" s="512" t="s">
        <v>158</v>
      </c>
      <c r="AO64" s="508" t="s">
        <v>154</v>
      </c>
      <c r="AP64" s="509"/>
      <c r="AQ64" s="509"/>
      <c r="AR64" s="510"/>
      <c r="AS64" s="512" t="s">
        <v>158</v>
      </c>
      <c r="AT64" s="508" t="s">
        <v>154</v>
      </c>
      <c r="AU64" s="509"/>
      <c r="AV64" s="509"/>
      <c r="AW64" s="510"/>
      <c r="AX64" s="512" t="s">
        <v>158</v>
      </c>
    </row>
    <row r="65" spans="2:50" hidden="1" x14ac:dyDescent="0.2">
      <c r="B65" s="512"/>
      <c r="C65" s="512"/>
      <c r="D65" s="512"/>
      <c r="E65" s="512" t="s">
        <v>150</v>
      </c>
      <c r="F65" s="512"/>
      <c r="G65" s="512"/>
      <c r="H65" s="514"/>
      <c r="I65" s="516" t="s">
        <v>150</v>
      </c>
      <c r="J65" s="516"/>
      <c r="K65" s="516"/>
      <c r="L65" s="516"/>
      <c r="M65" s="516"/>
      <c r="N65" s="512"/>
      <c r="O65" s="512"/>
      <c r="P65" s="508" t="s">
        <v>155</v>
      </c>
      <c r="Q65" s="509"/>
      <c r="R65" s="509"/>
      <c r="S65" s="510"/>
      <c r="T65" s="512"/>
      <c r="U65" s="508" t="s">
        <v>155</v>
      </c>
      <c r="V65" s="509"/>
      <c r="W65" s="509"/>
      <c r="X65" s="510"/>
      <c r="Y65" s="512"/>
      <c r="Z65" s="508" t="s">
        <v>155</v>
      </c>
      <c r="AA65" s="509"/>
      <c r="AB65" s="509"/>
      <c r="AC65" s="510"/>
      <c r="AD65" s="512"/>
      <c r="AE65" s="508" t="s">
        <v>155</v>
      </c>
      <c r="AF65" s="509"/>
      <c r="AG65" s="509"/>
      <c r="AH65" s="510"/>
      <c r="AI65" s="512"/>
      <c r="AJ65" s="508" t="s">
        <v>155</v>
      </c>
      <c r="AK65" s="509"/>
      <c r="AL65" s="509"/>
      <c r="AM65" s="510"/>
      <c r="AN65" s="512"/>
      <c r="AO65" s="508" t="s">
        <v>155</v>
      </c>
      <c r="AP65" s="509"/>
      <c r="AQ65" s="509"/>
      <c r="AR65" s="510"/>
      <c r="AS65" s="512"/>
      <c r="AT65" s="508" t="s">
        <v>155</v>
      </c>
      <c r="AU65" s="509"/>
      <c r="AV65" s="509"/>
      <c r="AW65" s="510"/>
      <c r="AX65" s="512"/>
    </row>
    <row r="66" spans="2:50" hidden="1" x14ac:dyDescent="0.2">
      <c r="B66" s="512"/>
      <c r="C66" s="512"/>
      <c r="D66" s="512"/>
      <c r="E66" s="345" t="s">
        <v>152</v>
      </c>
      <c r="F66" s="345" t="s">
        <v>153</v>
      </c>
      <c r="G66" s="345" t="s">
        <v>156</v>
      </c>
      <c r="H66" s="515"/>
      <c r="I66" s="346" t="s">
        <v>152</v>
      </c>
      <c r="J66" s="346" t="s">
        <v>153</v>
      </c>
      <c r="K66" s="346" t="s">
        <v>156</v>
      </c>
      <c r="L66" s="516"/>
      <c r="M66" s="516"/>
      <c r="N66" s="512"/>
      <c r="O66" s="512"/>
      <c r="P66" s="345" t="s">
        <v>152</v>
      </c>
      <c r="Q66" s="345" t="s">
        <v>153</v>
      </c>
      <c r="R66" s="345" t="s">
        <v>156</v>
      </c>
      <c r="S66" s="345" t="s">
        <v>170</v>
      </c>
      <c r="T66" s="512"/>
      <c r="U66" s="345" t="s">
        <v>152</v>
      </c>
      <c r="V66" s="345" t="s">
        <v>153</v>
      </c>
      <c r="W66" s="345" t="s">
        <v>156</v>
      </c>
      <c r="X66" s="345" t="s">
        <v>170</v>
      </c>
      <c r="Y66" s="512"/>
      <c r="Z66" s="345" t="s">
        <v>152</v>
      </c>
      <c r="AA66" s="345" t="s">
        <v>153</v>
      </c>
      <c r="AB66" s="345" t="s">
        <v>156</v>
      </c>
      <c r="AC66" s="345" t="s">
        <v>170</v>
      </c>
      <c r="AD66" s="512"/>
      <c r="AE66" s="345" t="s">
        <v>152</v>
      </c>
      <c r="AF66" s="345" t="s">
        <v>153</v>
      </c>
      <c r="AG66" s="345" t="s">
        <v>156</v>
      </c>
      <c r="AH66" s="345" t="s">
        <v>170</v>
      </c>
      <c r="AI66" s="512"/>
      <c r="AJ66" s="345" t="s">
        <v>152</v>
      </c>
      <c r="AK66" s="345" t="s">
        <v>153</v>
      </c>
      <c r="AL66" s="345" t="s">
        <v>156</v>
      </c>
      <c r="AM66" s="345" t="s">
        <v>170</v>
      </c>
      <c r="AN66" s="512"/>
      <c r="AO66" s="345" t="s">
        <v>152</v>
      </c>
      <c r="AP66" s="345" t="s">
        <v>153</v>
      </c>
      <c r="AQ66" s="345" t="s">
        <v>156</v>
      </c>
      <c r="AR66" s="345" t="s">
        <v>170</v>
      </c>
      <c r="AS66" s="512"/>
      <c r="AT66" s="345" t="s">
        <v>152</v>
      </c>
      <c r="AU66" s="345" t="s">
        <v>153</v>
      </c>
      <c r="AV66" s="345" t="s">
        <v>156</v>
      </c>
      <c r="AW66" s="345" t="s">
        <v>170</v>
      </c>
      <c r="AX66" s="512"/>
    </row>
    <row r="67" spans="2:50" hidden="1" x14ac:dyDescent="0.2">
      <c r="B67" s="512" t="s">
        <v>658</v>
      </c>
      <c r="C67" s="347">
        <v>1</v>
      </c>
      <c r="D67" s="347" t="s">
        <v>634</v>
      </c>
      <c r="E67" s="347">
        <v>17</v>
      </c>
      <c r="F67" s="347">
        <v>2400</v>
      </c>
      <c r="G67" s="348">
        <f>F67/E67</f>
        <v>141.1764705882353</v>
      </c>
      <c r="H67" s="511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18">
        <f>IFERROR(AVERAGE(K67:K81),"-")</f>
        <v>131.12074970568796</v>
      </c>
      <c r="M67" s="172">
        <f>IFERROR(RANK(K67, K$67:K$81),"")</f>
        <v>1</v>
      </c>
      <c r="N67" s="512"/>
      <c r="O67" s="512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511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511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511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511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511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511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511">
        <f>AVERAGE(AV67:AV81)</f>
        <v>131.20204603580564</v>
      </c>
    </row>
    <row r="68" spans="2:50" hidden="1" x14ac:dyDescent="0.2">
      <c r="B68" s="517"/>
      <c r="C68" s="347">
        <v>2</v>
      </c>
      <c r="D68" s="347"/>
      <c r="E68" s="347"/>
      <c r="F68" s="347"/>
      <c r="G68" s="348"/>
      <c r="H68" s="511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19"/>
      <c r="M68" s="172" t="str">
        <f t="shared" ref="M68:M81" si="63">IFERROR(RANK(K68, K$67:K$81),"")</f>
        <v/>
      </c>
      <c r="N68" s="512"/>
      <c r="O68" s="512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511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511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511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511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511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511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511"/>
    </row>
    <row r="69" spans="2:50" hidden="1" x14ac:dyDescent="0.2">
      <c r="B69" s="517"/>
      <c r="C69" s="347">
        <v>3</v>
      </c>
      <c r="D69" s="347"/>
      <c r="E69" s="347"/>
      <c r="F69" s="347"/>
      <c r="G69" s="348"/>
      <c r="H69" s="511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19"/>
      <c r="M69" s="172" t="str">
        <f t="shared" si="63"/>
        <v/>
      </c>
      <c r="N69" s="512"/>
      <c r="O69" s="512"/>
      <c r="P69" s="347"/>
      <c r="Q69" s="170"/>
      <c r="R69" s="348" t="str">
        <f t="shared" si="64"/>
        <v/>
      </c>
      <c r="S69" s="347" t="str">
        <f t="shared" si="65"/>
        <v/>
      </c>
      <c r="T69" s="511"/>
      <c r="U69" s="347"/>
      <c r="V69" s="170"/>
      <c r="W69" s="348" t="str">
        <f t="shared" si="66"/>
        <v/>
      </c>
      <c r="X69" s="347" t="str">
        <f t="shared" si="67"/>
        <v/>
      </c>
      <c r="Y69" s="511"/>
      <c r="Z69" s="347"/>
      <c r="AA69" s="170"/>
      <c r="AB69" s="348" t="str">
        <f t="shared" si="68"/>
        <v/>
      </c>
      <c r="AC69" s="347" t="str">
        <f t="shared" si="69"/>
        <v/>
      </c>
      <c r="AD69" s="511"/>
      <c r="AE69" s="347"/>
      <c r="AF69" s="170"/>
      <c r="AG69" s="348" t="str">
        <f t="shared" si="70"/>
        <v/>
      </c>
      <c r="AH69" s="347" t="str">
        <f t="shared" si="71"/>
        <v/>
      </c>
      <c r="AI69" s="511"/>
      <c r="AJ69" s="347"/>
      <c r="AK69" s="170"/>
      <c r="AL69" s="348" t="str">
        <f t="shared" si="72"/>
        <v/>
      </c>
      <c r="AM69" s="347" t="str">
        <f t="shared" si="73"/>
        <v/>
      </c>
      <c r="AN69" s="511"/>
      <c r="AO69" s="347"/>
      <c r="AP69" s="170"/>
      <c r="AQ69" s="348" t="str">
        <f t="shared" si="74"/>
        <v/>
      </c>
      <c r="AR69" s="347" t="str">
        <f t="shared" si="75"/>
        <v/>
      </c>
      <c r="AS69" s="511"/>
      <c r="AT69" s="347"/>
      <c r="AU69" s="170"/>
      <c r="AV69" s="348" t="str">
        <f t="shared" si="76"/>
        <v/>
      </c>
      <c r="AW69" s="347" t="str">
        <f t="shared" si="77"/>
        <v/>
      </c>
      <c r="AX69" s="511"/>
    </row>
    <row r="70" spans="2:50" hidden="1" x14ac:dyDescent="0.2">
      <c r="B70" s="517"/>
      <c r="C70" s="347">
        <v>4</v>
      </c>
      <c r="D70" s="347"/>
      <c r="E70" s="347"/>
      <c r="F70" s="347"/>
      <c r="G70" s="348"/>
      <c r="H70" s="511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19"/>
      <c r="M70" s="172" t="str">
        <f t="shared" si="63"/>
        <v/>
      </c>
      <c r="N70" s="512"/>
      <c r="O70" s="512"/>
      <c r="P70" s="347"/>
      <c r="Q70" s="170"/>
      <c r="R70" s="348" t="str">
        <f t="shared" si="64"/>
        <v/>
      </c>
      <c r="S70" s="347" t="str">
        <f t="shared" si="65"/>
        <v/>
      </c>
      <c r="T70" s="511"/>
      <c r="U70" s="347"/>
      <c r="V70" s="170"/>
      <c r="W70" s="348" t="str">
        <f t="shared" si="66"/>
        <v/>
      </c>
      <c r="X70" s="347" t="str">
        <f t="shared" si="67"/>
        <v/>
      </c>
      <c r="Y70" s="511"/>
      <c r="Z70" s="347"/>
      <c r="AA70" s="170"/>
      <c r="AB70" s="348" t="str">
        <f t="shared" si="68"/>
        <v/>
      </c>
      <c r="AC70" s="347" t="str">
        <f t="shared" si="69"/>
        <v/>
      </c>
      <c r="AD70" s="511"/>
      <c r="AE70" s="347"/>
      <c r="AF70" s="170"/>
      <c r="AG70" s="348" t="str">
        <f t="shared" si="70"/>
        <v/>
      </c>
      <c r="AH70" s="347" t="str">
        <f t="shared" si="71"/>
        <v/>
      </c>
      <c r="AI70" s="511"/>
      <c r="AJ70" s="347"/>
      <c r="AK70" s="170"/>
      <c r="AL70" s="348" t="str">
        <f t="shared" si="72"/>
        <v/>
      </c>
      <c r="AM70" s="347" t="str">
        <f t="shared" si="73"/>
        <v/>
      </c>
      <c r="AN70" s="511"/>
      <c r="AO70" s="347"/>
      <c r="AP70" s="170"/>
      <c r="AQ70" s="348" t="str">
        <f t="shared" si="74"/>
        <v/>
      </c>
      <c r="AR70" s="347" t="str">
        <f t="shared" si="75"/>
        <v/>
      </c>
      <c r="AS70" s="511"/>
      <c r="AT70" s="347"/>
      <c r="AU70" s="170"/>
      <c r="AV70" s="348" t="str">
        <f t="shared" si="76"/>
        <v/>
      </c>
      <c r="AW70" s="347" t="str">
        <f t="shared" si="77"/>
        <v/>
      </c>
      <c r="AX70" s="511"/>
    </row>
    <row r="71" spans="2:50" hidden="1" x14ac:dyDescent="0.2">
      <c r="B71" s="517"/>
      <c r="C71" s="347">
        <v>5</v>
      </c>
      <c r="D71" s="347"/>
      <c r="E71" s="347"/>
      <c r="F71" s="347"/>
      <c r="G71" s="348"/>
      <c r="H71" s="511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19"/>
      <c r="M71" s="172" t="str">
        <f t="shared" si="63"/>
        <v/>
      </c>
      <c r="N71" s="512"/>
      <c r="O71" s="512"/>
      <c r="P71" s="347"/>
      <c r="Q71" s="170"/>
      <c r="R71" s="348" t="str">
        <f t="shared" si="64"/>
        <v/>
      </c>
      <c r="S71" s="347" t="str">
        <f t="shared" si="65"/>
        <v/>
      </c>
      <c r="T71" s="511"/>
      <c r="U71" s="347"/>
      <c r="V71" s="170"/>
      <c r="W71" s="348" t="str">
        <f t="shared" si="66"/>
        <v/>
      </c>
      <c r="X71" s="347" t="str">
        <f t="shared" si="67"/>
        <v/>
      </c>
      <c r="Y71" s="511"/>
      <c r="Z71" s="347"/>
      <c r="AA71" s="170"/>
      <c r="AB71" s="348" t="str">
        <f t="shared" si="68"/>
        <v/>
      </c>
      <c r="AC71" s="347" t="str">
        <f t="shared" si="69"/>
        <v/>
      </c>
      <c r="AD71" s="511"/>
      <c r="AE71" s="347"/>
      <c r="AF71" s="170"/>
      <c r="AG71" s="348" t="str">
        <f t="shared" si="70"/>
        <v/>
      </c>
      <c r="AH71" s="347" t="str">
        <f t="shared" si="71"/>
        <v/>
      </c>
      <c r="AI71" s="511"/>
      <c r="AJ71" s="347"/>
      <c r="AK71" s="170"/>
      <c r="AL71" s="348" t="str">
        <f t="shared" si="72"/>
        <v/>
      </c>
      <c r="AM71" s="347" t="str">
        <f t="shared" si="73"/>
        <v/>
      </c>
      <c r="AN71" s="511"/>
      <c r="AO71" s="347"/>
      <c r="AP71" s="170"/>
      <c r="AQ71" s="348" t="str">
        <f t="shared" si="74"/>
        <v/>
      </c>
      <c r="AR71" s="347" t="str">
        <f t="shared" si="75"/>
        <v/>
      </c>
      <c r="AS71" s="511"/>
      <c r="AT71" s="347"/>
      <c r="AU71" s="170"/>
      <c r="AV71" s="348" t="str">
        <f t="shared" si="76"/>
        <v/>
      </c>
      <c r="AW71" s="347" t="str">
        <f t="shared" si="77"/>
        <v/>
      </c>
      <c r="AX71" s="511"/>
    </row>
    <row r="72" spans="2:50" hidden="1" x14ac:dyDescent="0.2">
      <c r="B72" s="517"/>
      <c r="C72" s="347">
        <v>6</v>
      </c>
      <c r="D72" s="347"/>
      <c r="E72" s="347"/>
      <c r="F72" s="347"/>
      <c r="G72" s="348"/>
      <c r="H72" s="511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19"/>
      <c r="M72" s="172" t="str">
        <f t="shared" si="63"/>
        <v/>
      </c>
      <c r="N72" s="512"/>
      <c r="O72" s="512"/>
      <c r="P72" s="347"/>
      <c r="Q72" s="170"/>
      <c r="R72" s="348" t="str">
        <f t="shared" si="64"/>
        <v/>
      </c>
      <c r="S72" s="347" t="str">
        <f t="shared" si="65"/>
        <v/>
      </c>
      <c r="T72" s="511"/>
      <c r="U72" s="347"/>
      <c r="V72" s="170"/>
      <c r="W72" s="348" t="str">
        <f t="shared" si="66"/>
        <v/>
      </c>
      <c r="X72" s="347" t="str">
        <f t="shared" si="67"/>
        <v/>
      </c>
      <c r="Y72" s="511"/>
      <c r="Z72" s="347"/>
      <c r="AA72" s="170"/>
      <c r="AB72" s="348" t="str">
        <f t="shared" si="68"/>
        <v/>
      </c>
      <c r="AC72" s="347" t="str">
        <f t="shared" si="69"/>
        <v/>
      </c>
      <c r="AD72" s="511"/>
      <c r="AE72" s="347"/>
      <c r="AF72" s="170"/>
      <c r="AG72" s="348" t="str">
        <f t="shared" si="70"/>
        <v/>
      </c>
      <c r="AH72" s="347" t="str">
        <f t="shared" si="71"/>
        <v/>
      </c>
      <c r="AI72" s="511"/>
      <c r="AJ72" s="347"/>
      <c r="AK72" s="170"/>
      <c r="AL72" s="348" t="str">
        <f t="shared" si="72"/>
        <v/>
      </c>
      <c r="AM72" s="347" t="str">
        <f t="shared" si="73"/>
        <v/>
      </c>
      <c r="AN72" s="511"/>
      <c r="AO72" s="347"/>
      <c r="AP72" s="170"/>
      <c r="AQ72" s="348" t="str">
        <f t="shared" si="74"/>
        <v/>
      </c>
      <c r="AR72" s="347" t="str">
        <f t="shared" si="75"/>
        <v/>
      </c>
      <c r="AS72" s="511"/>
      <c r="AT72" s="347"/>
      <c r="AU72" s="170"/>
      <c r="AV72" s="348" t="str">
        <f t="shared" si="76"/>
        <v/>
      </c>
      <c r="AW72" s="347" t="str">
        <f t="shared" si="77"/>
        <v/>
      </c>
      <c r="AX72" s="511"/>
    </row>
    <row r="73" spans="2:50" hidden="1" x14ac:dyDescent="0.2">
      <c r="B73" s="517"/>
      <c r="C73" s="347">
        <v>7</v>
      </c>
      <c r="D73" s="347"/>
      <c r="E73" s="347"/>
      <c r="F73" s="347"/>
      <c r="G73" s="348"/>
      <c r="H73" s="511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19"/>
      <c r="M73" s="172" t="str">
        <f t="shared" si="63"/>
        <v/>
      </c>
      <c r="N73" s="512"/>
      <c r="O73" s="512"/>
      <c r="P73" s="347"/>
      <c r="Q73" s="170"/>
      <c r="R73" s="348" t="str">
        <f t="shared" si="64"/>
        <v/>
      </c>
      <c r="S73" s="347" t="str">
        <f t="shared" si="65"/>
        <v/>
      </c>
      <c r="T73" s="511"/>
      <c r="U73" s="347"/>
      <c r="V73" s="170"/>
      <c r="W73" s="348" t="str">
        <f t="shared" si="66"/>
        <v/>
      </c>
      <c r="X73" s="347" t="str">
        <f t="shared" si="67"/>
        <v/>
      </c>
      <c r="Y73" s="511"/>
      <c r="Z73" s="347"/>
      <c r="AA73" s="170"/>
      <c r="AB73" s="348" t="str">
        <f t="shared" si="68"/>
        <v/>
      </c>
      <c r="AC73" s="347" t="str">
        <f t="shared" si="69"/>
        <v/>
      </c>
      <c r="AD73" s="511"/>
      <c r="AE73" s="347"/>
      <c r="AF73" s="170"/>
      <c r="AG73" s="348" t="str">
        <f t="shared" si="70"/>
        <v/>
      </c>
      <c r="AH73" s="347" t="str">
        <f t="shared" si="71"/>
        <v/>
      </c>
      <c r="AI73" s="511"/>
      <c r="AJ73" s="347"/>
      <c r="AK73" s="170"/>
      <c r="AL73" s="348" t="str">
        <f t="shared" si="72"/>
        <v/>
      </c>
      <c r="AM73" s="347" t="str">
        <f t="shared" si="73"/>
        <v/>
      </c>
      <c r="AN73" s="511"/>
      <c r="AO73" s="347"/>
      <c r="AP73" s="170"/>
      <c r="AQ73" s="348" t="str">
        <f t="shared" si="74"/>
        <v/>
      </c>
      <c r="AR73" s="347" t="str">
        <f t="shared" si="75"/>
        <v/>
      </c>
      <c r="AS73" s="511"/>
      <c r="AT73" s="347"/>
      <c r="AU73" s="170"/>
      <c r="AV73" s="348" t="str">
        <f t="shared" si="76"/>
        <v/>
      </c>
      <c r="AW73" s="347" t="str">
        <f t="shared" si="77"/>
        <v/>
      </c>
      <c r="AX73" s="511"/>
    </row>
    <row r="74" spans="2:50" hidden="1" x14ac:dyDescent="0.2">
      <c r="B74" s="517"/>
      <c r="C74" s="347">
        <v>8</v>
      </c>
      <c r="D74" s="347"/>
      <c r="E74" s="347"/>
      <c r="F74" s="347"/>
      <c r="G74" s="348"/>
      <c r="H74" s="511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19"/>
      <c r="M74" s="172" t="str">
        <f t="shared" si="63"/>
        <v/>
      </c>
      <c r="N74" s="512"/>
      <c r="O74" s="512"/>
      <c r="P74" s="347"/>
      <c r="Q74" s="170"/>
      <c r="R74" s="348" t="str">
        <f t="shared" si="64"/>
        <v/>
      </c>
      <c r="S74" s="347" t="str">
        <f t="shared" si="65"/>
        <v/>
      </c>
      <c r="T74" s="511"/>
      <c r="U74" s="347"/>
      <c r="V74" s="170"/>
      <c r="W74" s="348" t="str">
        <f t="shared" si="66"/>
        <v/>
      </c>
      <c r="X74" s="347" t="str">
        <f t="shared" si="67"/>
        <v/>
      </c>
      <c r="Y74" s="511"/>
      <c r="Z74" s="347"/>
      <c r="AA74" s="170"/>
      <c r="AB74" s="348" t="str">
        <f t="shared" si="68"/>
        <v/>
      </c>
      <c r="AC74" s="347" t="str">
        <f t="shared" si="69"/>
        <v/>
      </c>
      <c r="AD74" s="511"/>
      <c r="AE74" s="347"/>
      <c r="AF74" s="170"/>
      <c r="AG74" s="348" t="str">
        <f t="shared" si="70"/>
        <v/>
      </c>
      <c r="AH74" s="347" t="str">
        <f t="shared" si="71"/>
        <v/>
      </c>
      <c r="AI74" s="511"/>
      <c r="AJ74" s="347"/>
      <c r="AK74" s="170"/>
      <c r="AL74" s="348" t="str">
        <f t="shared" si="72"/>
        <v/>
      </c>
      <c r="AM74" s="347" t="str">
        <f t="shared" si="73"/>
        <v/>
      </c>
      <c r="AN74" s="511"/>
      <c r="AO74" s="347"/>
      <c r="AP74" s="170"/>
      <c r="AQ74" s="348" t="str">
        <f t="shared" si="74"/>
        <v/>
      </c>
      <c r="AR74" s="347" t="str">
        <f t="shared" si="75"/>
        <v/>
      </c>
      <c r="AS74" s="511"/>
      <c r="AT74" s="347"/>
      <c r="AU74" s="170"/>
      <c r="AV74" s="348" t="str">
        <f t="shared" si="76"/>
        <v/>
      </c>
      <c r="AW74" s="347" t="str">
        <f t="shared" si="77"/>
        <v/>
      </c>
      <c r="AX74" s="511"/>
    </row>
    <row r="75" spans="2:50" hidden="1" x14ac:dyDescent="0.2">
      <c r="B75" s="517"/>
      <c r="C75" s="347">
        <v>9</v>
      </c>
      <c r="D75" s="347"/>
      <c r="E75" s="347"/>
      <c r="F75" s="347"/>
      <c r="G75" s="348"/>
      <c r="H75" s="511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19"/>
      <c r="M75" s="172" t="str">
        <f t="shared" si="63"/>
        <v/>
      </c>
      <c r="N75" s="512"/>
      <c r="O75" s="512"/>
      <c r="P75" s="347"/>
      <c r="Q75" s="170"/>
      <c r="R75" s="348" t="str">
        <f t="shared" si="64"/>
        <v/>
      </c>
      <c r="S75" s="347" t="str">
        <f t="shared" si="65"/>
        <v/>
      </c>
      <c r="T75" s="511"/>
      <c r="U75" s="347"/>
      <c r="V75" s="170"/>
      <c r="W75" s="348" t="str">
        <f t="shared" si="66"/>
        <v/>
      </c>
      <c r="X75" s="347" t="str">
        <f t="shared" si="67"/>
        <v/>
      </c>
      <c r="Y75" s="511"/>
      <c r="Z75" s="347"/>
      <c r="AA75" s="170"/>
      <c r="AB75" s="348" t="str">
        <f t="shared" si="68"/>
        <v/>
      </c>
      <c r="AC75" s="347" t="str">
        <f t="shared" si="69"/>
        <v/>
      </c>
      <c r="AD75" s="511"/>
      <c r="AE75" s="347"/>
      <c r="AF75" s="170"/>
      <c r="AG75" s="348" t="str">
        <f t="shared" si="70"/>
        <v/>
      </c>
      <c r="AH75" s="347" t="str">
        <f t="shared" si="71"/>
        <v/>
      </c>
      <c r="AI75" s="511"/>
      <c r="AJ75" s="347"/>
      <c r="AK75" s="170"/>
      <c r="AL75" s="348" t="str">
        <f t="shared" si="72"/>
        <v/>
      </c>
      <c r="AM75" s="347" t="str">
        <f t="shared" si="73"/>
        <v/>
      </c>
      <c r="AN75" s="511"/>
      <c r="AO75" s="347"/>
      <c r="AP75" s="170"/>
      <c r="AQ75" s="348" t="str">
        <f t="shared" si="74"/>
        <v/>
      </c>
      <c r="AR75" s="347" t="str">
        <f t="shared" si="75"/>
        <v/>
      </c>
      <c r="AS75" s="511"/>
      <c r="AT75" s="347"/>
      <c r="AU75" s="170"/>
      <c r="AV75" s="348" t="str">
        <f t="shared" si="76"/>
        <v/>
      </c>
      <c r="AW75" s="347" t="str">
        <f t="shared" si="77"/>
        <v/>
      </c>
      <c r="AX75" s="511"/>
    </row>
    <row r="76" spans="2:50" hidden="1" x14ac:dyDescent="0.2">
      <c r="B76" s="517"/>
      <c r="C76" s="347">
        <v>10</v>
      </c>
      <c r="D76" s="347"/>
      <c r="E76" s="347"/>
      <c r="F76" s="347"/>
      <c r="G76" s="348"/>
      <c r="H76" s="511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19"/>
      <c r="M76" s="172" t="str">
        <f t="shared" si="63"/>
        <v/>
      </c>
      <c r="N76" s="512"/>
      <c r="O76" s="512"/>
      <c r="P76" s="347"/>
      <c r="Q76" s="170"/>
      <c r="R76" s="348" t="str">
        <f t="shared" si="64"/>
        <v/>
      </c>
      <c r="S76" s="347" t="str">
        <f t="shared" si="65"/>
        <v/>
      </c>
      <c r="T76" s="511"/>
      <c r="U76" s="347"/>
      <c r="V76" s="170"/>
      <c r="W76" s="348" t="str">
        <f t="shared" si="66"/>
        <v/>
      </c>
      <c r="X76" s="347" t="str">
        <f t="shared" si="67"/>
        <v/>
      </c>
      <c r="Y76" s="511"/>
      <c r="Z76" s="347"/>
      <c r="AA76" s="170"/>
      <c r="AB76" s="348" t="str">
        <f t="shared" si="68"/>
        <v/>
      </c>
      <c r="AC76" s="347" t="str">
        <f t="shared" si="69"/>
        <v/>
      </c>
      <c r="AD76" s="511"/>
      <c r="AE76" s="347"/>
      <c r="AF76" s="170"/>
      <c r="AG76" s="348" t="str">
        <f t="shared" si="70"/>
        <v/>
      </c>
      <c r="AH76" s="347" t="str">
        <f t="shared" si="71"/>
        <v/>
      </c>
      <c r="AI76" s="511"/>
      <c r="AJ76" s="347"/>
      <c r="AK76" s="170"/>
      <c r="AL76" s="348" t="str">
        <f t="shared" si="72"/>
        <v/>
      </c>
      <c r="AM76" s="347" t="str">
        <f t="shared" si="73"/>
        <v/>
      </c>
      <c r="AN76" s="511"/>
      <c r="AO76" s="347"/>
      <c r="AP76" s="170"/>
      <c r="AQ76" s="348" t="str">
        <f t="shared" si="74"/>
        <v/>
      </c>
      <c r="AR76" s="347" t="str">
        <f t="shared" si="75"/>
        <v/>
      </c>
      <c r="AS76" s="511"/>
      <c r="AT76" s="347"/>
      <c r="AU76" s="170"/>
      <c r="AV76" s="348" t="str">
        <f t="shared" si="76"/>
        <v/>
      </c>
      <c r="AW76" s="347" t="str">
        <f t="shared" si="77"/>
        <v/>
      </c>
      <c r="AX76" s="511"/>
    </row>
    <row r="77" spans="2:50" hidden="1" x14ac:dyDescent="0.2">
      <c r="B77" s="517"/>
      <c r="C77" s="347">
        <v>11</v>
      </c>
      <c r="D77" s="347"/>
      <c r="E77" s="347"/>
      <c r="F77" s="347"/>
      <c r="G77" s="348"/>
      <c r="H77" s="511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19"/>
      <c r="M77" s="172" t="str">
        <f t="shared" si="63"/>
        <v/>
      </c>
      <c r="N77" s="512"/>
      <c r="O77" s="512"/>
      <c r="P77" s="347"/>
      <c r="Q77" s="170"/>
      <c r="R77" s="348" t="str">
        <f t="shared" si="64"/>
        <v/>
      </c>
      <c r="S77" s="347" t="str">
        <f t="shared" si="65"/>
        <v/>
      </c>
      <c r="T77" s="511"/>
      <c r="U77" s="347"/>
      <c r="V77" s="170"/>
      <c r="W77" s="348" t="str">
        <f t="shared" si="66"/>
        <v/>
      </c>
      <c r="X77" s="347" t="str">
        <f t="shared" si="67"/>
        <v/>
      </c>
      <c r="Y77" s="511"/>
      <c r="Z77" s="347"/>
      <c r="AA77" s="170"/>
      <c r="AB77" s="348" t="str">
        <f t="shared" si="68"/>
        <v/>
      </c>
      <c r="AC77" s="347" t="str">
        <f t="shared" si="69"/>
        <v/>
      </c>
      <c r="AD77" s="511"/>
      <c r="AE77" s="347"/>
      <c r="AF77" s="170"/>
      <c r="AG77" s="348" t="str">
        <f t="shared" si="70"/>
        <v/>
      </c>
      <c r="AH77" s="347" t="str">
        <f t="shared" si="71"/>
        <v/>
      </c>
      <c r="AI77" s="511"/>
      <c r="AJ77" s="347"/>
      <c r="AK77" s="170"/>
      <c r="AL77" s="348" t="str">
        <f t="shared" si="72"/>
        <v/>
      </c>
      <c r="AM77" s="347" t="str">
        <f t="shared" si="73"/>
        <v/>
      </c>
      <c r="AN77" s="511"/>
      <c r="AO77" s="347"/>
      <c r="AP77" s="170"/>
      <c r="AQ77" s="348" t="str">
        <f t="shared" si="74"/>
        <v/>
      </c>
      <c r="AR77" s="347" t="str">
        <f t="shared" si="75"/>
        <v/>
      </c>
      <c r="AS77" s="511"/>
      <c r="AT77" s="347"/>
      <c r="AU77" s="170"/>
      <c r="AV77" s="348" t="str">
        <f t="shared" si="76"/>
        <v/>
      </c>
      <c r="AW77" s="347" t="str">
        <f t="shared" si="77"/>
        <v/>
      </c>
      <c r="AX77" s="511"/>
    </row>
    <row r="78" spans="2:50" hidden="1" x14ac:dyDescent="0.2">
      <c r="B78" s="517"/>
      <c r="C78" s="347">
        <v>12</v>
      </c>
      <c r="D78" s="347"/>
      <c r="E78" s="347"/>
      <c r="F78" s="347"/>
      <c r="G78" s="348"/>
      <c r="H78" s="511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19"/>
      <c r="M78" s="172" t="str">
        <f t="shared" si="63"/>
        <v/>
      </c>
      <c r="N78" s="512"/>
      <c r="O78" s="512"/>
      <c r="P78" s="347"/>
      <c r="Q78" s="170"/>
      <c r="R78" s="348" t="str">
        <f t="shared" si="64"/>
        <v/>
      </c>
      <c r="S78" s="347" t="str">
        <f t="shared" si="65"/>
        <v/>
      </c>
      <c r="T78" s="511"/>
      <c r="U78" s="347"/>
      <c r="V78" s="170"/>
      <c r="W78" s="348" t="str">
        <f t="shared" si="66"/>
        <v/>
      </c>
      <c r="X78" s="347" t="str">
        <f t="shared" si="67"/>
        <v/>
      </c>
      <c r="Y78" s="511"/>
      <c r="Z78" s="347"/>
      <c r="AA78" s="170"/>
      <c r="AB78" s="348" t="str">
        <f t="shared" si="68"/>
        <v/>
      </c>
      <c r="AC78" s="347" t="str">
        <f t="shared" si="69"/>
        <v/>
      </c>
      <c r="AD78" s="511"/>
      <c r="AE78" s="347"/>
      <c r="AF78" s="170"/>
      <c r="AG78" s="348" t="str">
        <f t="shared" si="70"/>
        <v/>
      </c>
      <c r="AH78" s="347" t="str">
        <f t="shared" si="71"/>
        <v/>
      </c>
      <c r="AI78" s="511"/>
      <c r="AJ78" s="347"/>
      <c r="AK78" s="170"/>
      <c r="AL78" s="348" t="str">
        <f t="shared" si="72"/>
        <v/>
      </c>
      <c r="AM78" s="347" t="str">
        <f t="shared" si="73"/>
        <v/>
      </c>
      <c r="AN78" s="511"/>
      <c r="AO78" s="347"/>
      <c r="AP78" s="170"/>
      <c r="AQ78" s="348" t="str">
        <f t="shared" si="74"/>
        <v/>
      </c>
      <c r="AR78" s="347" t="str">
        <f t="shared" si="75"/>
        <v/>
      </c>
      <c r="AS78" s="511"/>
      <c r="AT78" s="347"/>
      <c r="AU78" s="170"/>
      <c r="AV78" s="348" t="str">
        <f t="shared" si="76"/>
        <v/>
      </c>
      <c r="AW78" s="347" t="str">
        <f t="shared" si="77"/>
        <v/>
      </c>
      <c r="AX78" s="511"/>
    </row>
    <row r="79" spans="2:50" hidden="1" x14ac:dyDescent="0.2">
      <c r="B79" s="517"/>
      <c r="C79" s="347">
        <v>13</v>
      </c>
      <c r="D79" s="347"/>
      <c r="E79" s="347"/>
      <c r="F79" s="347"/>
      <c r="G79" s="348"/>
      <c r="H79" s="511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19"/>
      <c r="M79" s="172" t="str">
        <f t="shared" si="63"/>
        <v/>
      </c>
      <c r="N79" s="512"/>
      <c r="O79" s="512"/>
      <c r="P79" s="347"/>
      <c r="Q79" s="170"/>
      <c r="R79" s="348" t="str">
        <f t="shared" si="64"/>
        <v/>
      </c>
      <c r="S79" s="347" t="str">
        <f t="shared" si="65"/>
        <v/>
      </c>
      <c r="T79" s="511"/>
      <c r="U79" s="347"/>
      <c r="V79" s="170"/>
      <c r="W79" s="348" t="str">
        <f t="shared" si="66"/>
        <v/>
      </c>
      <c r="X79" s="347" t="str">
        <f t="shared" si="67"/>
        <v/>
      </c>
      <c r="Y79" s="511"/>
      <c r="Z79" s="347"/>
      <c r="AA79" s="170"/>
      <c r="AB79" s="348" t="str">
        <f t="shared" si="68"/>
        <v/>
      </c>
      <c r="AC79" s="347" t="str">
        <f t="shared" si="69"/>
        <v/>
      </c>
      <c r="AD79" s="511"/>
      <c r="AE79" s="347"/>
      <c r="AF79" s="170"/>
      <c r="AG79" s="348" t="str">
        <f t="shared" si="70"/>
        <v/>
      </c>
      <c r="AH79" s="347" t="str">
        <f t="shared" si="71"/>
        <v/>
      </c>
      <c r="AI79" s="511"/>
      <c r="AJ79" s="347"/>
      <c r="AK79" s="170"/>
      <c r="AL79" s="348" t="str">
        <f t="shared" si="72"/>
        <v/>
      </c>
      <c r="AM79" s="347" t="str">
        <f t="shared" si="73"/>
        <v/>
      </c>
      <c r="AN79" s="511"/>
      <c r="AO79" s="347"/>
      <c r="AP79" s="170"/>
      <c r="AQ79" s="348" t="str">
        <f t="shared" si="74"/>
        <v/>
      </c>
      <c r="AR79" s="347" t="str">
        <f t="shared" si="75"/>
        <v/>
      </c>
      <c r="AS79" s="511"/>
      <c r="AT79" s="347"/>
      <c r="AU79" s="170"/>
      <c r="AV79" s="348" t="str">
        <f t="shared" si="76"/>
        <v/>
      </c>
      <c r="AW79" s="347" t="str">
        <f t="shared" si="77"/>
        <v/>
      </c>
      <c r="AX79" s="511"/>
    </row>
    <row r="80" spans="2:50" hidden="1" x14ac:dyDescent="0.2">
      <c r="B80" s="517"/>
      <c r="C80" s="347">
        <v>14</v>
      </c>
      <c r="D80" s="347"/>
      <c r="E80" s="347"/>
      <c r="F80" s="347"/>
      <c r="G80" s="348"/>
      <c r="H80" s="511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19"/>
      <c r="M80" s="172" t="str">
        <f t="shared" si="63"/>
        <v/>
      </c>
      <c r="N80" s="512"/>
      <c r="O80" s="512"/>
      <c r="P80" s="347"/>
      <c r="Q80" s="170"/>
      <c r="R80" s="348" t="str">
        <f t="shared" si="64"/>
        <v/>
      </c>
      <c r="S80" s="347" t="str">
        <f t="shared" si="65"/>
        <v/>
      </c>
      <c r="T80" s="511"/>
      <c r="U80" s="347"/>
      <c r="V80" s="170"/>
      <c r="W80" s="348" t="str">
        <f t="shared" si="66"/>
        <v/>
      </c>
      <c r="X80" s="347" t="str">
        <f t="shared" si="67"/>
        <v/>
      </c>
      <c r="Y80" s="511"/>
      <c r="Z80" s="347"/>
      <c r="AA80" s="170"/>
      <c r="AB80" s="348" t="str">
        <f t="shared" si="68"/>
        <v/>
      </c>
      <c r="AC80" s="347" t="str">
        <f t="shared" si="69"/>
        <v/>
      </c>
      <c r="AD80" s="511"/>
      <c r="AE80" s="347"/>
      <c r="AF80" s="170"/>
      <c r="AG80" s="348" t="str">
        <f t="shared" si="70"/>
        <v/>
      </c>
      <c r="AH80" s="347" t="str">
        <f t="shared" si="71"/>
        <v/>
      </c>
      <c r="AI80" s="511"/>
      <c r="AJ80" s="347"/>
      <c r="AK80" s="170"/>
      <c r="AL80" s="348" t="str">
        <f t="shared" si="72"/>
        <v/>
      </c>
      <c r="AM80" s="347" t="str">
        <f t="shared" si="73"/>
        <v/>
      </c>
      <c r="AN80" s="511"/>
      <c r="AO80" s="347"/>
      <c r="AP80" s="170"/>
      <c r="AQ80" s="348" t="str">
        <f t="shared" si="74"/>
        <v/>
      </c>
      <c r="AR80" s="347" t="str">
        <f t="shared" si="75"/>
        <v/>
      </c>
      <c r="AS80" s="511"/>
      <c r="AT80" s="347"/>
      <c r="AU80" s="170"/>
      <c r="AV80" s="348" t="str">
        <f t="shared" si="76"/>
        <v/>
      </c>
      <c r="AW80" s="347" t="str">
        <f t="shared" si="77"/>
        <v/>
      </c>
      <c r="AX80" s="511"/>
    </row>
    <row r="81" spans="2:50" hidden="1" x14ac:dyDescent="0.2">
      <c r="B81" s="517"/>
      <c r="C81" s="347">
        <v>15</v>
      </c>
      <c r="D81" s="347"/>
      <c r="E81" s="347"/>
      <c r="F81" s="347"/>
      <c r="G81" s="348"/>
      <c r="H81" s="511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20"/>
      <c r="M81" s="172" t="str">
        <f t="shared" si="63"/>
        <v/>
      </c>
      <c r="N81" s="512"/>
      <c r="O81" s="512"/>
      <c r="P81" s="347"/>
      <c r="Q81" s="170"/>
      <c r="R81" s="348" t="str">
        <f t="shared" si="64"/>
        <v/>
      </c>
      <c r="S81" s="347" t="str">
        <f t="shared" si="65"/>
        <v/>
      </c>
      <c r="T81" s="511"/>
      <c r="U81" s="347"/>
      <c r="V81" s="170"/>
      <c r="W81" s="348" t="str">
        <f t="shared" si="66"/>
        <v/>
      </c>
      <c r="X81" s="347" t="str">
        <f t="shared" si="67"/>
        <v/>
      </c>
      <c r="Y81" s="511"/>
      <c r="Z81" s="347"/>
      <c r="AA81" s="170"/>
      <c r="AB81" s="348" t="str">
        <f t="shared" si="68"/>
        <v/>
      </c>
      <c r="AC81" s="347" t="str">
        <f t="shared" si="69"/>
        <v/>
      </c>
      <c r="AD81" s="511"/>
      <c r="AE81" s="347"/>
      <c r="AF81" s="170"/>
      <c r="AG81" s="348" t="str">
        <f t="shared" si="70"/>
        <v/>
      </c>
      <c r="AH81" s="347" t="str">
        <f t="shared" si="71"/>
        <v/>
      </c>
      <c r="AI81" s="511"/>
      <c r="AJ81" s="347"/>
      <c r="AK81" s="170"/>
      <c r="AL81" s="348" t="str">
        <f t="shared" si="72"/>
        <v/>
      </c>
      <c r="AM81" s="347" t="str">
        <f t="shared" si="73"/>
        <v/>
      </c>
      <c r="AN81" s="511"/>
      <c r="AO81" s="347"/>
      <c r="AP81" s="170"/>
      <c r="AQ81" s="348" t="str">
        <f t="shared" si="74"/>
        <v/>
      </c>
      <c r="AR81" s="347" t="str">
        <f t="shared" si="75"/>
        <v/>
      </c>
      <c r="AS81" s="511"/>
      <c r="AT81" s="347"/>
      <c r="AU81" s="170"/>
      <c r="AV81" s="348" t="str">
        <f t="shared" si="76"/>
        <v/>
      </c>
      <c r="AW81" s="347" t="str">
        <f t="shared" si="77"/>
        <v/>
      </c>
      <c r="AX81" s="511"/>
    </row>
    <row r="82" spans="2:50" ht="15.75" hidden="1" x14ac:dyDescent="0.2">
      <c r="B82" s="521" t="s">
        <v>169</v>
      </c>
      <c r="C82" s="522"/>
      <c r="D82" s="522"/>
      <c r="E82" s="522"/>
      <c r="F82" s="522"/>
      <c r="G82" s="522"/>
      <c r="H82" s="523"/>
      <c r="I82" s="207"/>
      <c r="J82" s="207"/>
      <c r="K82" s="207"/>
      <c r="L82" s="207"/>
      <c r="M82" s="207"/>
      <c r="N82" s="512" t="s">
        <v>161</v>
      </c>
      <c r="O82" s="525" t="s">
        <v>106</v>
      </c>
      <c r="P82" s="527">
        <v>45895</v>
      </c>
      <c r="Q82" s="517"/>
      <c r="R82" s="517"/>
      <c r="S82" s="517"/>
      <c r="T82" s="517"/>
      <c r="U82" s="527">
        <v>45896</v>
      </c>
      <c r="V82" s="517"/>
      <c r="W82" s="517"/>
      <c r="X82" s="517"/>
      <c r="Y82" s="517"/>
      <c r="Z82" s="527">
        <v>45897</v>
      </c>
      <c r="AA82" s="517"/>
      <c r="AB82" s="517"/>
      <c r="AC82" s="517"/>
      <c r="AD82" s="517"/>
      <c r="AE82" s="527">
        <v>45898</v>
      </c>
      <c r="AF82" s="517"/>
      <c r="AG82" s="517"/>
      <c r="AH82" s="517"/>
      <c r="AI82" s="517"/>
      <c r="AJ82" s="527">
        <v>45899</v>
      </c>
      <c r="AK82" s="517"/>
      <c r="AL82" s="517"/>
      <c r="AM82" s="517"/>
      <c r="AN82" s="517"/>
      <c r="AO82" s="527">
        <v>45900</v>
      </c>
      <c r="AP82" s="517"/>
      <c r="AQ82" s="517"/>
      <c r="AR82" s="517"/>
      <c r="AS82" s="517"/>
      <c r="AT82" s="527">
        <v>45901</v>
      </c>
      <c r="AU82" s="517"/>
      <c r="AV82" s="517"/>
      <c r="AW82" s="517"/>
      <c r="AX82" s="517"/>
    </row>
    <row r="83" spans="2:50" ht="15.75" hidden="1" x14ac:dyDescent="0.2">
      <c r="B83" s="524"/>
      <c r="C83" s="524"/>
      <c r="D83" s="524"/>
      <c r="E83" s="524"/>
      <c r="F83" s="524"/>
      <c r="G83" s="524"/>
      <c r="H83" s="524"/>
      <c r="I83" s="207"/>
      <c r="J83" s="207"/>
      <c r="K83" s="207"/>
      <c r="L83" s="207"/>
      <c r="M83" s="207"/>
      <c r="N83" s="512"/>
      <c r="O83" s="526"/>
      <c r="P83" s="527" t="s">
        <v>120</v>
      </c>
      <c r="Q83" s="517"/>
      <c r="R83" s="517"/>
      <c r="S83" s="517"/>
      <c r="T83" s="517"/>
      <c r="U83" s="527" t="s">
        <v>114</v>
      </c>
      <c r="V83" s="517"/>
      <c r="W83" s="517"/>
      <c r="X83" s="517"/>
      <c r="Y83" s="517"/>
      <c r="Z83" s="527" t="s">
        <v>115</v>
      </c>
      <c r="AA83" s="517"/>
      <c r="AB83" s="517"/>
      <c r="AC83" s="517"/>
      <c r="AD83" s="517"/>
      <c r="AE83" s="527" t="s">
        <v>116</v>
      </c>
      <c r="AF83" s="517"/>
      <c r="AG83" s="517"/>
      <c r="AH83" s="517"/>
      <c r="AI83" s="517"/>
      <c r="AJ83" s="527" t="s">
        <v>117</v>
      </c>
      <c r="AK83" s="517"/>
      <c r="AL83" s="517"/>
      <c r="AM83" s="517"/>
      <c r="AN83" s="517"/>
      <c r="AO83" s="527" t="s">
        <v>118</v>
      </c>
      <c r="AP83" s="517"/>
      <c r="AQ83" s="517"/>
      <c r="AR83" s="517"/>
      <c r="AS83" s="517"/>
      <c r="AT83" s="527" t="s">
        <v>119</v>
      </c>
      <c r="AU83" s="517"/>
      <c r="AV83" s="517"/>
      <c r="AW83" s="517"/>
      <c r="AX83" s="517"/>
    </row>
    <row r="84" spans="2:50" hidden="1" x14ac:dyDescent="0.2">
      <c r="B84" s="512" t="s">
        <v>157</v>
      </c>
      <c r="C84" s="512" t="s">
        <v>149</v>
      </c>
      <c r="D84" s="512"/>
      <c r="E84" s="512" t="s">
        <v>151</v>
      </c>
      <c r="F84" s="512"/>
      <c r="G84" s="512"/>
      <c r="H84" s="513" t="s">
        <v>158</v>
      </c>
      <c r="I84" s="516" t="s">
        <v>227</v>
      </c>
      <c r="J84" s="516"/>
      <c r="K84" s="516"/>
      <c r="L84" s="516" t="s">
        <v>158</v>
      </c>
      <c r="M84" s="516" t="s">
        <v>170</v>
      </c>
      <c r="N84" s="512"/>
      <c r="O84" s="512" t="s">
        <v>160</v>
      </c>
      <c r="P84" s="508" t="s">
        <v>154</v>
      </c>
      <c r="Q84" s="509"/>
      <c r="R84" s="509"/>
      <c r="S84" s="510"/>
      <c r="T84" s="512" t="s">
        <v>158</v>
      </c>
      <c r="U84" s="508" t="s">
        <v>154</v>
      </c>
      <c r="V84" s="509"/>
      <c r="W84" s="509"/>
      <c r="X84" s="510"/>
      <c r="Y84" s="512" t="s">
        <v>158</v>
      </c>
      <c r="Z84" s="508" t="s">
        <v>154</v>
      </c>
      <c r="AA84" s="509"/>
      <c r="AB84" s="509"/>
      <c r="AC84" s="510"/>
      <c r="AD84" s="512" t="s">
        <v>158</v>
      </c>
      <c r="AE84" s="508" t="s">
        <v>154</v>
      </c>
      <c r="AF84" s="509"/>
      <c r="AG84" s="509"/>
      <c r="AH84" s="510"/>
      <c r="AI84" s="512" t="s">
        <v>158</v>
      </c>
      <c r="AJ84" s="508" t="s">
        <v>154</v>
      </c>
      <c r="AK84" s="509"/>
      <c r="AL84" s="509"/>
      <c r="AM84" s="510"/>
      <c r="AN84" s="512" t="s">
        <v>158</v>
      </c>
      <c r="AO84" s="508" t="s">
        <v>154</v>
      </c>
      <c r="AP84" s="509"/>
      <c r="AQ84" s="509"/>
      <c r="AR84" s="510"/>
      <c r="AS84" s="512" t="s">
        <v>158</v>
      </c>
      <c r="AT84" s="508" t="s">
        <v>154</v>
      </c>
      <c r="AU84" s="509"/>
      <c r="AV84" s="509"/>
      <c r="AW84" s="510"/>
      <c r="AX84" s="512" t="s">
        <v>158</v>
      </c>
    </row>
    <row r="85" spans="2:50" hidden="1" x14ac:dyDescent="0.2">
      <c r="B85" s="512"/>
      <c r="C85" s="512"/>
      <c r="D85" s="512"/>
      <c r="E85" s="512" t="s">
        <v>150</v>
      </c>
      <c r="F85" s="512"/>
      <c r="G85" s="512"/>
      <c r="H85" s="514"/>
      <c r="I85" s="516" t="s">
        <v>150</v>
      </c>
      <c r="J85" s="516"/>
      <c r="K85" s="516"/>
      <c r="L85" s="516"/>
      <c r="M85" s="516"/>
      <c r="N85" s="512"/>
      <c r="O85" s="512"/>
      <c r="P85" s="508" t="s">
        <v>155</v>
      </c>
      <c r="Q85" s="509"/>
      <c r="R85" s="509"/>
      <c r="S85" s="510"/>
      <c r="T85" s="512"/>
      <c r="U85" s="508" t="s">
        <v>155</v>
      </c>
      <c r="V85" s="509"/>
      <c r="W85" s="509"/>
      <c r="X85" s="510"/>
      <c r="Y85" s="512"/>
      <c r="Z85" s="508" t="s">
        <v>155</v>
      </c>
      <c r="AA85" s="509"/>
      <c r="AB85" s="509"/>
      <c r="AC85" s="510"/>
      <c r="AD85" s="512"/>
      <c r="AE85" s="508" t="s">
        <v>155</v>
      </c>
      <c r="AF85" s="509"/>
      <c r="AG85" s="509"/>
      <c r="AH85" s="510"/>
      <c r="AI85" s="512"/>
      <c r="AJ85" s="508" t="s">
        <v>155</v>
      </c>
      <c r="AK85" s="509"/>
      <c r="AL85" s="509"/>
      <c r="AM85" s="510"/>
      <c r="AN85" s="512"/>
      <c r="AO85" s="508" t="s">
        <v>155</v>
      </c>
      <c r="AP85" s="509"/>
      <c r="AQ85" s="509"/>
      <c r="AR85" s="510"/>
      <c r="AS85" s="512"/>
      <c r="AT85" s="508" t="s">
        <v>155</v>
      </c>
      <c r="AU85" s="509"/>
      <c r="AV85" s="509"/>
      <c r="AW85" s="510"/>
      <c r="AX85" s="512"/>
    </row>
    <row r="86" spans="2:50" hidden="1" x14ac:dyDescent="0.2">
      <c r="B86" s="512"/>
      <c r="C86" s="512"/>
      <c r="D86" s="512"/>
      <c r="E86" s="345" t="s">
        <v>152</v>
      </c>
      <c r="F86" s="345" t="s">
        <v>153</v>
      </c>
      <c r="G86" s="345" t="s">
        <v>156</v>
      </c>
      <c r="H86" s="515"/>
      <c r="I86" s="346" t="s">
        <v>152</v>
      </c>
      <c r="J86" s="346" t="s">
        <v>153</v>
      </c>
      <c r="K86" s="346" t="s">
        <v>156</v>
      </c>
      <c r="L86" s="516"/>
      <c r="M86" s="516"/>
      <c r="N86" s="512"/>
      <c r="O86" s="512"/>
      <c r="P86" s="345" t="s">
        <v>152</v>
      </c>
      <c r="Q86" s="345" t="s">
        <v>153</v>
      </c>
      <c r="R86" s="345" t="s">
        <v>156</v>
      </c>
      <c r="S86" s="345" t="s">
        <v>170</v>
      </c>
      <c r="T86" s="512"/>
      <c r="U86" s="345" t="s">
        <v>152</v>
      </c>
      <c r="V86" s="345" t="s">
        <v>153</v>
      </c>
      <c r="W86" s="345" t="s">
        <v>156</v>
      </c>
      <c r="X86" s="345" t="s">
        <v>170</v>
      </c>
      <c r="Y86" s="512"/>
      <c r="Z86" s="345" t="s">
        <v>152</v>
      </c>
      <c r="AA86" s="345" t="s">
        <v>153</v>
      </c>
      <c r="AB86" s="345" t="s">
        <v>156</v>
      </c>
      <c r="AC86" s="345" t="s">
        <v>170</v>
      </c>
      <c r="AD86" s="512"/>
      <c r="AE86" s="345" t="s">
        <v>152</v>
      </c>
      <c r="AF86" s="345" t="s">
        <v>153</v>
      </c>
      <c r="AG86" s="345" t="s">
        <v>156</v>
      </c>
      <c r="AH86" s="345" t="s">
        <v>170</v>
      </c>
      <c r="AI86" s="512"/>
      <c r="AJ86" s="345" t="s">
        <v>152</v>
      </c>
      <c r="AK86" s="345" t="s">
        <v>153</v>
      </c>
      <c r="AL86" s="345" t="s">
        <v>156</v>
      </c>
      <c r="AM86" s="345" t="s">
        <v>170</v>
      </c>
      <c r="AN86" s="512"/>
      <c r="AO86" s="345" t="s">
        <v>152</v>
      </c>
      <c r="AP86" s="345" t="s">
        <v>153</v>
      </c>
      <c r="AQ86" s="345" t="s">
        <v>156</v>
      </c>
      <c r="AR86" s="345" t="s">
        <v>170</v>
      </c>
      <c r="AS86" s="512"/>
      <c r="AT86" s="345" t="s">
        <v>152</v>
      </c>
      <c r="AU86" s="345" t="s">
        <v>153</v>
      </c>
      <c r="AV86" s="345" t="s">
        <v>156</v>
      </c>
      <c r="AW86" s="345" t="s">
        <v>170</v>
      </c>
      <c r="AX86" s="512"/>
    </row>
    <row r="87" spans="2:50" hidden="1" x14ac:dyDescent="0.2">
      <c r="B87" s="512" t="s">
        <v>658</v>
      </c>
      <c r="C87" s="347">
        <v>1</v>
      </c>
      <c r="D87" s="347" t="s">
        <v>634</v>
      </c>
      <c r="E87" s="347">
        <v>17</v>
      </c>
      <c r="F87" s="347">
        <v>2400</v>
      </c>
      <c r="G87" s="348">
        <f>F87/E87</f>
        <v>141.1764705882353</v>
      </c>
      <c r="H87" s="511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18">
        <f>IFERROR(AVERAGE(K87:K101),"-")</f>
        <v>132.26859077380203</v>
      </c>
      <c r="M87" s="172">
        <f>IFERROR(RANK(K87, K$87:K$101),"")</f>
        <v>1</v>
      </c>
      <c r="N87" s="512"/>
      <c r="O87" s="512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511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511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511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511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511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511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511">
        <f>AVERAGE(AV87:AV101)</f>
        <v>133.64069952305243</v>
      </c>
    </row>
    <row r="88" spans="2:50" hidden="1" x14ac:dyDescent="0.2">
      <c r="B88" s="517"/>
      <c r="C88" s="347">
        <v>2</v>
      </c>
      <c r="D88" s="347"/>
      <c r="E88" s="347"/>
      <c r="F88" s="347"/>
      <c r="G88" s="348"/>
      <c r="H88" s="511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19"/>
      <c r="M88" s="172" t="str">
        <f t="shared" ref="M88:M101" si="80">IFERROR(RANK(K88, K$87:K$101),"")</f>
        <v/>
      </c>
      <c r="N88" s="512"/>
      <c r="O88" s="512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511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511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511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511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511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511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511"/>
    </row>
    <row r="89" spans="2:50" hidden="1" x14ac:dyDescent="0.2">
      <c r="B89" s="517"/>
      <c r="C89" s="347">
        <v>3</v>
      </c>
      <c r="D89" s="347"/>
      <c r="E89" s="347"/>
      <c r="F89" s="347"/>
      <c r="G89" s="348"/>
      <c r="H89" s="511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19"/>
      <c r="M89" s="172" t="str">
        <f t="shared" si="80"/>
        <v/>
      </c>
      <c r="N89" s="512"/>
      <c r="O89" s="512"/>
      <c r="P89" s="347"/>
      <c r="Q89" s="347"/>
      <c r="R89" s="348" t="str">
        <f t="shared" si="81"/>
        <v/>
      </c>
      <c r="S89" s="347" t="str">
        <f t="shared" si="82"/>
        <v/>
      </c>
      <c r="T89" s="511"/>
      <c r="U89" s="347"/>
      <c r="V89" s="347"/>
      <c r="W89" s="348" t="str">
        <f t="shared" si="83"/>
        <v/>
      </c>
      <c r="X89" s="347" t="str">
        <f t="shared" si="84"/>
        <v/>
      </c>
      <c r="Y89" s="511"/>
      <c r="Z89" s="347"/>
      <c r="AA89" s="347"/>
      <c r="AB89" s="348" t="str">
        <f t="shared" si="85"/>
        <v/>
      </c>
      <c r="AC89" s="347" t="str">
        <f t="shared" si="86"/>
        <v/>
      </c>
      <c r="AD89" s="511"/>
      <c r="AE89" s="347"/>
      <c r="AF89" s="347"/>
      <c r="AG89" s="348" t="str">
        <f t="shared" si="87"/>
        <v/>
      </c>
      <c r="AH89" s="347" t="str">
        <f t="shared" si="88"/>
        <v/>
      </c>
      <c r="AI89" s="511"/>
      <c r="AJ89" s="347"/>
      <c r="AK89" s="347"/>
      <c r="AL89" s="348" t="str">
        <f t="shared" si="89"/>
        <v/>
      </c>
      <c r="AM89" s="347" t="str">
        <f t="shared" si="90"/>
        <v/>
      </c>
      <c r="AN89" s="511"/>
      <c r="AO89" s="347"/>
      <c r="AP89" s="347"/>
      <c r="AQ89" s="348" t="str">
        <f t="shared" si="91"/>
        <v/>
      </c>
      <c r="AR89" s="347" t="str">
        <f t="shared" si="92"/>
        <v/>
      </c>
      <c r="AS89" s="511"/>
      <c r="AT89" s="347"/>
      <c r="AU89" s="347"/>
      <c r="AV89" s="348" t="str">
        <f t="shared" si="93"/>
        <v/>
      </c>
      <c r="AW89" s="347" t="str">
        <f t="shared" si="94"/>
        <v/>
      </c>
      <c r="AX89" s="511"/>
    </row>
    <row r="90" spans="2:50" hidden="1" x14ac:dyDescent="0.2">
      <c r="B90" s="517"/>
      <c r="C90" s="347">
        <v>4</v>
      </c>
      <c r="D90" s="347"/>
      <c r="E90" s="347"/>
      <c r="F90" s="347"/>
      <c r="G90" s="348"/>
      <c r="H90" s="511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19"/>
      <c r="M90" s="172" t="str">
        <f t="shared" si="80"/>
        <v/>
      </c>
      <c r="N90" s="512"/>
      <c r="O90" s="512"/>
      <c r="P90" s="347"/>
      <c r="Q90" s="347"/>
      <c r="R90" s="348" t="str">
        <f t="shared" si="81"/>
        <v/>
      </c>
      <c r="S90" s="347" t="str">
        <f t="shared" si="82"/>
        <v/>
      </c>
      <c r="T90" s="511"/>
      <c r="U90" s="347"/>
      <c r="V90" s="347"/>
      <c r="W90" s="348" t="str">
        <f t="shared" si="83"/>
        <v/>
      </c>
      <c r="X90" s="347" t="str">
        <f t="shared" si="84"/>
        <v/>
      </c>
      <c r="Y90" s="511"/>
      <c r="Z90" s="347"/>
      <c r="AA90" s="347"/>
      <c r="AB90" s="348" t="str">
        <f t="shared" si="85"/>
        <v/>
      </c>
      <c r="AC90" s="347" t="str">
        <f t="shared" si="86"/>
        <v/>
      </c>
      <c r="AD90" s="511"/>
      <c r="AE90" s="347"/>
      <c r="AF90" s="347"/>
      <c r="AG90" s="348" t="str">
        <f t="shared" si="87"/>
        <v/>
      </c>
      <c r="AH90" s="347" t="str">
        <f t="shared" si="88"/>
        <v/>
      </c>
      <c r="AI90" s="511"/>
      <c r="AJ90" s="347"/>
      <c r="AK90" s="347"/>
      <c r="AL90" s="348" t="str">
        <f t="shared" si="89"/>
        <v/>
      </c>
      <c r="AM90" s="347" t="str">
        <f t="shared" si="90"/>
        <v/>
      </c>
      <c r="AN90" s="511"/>
      <c r="AO90" s="347"/>
      <c r="AP90" s="347"/>
      <c r="AQ90" s="348" t="str">
        <f t="shared" si="91"/>
        <v/>
      </c>
      <c r="AR90" s="347" t="str">
        <f t="shared" si="92"/>
        <v/>
      </c>
      <c r="AS90" s="511"/>
      <c r="AT90" s="347"/>
      <c r="AU90" s="347"/>
      <c r="AV90" s="348" t="str">
        <f t="shared" si="93"/>
        <v/>
      </c>
      <c r="AW90" s="347" t="str">
        <f t="shared" si="94"/>
        <v/>
      </c>
      <c r="AX90" s="511"/>
    </row>
    <row r="91" spans="2:50" hidden="1" x14ac:dyDescent="0.2">
      <c r="B91" s="517"/>
      <c r="C91" s="347">
        <v>5</v>
      </c>
      <c r="D91" s="347"/>
      <c r="E91" s="347"/>
      <c r="F91" s="347"/>
      <c r="G91" s="348"/>
      <c r="H91" s="511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19"/>
      <c r="M91" s="172" t="str">
        <f t="shared" si="80"/>
        <v/>
      </c>
      <c r="N91" s="512"/>
      <c r="O91" s="512"/>
      <c r="P91" s="347"/>
      <c r="Q91" s="347"/>
      <c r="R91" s="348" t="str">
        <f t="shared" si="81"/>
        <v/>
      </c>
      <c r="S91" s="347" t="str">
        <f t="shared" si="82"/>
        <v/>
      </c>
      <c r="T91" s="511"/>
      <c r="U91" s="347"/>
      <c r="V91" s="347"/>
      <c r="W91" s="348" t="str">
        <f t="shared" si="83"/>
        <v/>
      </c>
      <c r="X91" s="347" t="str">
        <f t="shared" si="84"/>
        <v/>
      </c>
      <c r="Y91" s="511"/>
      <c r="Z91" s="347"/>
      <c r="AA91" s="347"/>
      <c r="AB91" s="348" t="str">
        <f t="shared" si="85"/>
        <v/>
      </c>
      <c r="AC91" s="347" t="str">
        <f t="shared" si="86"/>
        <v/>
      </c>
      <c r="AD91" s="511"/>
      <c r="AE91" s="347"/>
      <c r="AF91" s="347"/>
      <c r="AG91" s="348" t="str">
        <f t="shared" si="87"/>
        <v/>
      </c>
      <c r="AH91" s="347" t="str">
        <f t="shared" si="88"/>
        <v/>
      </c>
      <c r="AI91" s="511"/>
      <c r="AJ91" s="347"/>
      <c r="AK91" s="347"/>
      <c r="AL91" s="348" t="str">
        <f t="shared" si="89"/>
        <v/>
      </c>
      <c r="AM91" s="347" t="str">
        <f t="shared" si="90"/>
        <v/>
      </c>
      <c r="AN91" s="511"/>
      <c r="AO91" s="347"/>
      <c r="AP91" s="347"/>
      <c r="AQ91" s="348" t="str">
        <f t="shared" si="91"/>
        <v/>
      </c>
      <c r="AR91" s="347" t="str">
        <f t="shared" si="92"/>
        <v/>
      </c>
      <c r="AS91" s="511"/>
      <c r="AT91" s="347"/>
      <c r="AU91" s="347"/>
      <c r="AV91" s="348" t="str">
        <f t="shared" si="93"/>
        <v/>
      </c>
      <c r="AW91" s="347" t="str">
        <f t="shared" si="94"/>
        <v/>
      </c>
      <c r="AX91" s="511"/>
    </row>
    <row r="92" spans="2:50" hidden="1" x14ac:dyDescent="0.2">
      <c r="B92" s="517"/>
      <c r="C92" s="347">
        <v>6</v>
      </c>
      <c r="D92" s="347"/>
      <c r="E92" s="347"/>
      <c r="F92" s="347"/>
      <c r="G92" s="348"/>
      <c r="H92" s="511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19"/>
      <c r="M92" s="172" t="str">
        <f t="shared" si="80"/>
        <v/>
      </c>
      <c r="N92" s="512"/>
      <c r="O92" s="512"/>
      <c r="P92" s="347"/>
      <c r="Q92" s="347"/>
      <c r="R92" s="348" t="str">
        <f t="shared" si="81"/>
        <v/>
      </c>
      <c r="S92" s="347" t="str">
        <f t="shared" si="82"/>
        <v/>
      </c>
      <c r="T92" s="511"/>
      <c r="U92" s="347"/>
      <c r="V92" s="347"/>
      <c r="W92" s="348" t="str">
        <f t="shared" si="83"/>
        <v/>
      </c>
      <c r="X92" s="347" t="str">
        <f t="shared" si="84"/>
        <v/>
      </c>
      <c r="Y92" s="511"/>
      <c r="Z92" s="347"/>
      <c r="AA92" s="347"/>
      <c r="AB92" s="348" t="str">
        <f t="shared" si="85"/>
        <v/>
      </c>
      <c r="AC92" s="347" t="str">
        <f t="shared" si="86"/>
        <v/>
      </c>
      <c r="AD92" s="511"/>
      <c r="AE92" s="347"/>
      <c r="AF92" s="347"/>
      <c r="AG92" s="348" t="str">
        <f t="shared" si="87"/>
        <v/>
      </c>
      <c r="AH92" s="347" t="str">
        <f t="shared" si="88"/>
        <v/>
      </c>
      <c r="AI92" s="511"/>
      <c r="AJ92" s="347"/>
      <c r="AK92" s="347"/>
      <c r="AL92" s="348" t="str">
        <f t="shared" si="89"/>
        <v/>
      </c>
      <c r="AM92" s="347" t="str">
        <f t="shared" si="90"/>
        <v/>
      </c>
      <c r="AN92" s="511"/>
      <c r="AO92" s="347"/>
      <c r="AP92" s="347"/>
      <c r="AQ92" s="348" t="str">
        <f t="shared" si="91"/>
        <v/>
      </c>
      <c r="AR92" s="347" t="str">
        <f t="shared" si="92"/>
        <v/>
      </c>
      <c r="AS92" s="511"/>
      <c r="AT92" s="347"/>
      <c r="AU92" s="347"/>
      <c r="AV92" s="348" t="str">
        <f t="shared" si="93"/>
        <v/>
      </c>
      <c r="AW92" s="347" t="str">
        <f t="shared" si="94"/>
        <v/>
      </c>
      <c r="AX92" s="511"/>
    </row>
    <row r="93" spans="2:50" hidden="1" x14ac:dyDescent="0.2">
      <c r="B93" s="517"/>
      <c r="C93" s="347">
        <v>7</v>
      </c>
      <c r="D93" s="347"/>
      <c r="E93" s="347"/>
      <c r="F93" s="347"/>
      <c r="G93" s="348"/>
      <c r="H93" s="511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19"/>
      <c r="M93" s="172" t="str">
        <f t="shared" si="80"/>
        <v/>
      </c>
      <c r="N93" s="512"/>
      <c r="O93" s="512"/>
      <c r="P93" s="347"/>
      <c r="Q93" s="347"/>
      <c r="R93" s="348" t="str">
        <f t="shared" si="81"/>
        <v/>
      </c>
      <c r="S93" s="347" t="str">
        <f t="shared" si="82"/>
        <v/>
      </c>
      <c r="T93" s="511"/>
      <c r="U93" s="347"/>
      <c r="V93" s="347"/>
      <c r="W93" s="348" t="str">
        <f t="shared" si="83"/>
        <v/>
      </c>
      <c r="X93" s="347" t="str">
        <f t="shared" si="84"/>
        <v/>
      </c>
      <c r="Y93" s="511"/>
      <c r="Z93" s="347"/>
      <c r="AA93" s="347"/>
      <c r="AB93" s="348" t="str">
        <f t="shared" si="85"/>
        <v/>
      </c>
      <c r="AC93" s="347" t="str">
        <f t="shared" si="86"/>
        <v/>
      </c>
      <c r="AD93" s="511"/>
      <c r="AE93" s="347"/>
      <c r="AF93" s="347"/>
      <c r="AG93" s="348" t="str">
        <f t="shared" si="87"/>
        <v/>
      </c>
      <c r="AH93" s="347" t="str">
        <f t="shared" si="88"/>
        <v/>
      </c>
      <c r="AI93" s="511"/>
      <c r="AJ93" s="347"/>
      <c r="AK93" s="347"/>
      <c r="AL93" s="348" t="str">
        <f t="shared" si="89"/>
        <v/>
      </c>
      <c r="AM93" s="347" t="str">
        <f t="shared" si="90"/>
        <v/>
      </c>
      <c r="AN93" s="511"/>
      <c r="AO93" s="347"/>
      <c r="AP93" s="347"/>
      <c r="AQ93" s="348" t="str">
        <f t="shared" si="91"/>
        <v/>
      </c>
      <c r="AR93" s="347" t="str">
        <f t="shared" si="92"/>
        <v/>
      </c>
      <c r="AS93" s="511"/>
      <c r="AT93" s="347"/>
      <c r="AU93" s="347"/>
      <c r="AV93" s="348" t="str">
        <f t="shared" si="93"/>
        <v/>
      </c>
      <c r="AW93" s="347" t="str">
        <f t="shared" si="94"/>
        <v/>
      </c>
      <c r="AX93" s="511"/>
    </row>
    <row r="94" spans="2:50" hidden="1" x14ac:dyDescent="0.2">
      <c r="B94" s="517"/>
      <c r="C94" s="347">
        <v>8</v>
      </c>
      <c r="D94" s="347"/>
      <c r="E94" s="347"/>
      <c r="F94" s="347"/>
      <c r="G94" s="348"/>
      <c r="H94" s="511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19"/>
      <c r="M94" s="172" t="str">
        <f t="shared" si="80"/>
        <v/>
      </c>
      <c r="N94" s="512"/>
      <c r="O94" s="512"/>
      <c r="P94" s="347"/>
      <c r="Q94" s="347"/>
      <c r="R94" s="348" t="str">
        <f t="shared" si="81"/>
        <v/>
      </c>
      <c r="S94" s="347" t="str">
        <f t="shared" si="82"/>
        <v/>
      </c>
      <c r="T94" s="511"/>
      <c r="U94" s="347"/>
      <c r="V94" s="347"/>
      <c r="W94" s="348" t="str">
        <f t="shared" si="83"/>
        <v/>
      </c>
      <c r="X94" s="347" t="str">
        <f t="shared" si="84"/>
        <v/>
      </c>
      <c r="Y94" s="511"/>
      <c r="Z94" s="347"/>
      <c r="AA94" s="347"/>
      <c r="AB94" s="348" t="str">
        <f t="shared" si="85"/>
        <v/>
      </c>
      <c r="AC94" s="347" t="str">
        <f t="shared" si="86"/>
        <v/>
      </c>
      <c r="AD94" s="511"/>
      <c r="AE94" s="347"/>
      <c r="AF94" s="347"/>
      <c r="AG94" s="348" t="str">
        <f t="shared" si="87"/>
        <v/>
      </c>
      <c r="AH94" s="347" t="str">
        <f t="shared" si="88"/>
        <v/>
      </c>
      <c r="AI94" s="511"/>
      <c r="AJ94" s="347"/>
      <c r="AK94" s="347"/>
      <c r="AL94" s="348" t="str">
        <f t="shared" si="89"/>
        <v/>
      </c>
      <c r="AM94" s="347" t="str">
        <f t="shared" si="90"/>
        <v/>
      </c>
      <c r="AN94" s="511"/>
      <c r="AO94" s="347"/>
      <c r="AP94" s="347"/>
      <c r="AQ94" s="348" t="str">
        <f t="shared" si="91"/>
        <v/>
      </c>
      <c r="AR94" s="347" t="str">
        <f t="shared" si="92"/>
        <v/>
      </c>
      <c r="AS94" s="511"/>
      <c r="AT94" s="347"/>
      <c r="AU94" s="347"/>
      <c r="AV94" s="348" t="str">
        <f t="shared" si="93"/>
        <v/>
      </c>
      <c r="AW94" s="347" t="str">
        <f t="shared" si="94"/>
        <v/>
      </c>
      <c r="AX94" s="511"/>
    </row>
    <row r="95" spans="2:50" hidden="1" x14ac:dyDescent="0.2">
      <c r="B95" s="517"/>
      <c r="C95" s="347">
        <v>9</v>
      </c>
      <c r="D95" s="347"/>
      <c r="E95" s="347"/>
      <c r="F95" s="347"/>
      <c r="G95" s="348"/>
      <c r="H95" s="511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19"/>
      <c r="M95" s="172" t="str">
        <f t="shared" si="80"/>
        <v/>
      </c>
      <c r="N95" s="512"/>
      <c r="O95" s="512"/>
      <c r="P95" s="347"/>
      <c r="Q95" s="347"/>
      <c r="R95" s="348" t="str">
        <f t="shared" si="81"/>
        <v/>
      </c>
      <c r="S95" s="347" t="str">
        <f t="shared" si="82"/>
        <v/>
      </c>
      <c r="T95" s="511"/>
      <c r="U95" s="347"/>
      <c r="V95" s="347"/>
      <c r="W95" s="348" t="str">
        <f t="shared" si="83"/>
        <v/>
      </c>
      <c r="X95" s="347" t="str">
        <f t="shared" si="84"/>
        <v/>
      </c>
      <c r="Y95" s="511"/>
      <c r="Z95" s="347"/>
      <c r="AA95" s="347"/>
      <c r="AB95" s="348" t="str">
        <f t="shared" si="85"/>
        <v/>
      </c>
      <c r="AC95" s="347" t="str">
        <f t="shared" si="86"/>
        <v/>
      </c>
      <c r="AD95" s="511"/>
      <c r="AE95" s="347"/>
      <c r="AF95" s="347"/>
      <c r="AG95" s="348" t="str">
        <f t="shared" si="87"/>
        <v/>
      </c>
      <c r="AH95" s="347" t="str">
        <f t="shared" si="88"/>
        <v/>
      </c>
      <c r="AI95" s="511"/>
      <c r="AJ95" s="347"/>
      <c r="AK95" s="347"/>
      <c r="AL95" s="348" t="str">
        <f t="shared" si="89"/>
        <v/>
      </c>
      <c r="AM95" s="347" t="str">
        <f t="shared" si="90"/>
        <v/>
      </c>
      <c r="AN95" s="511"/>
      <c r="AO95" s="347"/>
      <c r="AP95" s="347"/>
      <c r="AQ95" s="348" t="str">
        <f t="shared" si="91"/>
        <v/>
      </c>
      <c r="AR95" s="347" t="str">
        <f t="shared" si="92"/>
        <v/>
      </c>
      <c r="AS95" s="511"/>
      <c r="AT95" s="347"/>
      <c r="AU95" s="347"/>
      <c r="AV95" s="348" t="str">
        <f t="shared" si="93"/>
        <v/>
      </c>
      <c r="AW95" s="347" t="str">
        <f t="shared" si="94"/>
        <v/>
      </c>
      <c r="AX95" s="511"/>
    </row>
    <row r="96" spans="2:50" hidden="1" x14ac:dyDescent="0.2">
      <c r="B96" s="517"/>
      <c r="C96" s="347">
        <v>10</v>
      </c>
      <c r="D96" s="347"/>
      <c r="E96" s="347"/>
      <c r="F96" s="347"/>
      <c r="G96" s="348"/>
      <c r="H96" s="511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19"/>
      <c r="M96" s="172" t="str">
        <f t="shared" si="80"/>
        <v/>
      </c>
      <c r="N96" s="512"/>
      <c r="O96" s="512"/>
      <c r="P96" s="347"/>
      <c r="Q96" s="347"/>
      <c r="R96" s="348" t="str">
        <f t="shared" si="81"/>
        <v/>
      </c>
      <c r="S96" s="347" t="str">
        <f t="shared" si="82"/>
        <v/>
      </c>
      <c r="T96" s="511"/>
      <c r="U96" s="347"/>
      <c r="V96" s="347"/>
      <c r="W96" s="348" t="str">
        <f t="shared" si="83"/>
        <v/>
      </c>
      <c r="X96" s="347" t="str">
        <f t="shared" si="84"/>
        <v/>
      </c>
      <c r="Y96" s="511"/>
      <c r="Z96" s="347"/>
      <c r="AA96" s="347"/>
      <c r="AB96" s="348" t="str">
        <f t="shared" si="85"/>
        <v/>
      </c>
      <c r="AC96" s="347" t="str">
        <f t="shared" si="86"/>
        <v/>
      </c>
      <c r="AD96" s="511"/>
      <c r="AE96" s="347"/>
      <c r="AF96" s="347"/>
      <c r="AG96" s="348" t="str">
        <f t="shared" si="87"/>
        <v/>
      </c>
      <c r="AH96" s="347" t="str">
        <f t="shared" si="88"/>
        <v/>
      </c>
      <c r="AI96" s="511"/>
      <c r="AJ96" s="347"/>
      <c r="AK96" s="347"/>
      <c r="AL96" s="348" t="str">
        <f t="shared" si="89"/>
        <v/>
      </c>
      <c r="AM96" s="347" t="str">
        <f t="shared" si="90"/>
        <v/>
      </c>
      <c r="AN96" s="511"/>
      <c r="AO96" s="347"/>
      <c r="AP96" s="347"/>
      <c r="AQ96" s="348" t="str">
        <f t="shared" si="91"/>
        <v/>
      </c>
      <c r="AR96" s="347" t="str">
        <f t="shared" si="92"/>
        <v/>
      </c>
      <c r="AS96" s="511"/>
      <c r="AT96" s="347"/>
      <c r="AU96" s="347"/>
      <c r="AV96" s="348" t="str">
        <f t="shared" si="93"/>
        <v/>
      </c>
      <c r="AW96" s="347" t="str">
        <f t="shared" si="94"/>
        <v/>
      </c>
      <c r="AX96" s="511"/>
    </row>
    <row r="97" spans="2:50" hidden="1" x14ac:dyDescent="0.2">
      <c r="B97" s="517"/>
      <c r="C97" s="347">
        <v>11</v>
      </c>
      <c r="D97" s="347"/>
      <c r="E97" s="347"/>
      <c r="F97" s="347"/>
      <c r="G97" s="348"/>
      <c r="H97" s="511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19"/>
      <c r="M97" s="172" t="str">
        <f t="shared" si="80"/>
        <v/>
      </c>
      <c r="N97" s="512"/>
      <c r="O97" s="512"/>
      <c r="P97" s="347"/>
      <c r="Q97" s="347"/>
      <c r="R97" s="348" t="str">
        <f t="shared" si="81"/>
        <v/>
      </c>
      <c r="S97" s="347" t="str">
        <f t="shared" si="82"/>
        <v/>
      </c>
      <c r="T97" s="511"/>
      <c r="U97" s="347"/>
      <c r="V97" s="347"/>
      <c r="W97" s="348" t="str">
        <f t="shared" si="83"/>
        <v/>
      </c>
      <c r="X97" s="347" t="str">
        <f t="shared" si="84"/>
        <v/>
      </c>
      <c r="Y97" s="511"/>
      <c r="Z97" s="347"/>
      <c r="AA97" s="347"/>
      <c r="AB97" s="348" t="str">
        <f t="shared" si="85"/>
        <v/>
      </c>
      <c r="AC97" s="347" t="str">
        <f t="shared" si="86"/>
        <v/>
      </c>
      <c r="AD97" s="511"/>
      <c r="AE97" s="347"/>
      <c r="AF97" s="347"/>
      <c r="AG97" s="348" t="str">
        <f t="shared" si="87"/>
        <v/>
      </c>
      <c r="AH97" s="347" t="str">
        <f t="shared" si="88"/>
        <v/>
      </c>
      <c r="AI97" s="511"/>
      <c r="AJ97" s="347"/>
      <c r="AK97" s="347"/>
      <c r="AL97" s="348" t="str">
        <f t="shared" si="89"/>
        <v/>
      </c>
      <c r="AM97" s="347" t="str">
        <f t="shared" si="90"/>
        <v/>
      </c>
      <c r="AN97" s="511"/>
      <c r="AO97" s="347"/>
      <c r="AP97" s="347"/>
      <c r="AQ97" s="348" t="str">
        <f t="shared" si="91"/>
        <v/>
      </c>
      <c r="AR97" s="347" t="str">
        <f t="shared" si="92"/>
        <v/>
      </c>
      <c r="AS97" s="511"/>
      <c r="AT97" s="347"/>
      <c r="AU97" s="347"/>
      <c r="AV97" s="348" t="str">
        <f t="shared" si="93"/>
        <v/>
      </c>
      <c r="AW97" s="347" t="str">
        <f t="shared" si="94"/>
        <v/>
      </c>
      <c r="AX97" s="511"/>
    </row>
    <row r="98" spans="2:50" hidden="1" x14ac:dyDescent="0.2">
      <c r="B98" s="517"/>
      <c r="C98" s="347">
        <v>12</v>
      </c>
      <c r="D98" s="347"/>
      <c r="E98" s="347"/>
      <c r="F98" s="347"/>
      <c r="G98" s="348"/>
      <c r="H98" s="511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19"/>
      <c r="M98" s="172" t="str">
        <f t="shared" si="80"/>
        <v/>
      </c>
      <c r="N98" s="512"/>
      <c r="O98" s="512"/>
      <c r="P98" s="347"/>
      <c r="Q98" s="347"/>
      <c r="R98" s="348" t="str">
        <f t="shared" si="81"/>
        <v/>
      </c>
      <c r="S98" s="347" t="str">
        <f t="shared" si="82"/>
        <v/>
      </c>
      <c r="T98" s="511"/>
      <c r="U98" s="347"/>
      <c r="V98" s="347"/>
      <c r="W98" s="348" t="str">
        <f t="shared" si="83"/>
        <v/>
      </c>
      <c r="X98" s="347" t="str">
        <f t="shared" si="84"/>
        <v/>
      </c>
      <c r="Y98" s="511"/>
      <c r="Z98" s="347"/>
      <c r="AA98" s="347"/>
      <c r="AB98" s="348" t="str">
        <f t="shared" si="85"/>
        <v/>
      </c>
      <c r="AC98" s="347" t="str">
        <f t="shared" si="86"/>
        <v/>
      </c>
      <c r="AD98" s="511"/>
      <c r="AE98" s="347"/>
      <c r="AF98" s="347"/>
      <c r="AG98" s="348" t="str">
        <f t="shared" si="87"/>
        <v/>
      </c>
      <c r="AH98" s="347" t="str">
        <f t="shared" si="88"/>
        <v/>
      </c>
      <c r="AI98" s="511"/>
      <c r="AJ98" s="347"/>
      <c r="AK98" s="347"/>
      <c r="AL98" s="348" t="str">
        <f t="shared" si="89"/>
        <v/>
      </c>
      <c r="AM98" s="347" t="str">
        <f t="shared" si="90"/>
        <v/>
      </c>
      <c r="AN98" s="511"/>
      <c r="AO98" s="347"/>
      <c r="AP98" s="347"/>
      <c r="AQ98" s="348" t="str">
        <f t="shared" si="91"/>
        <v/>
      </c>
      <c r="AR98" s="347" t="str">
        <f t="shared" si="92"/>
        <v/>
      </c>
      <c r="AS98" s="511"/>
      <c r="AT98" s="347"/>
      <c r="AU98" s="347"/>
      <c r="AV98" s="348" t="str">
        <f t="shared" si="93"/>
        <v/>
      </c>
      <c r="AW98" s="347" t="str">
        <f t="shared" si="94"/>
        <v/>
      </c>
      <c r="AX98" s="511"/>
    </row>
    <row r="99" spans="2:50" hidden="1" x14ac:dyDescent="0.2">
      <c r="B99" s="517"/>
      <c r="C99" s="347">
        <v>13</v>
      </c>
      <c r="D99" s="347"/>
      <c r="E99" s="347"/>
      <c r="F99" s="347"/>
      <c r="G99" s="348"/>
      <c r="H99" s="511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19"/>
      <c r="M99" s="172" t="str">
        <f t="shared" si="80"/>
        <v/>
      </c>
      <c r="N99" s="512"/>
      <c r="O99" s="512"/>
      <c r="P99" s="347"/>
      <c r="Q99" s="347"/>
      <c r="R99" s="348" t="str">
        <f t="shared" si="81"/>
        <v/>
      </c>
      <c r="S99" s="347" t="str">
        <f t="shared" si="82"/>
        <v/>
      </c>
      <c r="T99" s="511"/>
      <c r="U99" s="347"/>
      <c r="V99" s="347"/>
      <c r="W99" s="348" t="str">
        <f t="shared" si="83"/>
        <v/>
      </c>
      <c r="X99" s="347" t="str">
        <f t="shared" si="84"/>
        <v/>
      </c>
      <c r="Y99" s="511"/>
      <c r="Z99" s="347"/>
      <c r="AA99" s="347"/>
      <c r="AB99" s="348" t="str">
        <f t="shared" si="85"/>
        <v/>
      </c>
      <c r="AC99" s="347" t="str">
        <f t="shared" si="86"/>
        <v/>
      </c>
      <c r="AD99" s="511"/>
      <c r="AE99" s="347"/>
      <c r="AF99" s="347"/>
      <c r="AG99" s="348" t="str">
        <f t="shared" si="87"/>
        <v/>
      </c>
      <c r="AH99" s="347" t="str">
        <f t="shared" si="88"/>
        <v/>
      </c>
      <c r="AI99" s="511"/>
      <c r="AJ99" s="347"/>
      <c r="AK99" s="347"/>
      <c r="AL99" s="348" t="str">
        <f t="shared" si="89"/>
        <v/>
      </c>
      <c r="AM99" s="347" t="str">
        <f t="shared" si="90"/>
        <v/>
      </c>
      <c r="AN99" s="511"/>
      <c r="AO99" s="347"/>
      <c r="AP99" s="347"/>
      <c r="AQ99" s="348" t="str">
        <f t="shared" si="91"/>
        <v/>
      </c>
      <c r="AR99" s="347" t="str">
        <f t="shared" si="92"/>
        <v/>
      </c>
      <c r="AS99" s="511"/>
      <c r="AT99" s="347"/>
      <c r="AU99" s="347"/>
      <c r="AV99" s="348" t="str">
        <f t="shared" si="93"/>
        <v/>
      </c>
      <c r="AW99" s="347" t="str">
        <f t="shared" si="94"/>
        <v/>
      </c>
      <c r="AX99" s="511"/>
    </row>
    <row r="100" spans="2:50" hidden="1" x14ac:dyDescent="0.2">
      <c r="B100" s="517"/>
      <c r="C100" s="347">
        <v>14</v>
      </c>
      <c r="D100" s="347"/>
      <c r="E100" s="347"/>
      <c r="F100" s="347"/>
      <c r="G100" s="348"/>
      <c r="H100" s="511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19"/>
      <c r="M100" s="172" t="str">
        <f t="shared" si="80"/>
        <v/>
      </c>
      <c r="N100" s="512"/>
      <c r="O100" s="512"/>
      <c r="P100" s="347"/>
      <c r="Q100" s="347"/>
      <c r="R100" s="348" t="str">
        <f t="shared" si="81"/>
        <v/>
      </c>
      <c r="S100" s="347" t="str">
        <f t="shared" si="82"/>
        <v/>
      </c>
      <c r="T100" s="511"/>
      <c r="U100" s="347"/>
      <c r="V100" s="347"/>
      <c r="W100" s="348" t="str">
        <f t="shared" si="83"/>
        <v/>
      </c>
      <c r="X100" s="347" t="str">
        <f t="shared" si="84"/>
        <v/>
      </c>
      <c r="Y100" s="511"/>
      <c r="Z100" s="347"/>
      <c r="AA100" s="347"/>
      <c r="AB100" s="348" t="str">
        <f t="shared" si="85"/>
        <v/>
      </c>
      <c r="AC100" s="347" t="str">
        <f t="shared" si="86"/>
        <v/>
      </c>
      <c r="AD100" s="511"/>
      <c r="AE100" s="347"/>
      <c r="AF100" s="347"/>
      <c r="AG100" s="348" t="str">
        <f t="shared" si="87"/>
        <v/>
      </c>
      <c r="AH100" s="347" t="str">
        <f t="shared" si="88"/>
        <v/>
      </c>
      <c r="AI100" s="511"/>
      <c r="AJ100" s="347"/>
      <c r="AK100" s="347"/>
      <c r="AL100" s="348" t="str">
        <f t="shared" si="89"/>
        <v/>
      </c>
      <c r="AM100" s="347" t="str">
        <f t="shared" si="90"/>
        <v/>
      </c>
      <c r="AN100" s="511"/>
      <c r="AO100" s="347"/>
      <c r="AP100" s="347"/>
      <c r="AQ100" s="348" t="str">
        <f t="shared" si="91"/>
        <v/>
      </c>
      <c r="AR100" s="347" t="str">
        <f t="shared" si="92"/>
        <v/>
      </c>
      <c r="AS100" s="511"/>
      <c r="AT100" s="347"/>
      <c r="AU100" s="347"/>
      <c r="AV100" s="348" t="str">
        <f t="shared" si="93"/>
        <v/>
      </c>
      <c r="AW100" s="347" t="str">
        <f t="shared" si="94"/>
        <v/>
      </c>
      <c r="AX100" s="511"/>
    </row>
    <row r="101" spans="2:50" hidden="1" x14ac:dyDescent="0.2">
      <c r="B101" s="517"/>
      <c r="C101" s="347">
        <v>15</v>
      </c>
      <c r="D101" s="347"/>
      <c r="E101" s="347"/>
      <c r="F101" s="347"/>
      <c r="G101" s="348"/>
      <c r="H101" s="511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20"/>
      <c r="M101" s="172" t="str">
        <f t="shared" si="80"/>
        <v/>
      </c>
      <c r="N101" s="512"/>
      <c r="O101" s="512"/>
      <c r="P101" s="347"/>
      <c r="Q101" s="347"/>
      <c r="R101" s="348" t="str">
        <f t="shared" si="81"/>
        <v/>
      </c>
      <c r="S101" s="347" t="str">
        <f t="shared" si="82"/>
        <v/>
      </c>
      <c r="T101" s="511"/>
      <c r="U101" s="347"/>
      <c r="V101" s="347"/>
      <c r="W101" s="348" t="str">
        <f t="shared" si="83"/>
        <v/>
      </c>
      <c r="X101" s="347" t="str">
        <f t="shared" si="84"/>
        <v/>
      </c>
      <c r="Y101" s="511"/>
      <c r="Z101" s="347"/>
      <c r="AA101" s="347"/>
      <c r="AB101" s="348" t="str">
        <f t="shared" si="85"/>
        <v/>
      </c>
      <c r="AC101" s="347" t="str">
        <f t="shared" si="86"/>
        <v/>
      </c>
      <c r="AD101" s="511"/>
      <c r="AE101" s="347"/>
      <c r="AF101" s="347"/>
      <c r="AG101" s="348" t="str">
        <f t="shared" si="87"/>
        <v/>
      </c>
      <c r="AH101" s="347" t="str">
        <f t="shared" si="88"/>
        <v/>
      </c>
      <c r="AI101" s="511"/>
      <c r="AJ101" s="347"/>
      <c r="AK101" s="347"/>
      <c r="AL101" s="348" t="str">
        <f t="shared" si="89"/>
        <v/>
      </c>
      <c r="AM101" s="347" t="str">
        <f t="shared" si="90"/>
        <v/>
      </c>
      <c r="AN101" s="511"/>
      <c r="AO101" s="347"/>
      <c r="AP101" s="347"/>
      <c r="AQ101" s="348" t="str">
        <f t="shared" si="91"/>
        <v/>
      </c>
      <c r="AR101" s="347" t="str">
        <f t="shared" si="92"/>
        <v/>
      </c>
      <c r="AS101" s="511"/>
      <c r="AT101" s="347"/>
      <c r="AU101" s="347"/>
      <c r="AV101" s="348" t="str">
        <f t="shared" si="93"/>
        <v/>
      </c>
      <c r="AW101" s="347" t="str">
        <f t="shared" si="94"/>
        <v/>
      </c>
      <c r="AX101" s="511"/>
    </row>
    <row r="102" spans="2:50" ht="15.75" hidden="1" x14ac:dyDescent="0.2">
      <c r="B102" s="521" t="s">
        <v>169</v>
      </c>
      <c r="C102" s="522"/>
      <c r="D102" s="522"/>
      <c r="E102" s="522"/>
      <c r="F102" s="522"/>
      <c r="G102" s="522"/>
      <c r="H102" s="523"/>
      <c r="I102" s="207"/>
      <c r="J102" s="207"/>
      <c r="K102" s="207"/>
      <c r="L102" s="207"/>
      <c r="M102" s="207"/>
      <c r="N102" s="512" t="s">
        <v>161</v>
      </c>
      <c r="O102" s="525" t="s">
        <v>106</v>
      </c>
      <c r="P102" s="527">
        <f>AT82+1</f>
        <v>45902</v>
      </c>
      <c r="Q102" s="517"/>
      <c r="R102" s="517"/>
      <c r="S102" s="517"/>
      <c r="T102" s="517"/>
      <c r="U102" s="527">
        <f>P102+1</f>
        <v>45903</v>
      </c>
      <c r="V102" s="517"/>
      <c r="W102" s="517"/>
      <c r="X102" s="517"/>
      <c r="Y102" s="517"/>
      <c r="Z102" s="527">
        <f>U102+1</f>
        <v>45904</v>
      </c>
      <c r="AA102" s="517"/>
      <c r="AB102" s="517"/>
      <c r="AC102" s="517"/>
      <c r="AD102" s="517"/>
      <c r="AE102" s="527">
        <f>Z102+1</f>
        <v>45905</v>
      </c>
      <c r="AF102" s="517"/>
      <c r="AG102" s="517"/>
      <c r="AH102" s="517"/>
      <c r="AI102" s="517"/>
      <c r="AJ102" s="527">
        <f>AE102+1</f>
        <v>45906</v>
      </c>
      <c r="AK102" s="517"/>
      <c r="AL102" s="517"/>
      <c r="AM102" s="517"/>
      <c r="AN102" s="517"/>
      <c r="AO102" s="527">
        <f>AJ102+1</f>
        <v>45907</v>
      </c>
      <c r="AP102" s="517"/>
      <c r="AQ102" s="517"/>
      <c r="AR102" s="517"/>
      <c r="AS102" s="517"/>
      <c r="AT102" s="527">
        <f>AO102+1</f>
        <v>45908</v>
      </c>
      <c r="AU102" s="517"/>
      <c r="AV102" s="517"/>
      <c r="AW102" s="517"/>
      <c r="AX102" s="517"/>
    </row>
    <row r="103" spans="2:50" ht="15.75" hidden="1" x14ac:dyDescent="0.2">
      <c r="B103" s="524"/>
      <c r="C103" s="524"/>
      <c r="D103" s="524"/>
      <c r="E103" s="524"/>
      <c r="F103" s="524"/>
      <c r="G103" s="524"/>
      <c r="H103" s="524"/>
      <c r="I103" s="207"/>
      <c r="J103" s="207"/>
      <c r="K103" s="207"/>
      <c r="L103" s="207"/>
      <c r="M103" s="207"/>
      <c r="N103" s="512"/>
      <c r="O103" s="526"/>
      <c r="P103" s="527" t="s">
        <v>120</v>
      </c>
      <c r="Q103" s="517"/>
      <c r="R103" s="517"/>
      <c r="S103" s="517"/>
      <c r="T103" s="517"/>
      <c r="U103" s="527" t="s">
        <v>114</v>
      </c>
      <c r="V103" s="517"/>
      <c r="W103" s="517"/>
      <c r="X103" s="517"/>
      <c r="Y103" s="517"/>
      <c r="Z103" s="527" t="s">
        <v>115</v>
      </c>
      <c r="AA103" s="517"/>
      <c r="AB103" s="517"/>
      <c r="AC103" s="517"/>
      <c r="AD103" s="517"/>
      <c r="AE103" s="527" t="s">
        <v>116</v>
      </c>
      <c r="AF103" s="517"/>
      <c r="AG103" s="517"/>
      <c r="AH103" s="517"/>
      <c r="AI103" s="517"/>
      <c r="AJ103" s="527" t="s">
        <v>117</v>
      </c>
      <c r="AK103" s="517"/>
      <c r="AL103" s="517"/>
      <c r="AM103" s="517"/>
      <c r="AN103" s="517"/>
      <c r="AO103" s="527" t="s">
        <v>118</v>
      </c>
      <c r="AP103" s="517"/>
      <c r="AQ103" s="517"/>
      <c r="AR103" s="517"/>
      <c r="AS103" s="517"/>
      <c r="AT103" s="527" t="s">
        <v>119</v>
      </c>
      <c r="AU103" s="517"/>
      <c r="AV103" s="517"/>
      <c r="AW103" s="517"/>
      <c r="AX103" s="517"/>
    </row>
    <row r="104" spans="2:50" hidden="1" x14ac:dyDescent="0.2">
      <c r="B104" s="512" t="s">
        <v>157</v>
      </c>
      <c r="C104" s="512" t="s">
        <v>149</v>
      </c>
      <c r="D104" s="512"/>
      <c r="E104" s="512" t="s">
        <v>151</v>
      </c>
      <c r="F104" s="512"/>
      <c r="G104" s="512"/>
      <c r="H104" s="513" t="s">
        <v>158</v>
      </c>
      <c r="I104" s="516" t="s">
        <v>227</v>
      </c>
      <c r="J104" s="516"/>
      <c r="K104" s="516"/>
      <c r="L104" s="516" t="s">
        <v>158</v>
      </c>
      <c r="M104" s="516" t="s">
        <v>170</v>
      </c>
      <c r="N104" s="512"/>
      <c r="O104" s="512" t="s">
        <v>160</v>
      </c>
      <c r="P104" s="508" t="s">
        <v>154</v>
      </c>
      <c r="Q104" s="509"/>
      <c r="R104" s="509"/>
      <c r="S104" s="510"/>
      <c r="T104" s="512" t="s">
        <v>158</v>
      </c>
      <c r="U104" s="508" t="s">
        <v>154</v>
      </c>
      <c r="V104" s="509"/>
      <c r="W104" s="509"/>
      <c r="X104" s="510"/>
      <c r="Y104" s="512" t="s">
        <v>158</v>
      </c>
      <c r="Z104" s="508" t="s">
        <v>154</v>
      </c>
      <c r="AA104" s="509"/>
      <c r="AB104" s="509"/>
      <c r="AC104" s="510"/>
      <c r="AD104" s="512" t="s">
        <v>158</v>
      </c>
      <c r="AE104" s="508" t="s">
        <v>154</v>
      </c>
      <c r="AF104" s="509"/>
      <c r="AG104" s="509"/>
      <c r="AH104" s="510"/>
      <c r="AI104" s="512" t="s">
        <v>158</v>
      </c>
      <c r="AJ104" s="508" t="s">
        <v>154</v>
      </c>
      <c r="AK104" s="509"/>
      <c r="AL104" s="509"/>
      <c r="AM104" s="510"/>
      <c r="AN104" s="512" t="s">
        <v>158</v>
      </c>
      <c r="AO104" s="508" t="s">
        <v>154</v>
      </c>
      <c r="AP104" s="509"/>
      <c r="AQ104" s="509"/>
      <c r="AR104" s="510"/>
      <c r="AS104" s="512" t="s">
        <v>158</v>
      </c>
      <c r="AT104" s="508" t="s">
        <v>154</v>
      </c>
      <c r="AU104" s="509"/>
      <c r="AV104" s="509"/>
      <c r="AW104" s="510"/>
      <c r="AX104" s="512" t="s">
        <v>158</v>
      </c>
    </row>
    <row r="105" spans="2:50" hidden="1" x14ac:dyDescent="0.2">
      <c r="B105" s="512"/>
      <c r="C105" s="512"/>
      <c r="D105" s="512"/>
      <c r="E105" s="512" t="s">
        <v>150</v>
      </c>
      <c r="F105" s="512"/>
      <c r="G105" s="512"/>
      <c r="H105" s="514"/>
      <c r="I105" s="516" t="s">
        <v>150</v>
      </c>
      <c r="J105" s="516"/>
      <c r="K105" s="516"/>
      <c r="L105" s="516"/>
      <c r="M105" s="516"/>
      <c r="N105" s="512"/>
      <c r="O105" s="512"/>
      <c r="P105" s="508" t="s">
        <v>155</v>
      </c>
      <c r="Q105" s="509"/>
      <c r="R105" s="509"/>
      <c r="S105" s="510"/>
      <c r="T105" s="512"/>
      <c r="U105" s="508" t="s">
        <v>155</v>
      </c>
      <c r="V105" s="509"/>
      <c r="W105" s="509"/>
      <c r="X105" s="510"/>
      <c r="Y105" s="512"/>
      <c r="Z105" s="508" t="s">
        <v>155</v>
      </c>
      <c r="AA105" s="509"/>
      <c r="AB105" s="509"/>
      <c r="AC105" s="510"/>
      <c r="AD105" s="512"/>
      <c r="AE105" s="508" t="s">
        <v>155</v>
      </c>
      <c r="AF105" s="509"/>
      <c r="AG105" s="509"/>
      <c r="AH105" s="510"/>
      <c r="AI105" s="512"/>
      <c r="AJ105" s="508" t="s">
        <v>155</v>
      </c>
      <c r="AK105" s="509"/>
      <c r="AL105" s="509"/>
      <c r="AM105" s="510"/>
      <c r="AN105" s="512"/>
      <c r="AO105" s="508" t="s">
        <v>155</v>
      </c>
      <c r="AP105" s="509"/>
      <c r="AQ105" s="509"/>
      <c r="AR105" s="510"/>
      <c r="AS105" s="512"/>
      <c r="AT105" s="508" t="s">
        <v>155</v>
      </c>
      <c r="AU105" s="509"/>
      <c r="AV105" s="509"/>
      <c r="AW105" s="510"/>
      <c r="AX105" s="512"/>
    </row>
    <row r="106" spans="2:50" hidden="1" x14ac:dyDescent="0.2">
      <c r="B106" s="512"/>
      <c r="C106" s="512"/>
      <c r="D106" s="512"/>
      <c r="E106" s="367" t="s">
        <v>152</v>
      </c>
      <c r="F106" s="367" t="s">
        <v>153</v>
      </c>
      <c r="G106" s="367" t="s">
        <v>156</v>
      </c>
      <c r="H106" s="515"/>
      <c r="I106" s="368" t="s">
        <v>152</v>
      </c>
      <c r="J106" s="368" t="s">
        <v>153</v>
      </c>
      <c r="K106" s="368" t="s">
        <v>156</v>
      </c>
      <c r="L106" s="516"/>
      <c r="M106" s="516"/>
      <c r="N106" s="512"/>
      <c r="O106" s="512"/>
      <c r="P106" s="367" t="s">
        <v>152</v>
      </c>
      <c r="Q106" s="367" t="s">
        <v>153</v>
      </c>
      <c r="R106" s="367" t="s">
        <v>156</v>
      </c>
      <c r="S106" s="367" t="s">
        <v>170</v>
      </c>
      <c r="T106" s="512"/>
      <c r="U106" s="367" t="s">
        <v>152</v>
      </c>
      <c r="V106" s="367" t="s">
        <v>153</v>
      </c>
      <c r="W106" s="367" t="s">
        <v>156</v>
      </c>
      <c r="X106" s="367" t="s">
        <v>170</v>
      </c>
      <c r="Y106" s="512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2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2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2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2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2"/>
    </row>
    <row r="107" spans="2:50" hidden="1" x14ac:dyDescent="0.2">
      <c r="B107" s="512" t="s">
        <v>652</v>
      </c>
      <c r="C107" s="369">
        <v>1</v>
      </c>
      <c r="D107" s="369" t="s">
        <v>634</v>
      </c>
      <c r="E107" s="369">
        <v>17</v>
      </c>
      <c r="F107" s="369">
        <v>2400</v>
      </c>
      <c r="G107" s="370">
        <f>F107/E107</f>
        <v>141.1764705882353</v>
      </c>
      <c r="H107" s="511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1">
        <f t="shared" ref="K107:K109" si="98">IFERROR(AVERAGE(R107,W107,AB107,AG107,AL107,AQ107,AV107),"")</f>
        <v>133.15075314803505</v>
      </c>
      <c r="L107" s="518">
        <f>IFERROR(AVERAGE(K107:K121),"-")</f>
        <v>133.15075314803505</v>
      </c>
      <c r="M107" s="172">
        <f>IFERROR(RANK(K107, K$107:K$121),"")</f>
        <v>1</v>
      </c>
      <c r="N107" s="512"/>
      <c r="O107" s="512"/>
      <c r="P107" s="369">
        <v>17</v>
      </c>
      <c r="Q107" s="369">
        <v>2249.538461538461</v>
      </c>
      <c r="R107" s="370">
        <f>IFERROR(Q107/P107,"")</f>
        <v>132.32579185520359</v>
      </c>
      <c r="S107" s="369">
        <f>IFERROR(RANK(R107, R$107:R$121),"")</f>
        <v>1</v>
      </c>
      <c r="T107" s="511">
        <f>AVERAGE(R107:R121)</f>
        <v>132.32579185520359</v>
      </c>
      <c r="U107" s="369">
        <v>17</v>
      </c>
      <c r="V107" s="369">
        <v>2273.2075471698108</v>
      </c>
      <c r="W107" s="370">
        <f>IFERROR(V107/U107,"")</f>
        <v>133.71809100998888</v>
      </c>
      <c r="X107" s="369">
        <f>IFERROR(RANK(W107, W$107:W$121),"")</f>
        <v>1</v>
      </c>
      <c r="Y107" s="511">
        <f>AVERAGE(W107:W121)</f>
        <v>133.71809100998888</v>
      </c>
      <c r="Z107" s="369">
        <v>17</v>
      </c>
      <c r="AA107" s="369">
        <v>2257.9591836734703</v>
      </c>
      <c r="AB107" s="370">
        <f>IFERROR(AA107/Z107,"")</f>
        <v>132.82112845138062</v>
      </c>
      <c r="AC107" s="369">
        <f>IFERROR(RANK(AB107, AB$107:AB$121),"")</f>
        <v>1</v>
      </c>
      <c r="AD107" s="511">
        <f>AVERAGE(AB107:AB121)</f>
        <v>132.82112845138062</v>
      </c>
      <c r="AE107" s="369">
        <v>17</v>
      </c>
      <c r="AF107" s="369">
        <v>2278.5714285714275</v>
      </c>
      <c r="AG107" s="370">
        <f>IFERROR(AF107/AE107,"")</f>
        <v>134.03361344537808</v>
      </c>
      <c r="AH107" s="369">
        <f>IFERROR(RANK(AG107, AG$107:AG$121),"")</f>
        <v>1</v>
      </c>
      <c r="AI107" s="511">
        <f>AVERAGE(AG107:AG121)</f>
        <v>134.03361344537808</v>
      </c>
      <c r="AJ107" s="369">
        <v>17</v>
      </c>
      <c r="AK107" s="369">
        <v>2265.7142857142853</v>
      </c>
      <c r="AL107" s="370">
        <f>IFERROR(AK107/AJ107,"")</f>
        <v>133.27731092436971</v>
      </c>
      <c r="AM107" s="369">
        <f>IFERROR(RANK(AL107, AL$107:AL$121),"")</f>
        <v>1</v>
      </c>
      <c r="AN107" s="511">
        <f>AVERAGE(AL107:AL121)</f>
        <v>133.27731092436971</v>
      </c>
      <c r="AO107" s="369">
        <v>17</v>
      </c>
      <c r="AP107" s="369">
        <v>2254.6153846153838</v>
      </c>
      <c r="AQ107" s="370">
        <f>IFERROR(AP107/AO107,"")</f>
        <v>132.62443438914022</v>
      </c>
      <c r="AR107" s="369">
        <f>IFERROR(RANK(AQ107, AQ$107:AQ$121),"")</f>
        <v>1</v>
      </c>
      <c r="AS107" s="511">
        <f>AVERAGE(AQ107:AQ121)</f>
        <v>132.62443438914022</v>
      </c>
      <c r="AT107" s="369">
        <v>17</v>
      </c>
      <c r="AU107" s="369">
        <v>2265.333333333333</v>
      </c>
      <c r="AV107" s="370">
        <f>IFERROR(AU107/AT107,"")</f>
        <v>133.25490196078431</v>
      </c>
      <c r="AW107" s="369">
        <f>IFERROR(RANK(AV107, AV$107:AV$121),"")</f>
        <v>1</v>
      </c>
      <c r="AX107" s="511">
        <f>AVERAGE(AV107:AV121)</f>
        <v>133.25490196078431</v>
      </c>
    </row>
    <row r="108" spans="2:50" hidden="1" x14ac:dyDescent="0.2">
      <c r="B108" s="517"/>
      <c r="C108" s="369">
        <v>2</v>
      </c>
      <c r="D108" s="369"/>
      <c r="E108" s="369"/>
      <c r="F108" s="369"/>
      <c r="G108" s="370"/>
      <c r="H108" s="511"/>
      <c r="I108" s="172" t="str">
        <f t="shared" si="96"/>
        <v/>
      </c>
      <c r="J108" s="172" t="str">
        <f t="shared" si="97"/>
        <v/>
      </c>
      <c r="K108" s="371" t="str">
        <f t="shared" si="98"/>
        <v/>
      </c>
      <c r="L108" s="519"/>
      <c r="M108" s="172" t="str">
        <f t="shared" ref="M108:M121" si="99">IFERROR(RANK(K108, K$107:K$121),"")</f>
        <v/>
      </c>
      <c r="N108" s="512"/>
      <c r="O108" s="512"/>
      <c r="P108" s="369"/>
      <c r="Q108" s="369"/>
      <c r="R108" s="370" t="str">
        <f t="shared" ref="R108:R121" si="100">IFERROR(Q108/P108,"")</f>
        <v/>
      </c>
      <c r="S108" s="369" t="str">
        <f t="shared" ref="S108:S121" si="101">IFERROR(RANK(R108, R$107:R$121),"")</f>
        <v/>
      </c>
      <c r="T108" s="511"/>
      <c r="U108" s="369"/>
      <c r="V108" s="369"/>
      <c r="W108" s="370" t="str">
        <f t="shared" ref="W108:W121" si="102">IFERROR(V108/U108,"")</f>
        <v/>
      </c>
      <c r="X108" s="369" t="str">
        <f t="shared" ref="X108:X121" si="103">IFERROR(RANK(W108, W$107:W$121),"")</f>
        <v/>
      </c>
      <c r="Y108" s="511"/>
      <c r="Z108" s="369"/>
      <c r="AA108" s="369"/>
      <c r="AB108" s="370" t="str">
        <f t="shared" ref="AB108:AB121" si="104">IFERROR(AA108/Z108,"")</f>
        <v/>
      </c>
      <c r="AC108" s="369" t="str">
        <f t="shared" ref="AC108:AC121" si="105">IFERROR(RANK(AB108, AB$107:AB$121),"")</f>
        <v/>
      </c>
      <c r="AD108" s="511"/>
      <c r="AE108" s="369"/>
      <c r="AF108" s="369"/>
      <c r="AG108" s="370" t="str">
        <f t="shared" ref="AG108:AG121" si="106">IFERROR(AF108/AE108,"")</f>
        <v/>
      </c>
      <c r="AH108" s="369" t="str">
        <f t="shared" ref="AH108:AH121" si="107">IFERROR(RANK(AG108, AG$107:AG$121),"")</f>
        <v/>
      </c>
      <c r="AI108" s="511"/>
      <c r="AJ108" s="369"/>
      <c r="AK108" s="369"/>
      <c r="AL108" s="370" t="str">
        <f t="shared" ref="AL108:AL121" si="108">IFERROR(AK108/AJ108,"")</f>
        <v/>
      </c>
      <c r="AM108" s="369" t="str">
        <f t="shared" ref="AM108:AM121" si="109">IFERROR(RANK(AL108, AL$107:AL$121),"")</f>
        <v/>
      </c>
      <c r="AN108" s="511"/>
      <c r="AO108" s="369"/>
      <c r="AP108" s="369"/>
      <c r="AQ108" s="370" t="str">
        <f t="shared" ref="AQ108:AQ121" si="110">IFERROR(AP108/AO108,"")</f>
        <v/>
      </c>
      <c r="AR108" s="369" t="str">
        <f t="shared" ref="AR108:AR121" si="111">IFERROR(RANK(AQ108, AQ$107:AQ$121),"")</f>
        <v/>
      </c>
      <c r="AS108" s="511"/>
      <c r="AT108" s="369"/>
      <c r="AU108" s="369"/>
      <c r="AV108" s="370" t="str">
        <f t="shared" ref="AV108:AV121" si="112">IFERROR(AU108/AT108,"")</f>
        <v/>
      </c>
      <c r="AW108" s="369" t="str">
        <f t="shared" ref="AW108:AW121" si="113">IFERROR(RANK(AV108, AV$107:AV$121),"")</f>
        <v/>
      </c>
      <c r="AX108" s="511"/>
    </row>
    <row r="109" spans="2:50" hidden="1" x14ac:dyDescent="0.2">
      <c r="B109" s="517"/>
      <c r="C109" s="369">
        <v>3</v>
      </c>
      <c r="D109" s="369"/>
      <c r="E109" s="369"/>
      <c r="F109" s="369"/>
      <c r="G109" s="370"/>
      <c r="H109" s="511"/>
      <c r="I109" s="172" t="str">
        <f t="shared" si="96"/>
        <v/>
      </c>
      <c r="J109" s="172" t="str">
        <f t="shared" si="97"/>
        <v/>
      </c>
      <c r="K109" s="371" t="str">
        <f t="shared" si="98"/>
        <v/>
      </c>
      <c r="L109" s="519"/>
      <c r="M109" s="172" t="str">
        <f t="shared" si="99"/>
        <v/>
      </c>
      <c r="N109" s="512"/>
      <c r="O109" s="512"/>
      <c r="P109" s="369"/>
      <c r="Q109" s="369"/>
      <c r="R109" s="370" t="str">
        <f t="shared" si="100"/>
        <v/>
      </c>
      <c r="S109" s="369" t="str">
        <f t="shared" si="101"/>
        <v/>
      </c>
      <c r="T109" s="511"/>
      <c r="U109" s="369"/>
      <c r="V109" s="369"/>
      <c r="W109" s="370" t="str">
        <f t="shared" si="102"/>
        <v/>
      </c>
      <c r="X109" s="369" t="str">
        <f t="shared" si="103"/>
        <v/>
      </c>
      <c r="Y109" s="511"/>
      <c r="Z109" s="369"/>
      <c r="AA109" s="369"/>
      <c r="AB109" s="370" t="str">
        <f t="shared" si="104"/>
        <v/>
      </c>
      <c r="AC109" s="369" t="str">
        <f t="shared" si="105"/>
        <v/>
      </c>
      <c r="AD109" s="511"/>
      <c r="AE109" s="369"/>
      <c r="AF109" s="369"/>
      <c r="AG109" s="370" t="str">
        <f t="shared" si="106"/>
        <v/>
      </c>
      <c r="AH109" s="369" t="str">
        <f t="shared" si="107"/>
        <v/>
      </c>
      <c r="AI109" s="511"/>
      <c r="AJ109" s="369"/>
      <c r="AK109" s="369"/>
      <c r="AL109" s="370" t="str">
        <f t="shared" si="108"/>
        <v/>
      </c>
      <c r="AM109" s="369" t="str">
        <f t="shared" si="109"/>
        <v/>
      </c>
      <c r="AN109" s="511"/>
      <c r="AO109" s="369"/>
      <c r="AP109" s="369"/>
      <c r="AQ109" s="370" t="str">
        <f t="shared" si="110"/>
        <v/>
      </c>
      <c r="AR109" s="369" t="str">
        <f t="shared" si="111"/>
        <v/>
      </c>
      <c r="AS109" s="511"/>
      <c r="AT109" s="369"/>
      <c r="AU109" s="369"/>
      <c r="AV109" s="370" t="str">
        <f t="shared" si="112"/>
        <v/>
      </c>
      <c r="AW109" s="369" t="str">
        <f t="shared" si="113"/>
        <v/>
      </c>
      <c r="AX109" s="511"/>
    </row>
    <row r="110" spans="2:50" hidden="1" x14ac:dyDescent="0.2">
      <c r="B110" s="517"/>
      <c r="C110" s="369">
        <v>4</v>
      </c>
      <c r="D110" s="369"/>
      <c r="E110" s="369"/>
      <c r="F110" s="369"/>
      <c r="G110" s="370"/>
      <c r="H110" s="511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19"/>
      <c r="M110" s="172" t="str">
        <f t="shared" si="99"/>
        <v/>
      </c>
      <c r="N110" s="512"/>
      <c r="O110" s="512"/>
      <c r="P110" s="369"/>
      <c r="Q110" s="369"/>
      <c r="R110" s="370" t="str">
        <f t="shared" si="100"/>
        <v/>
      </c>
      <c r="S110" s="369" t="str">
        <f t="shared" si="101"/>
        <v/>
      </c>
      <c r="T110" s="511"/>
      <c r="U110" s="369"/>
      <c r="V110" s="369"/>
      <c r="W110" s="370" t="str">
        <f t="shared" si="102"/>
        <v/>
      </c>
      <c r="X110" s="369" t="str">
        <f t="shared" si="103"/>
        <v/>
      </c>
      <c r="Y110" s="511"/>
      <c r="Z110" s="369"/>
      <c r="AA110" s="369"/>
      <c r="AB110" s="370" t="str">
        <f t="shared" si="104"/>
        <v/>
      </c>
      <c r="AC110" s="369" t="str">
        <f t="shared" si="105"/>
        <v/>
      </c>
      <c r="AD110" s="511"/>
      <c r="AE110" s="369"/>
      <c r="AF110" s="369"/>
      <c r="AG110" s="370" t="str">
        <f t="shared" si="106"/>
        <v/>
      </c>
      <c r="AH110" s="369" t="str">
        <f t="shared" si="107"/>
        <v/>
      </c>
      <c r="AI110" s="511"/>
      <c r="AJ110" s="369"/>
      <c r="AK110" s="369"/>
      <c r="AL110" s="370" t="str">
        <f t="shared" si="108"/>
        <v/>
      </c>
      <c r="AM110" s="369" t="str">
        <f t="shared" si="109"/>
        <v/>
      </c>
      <c r="AN110" s="511"/>
      <c r="AO110" s="369"/>
      <c r="AP110" s="369"/>
      <c r="AQ110" s="370" t="str">
        <f t="shared" si="110"/>
        <v/>
      </c>
      <c r="AR110" s="369" t="str">
        <f t="shared" si="111"/>
        <v/>
      </c>
      <c r="AS110" s="511"/>
      <c r="AT110" s="369"/>
      <c r="AU110" s="369"/>
      <c r="AV110" s="370" t="str">
        <f t="shared" si="112"/>
        <v/>
      </c>
      <c r="AW110" s="369" t="str">
        <f t="shared" si="113"/>
        <v/>
      </c>
      <c r="AX110" s="511"/>
    </row>
    <row r="111" spans="2:50" hidden="1" x14ac:dyDescent="0.2">
      <c r="B111" s="517"/>
      <c r="C111" s="369">
        <v>5</v>
      </c>
      <c r="D111" s="369"/>
      <c r="E111" s="369"/>
      <c r="F111" s="369"/>
      <c r="G111" s="370"/>
      <c r="H111" s="511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1" t="str">
        <f t="shared" ref="K111:K121" si="116">IFERROR(AVERAGE(R111,W111,AB111,AG111,AL111,AQ111,AV111),"")</f>
        <v/>
      </c>
      <c r="L111" s="519"/>
      <c r="M111" s="172" t="str">
        <f t="shared" si="99"/>
        <v/>
      </c>
      <c r="N111" s="512"/>
      <c r="O111" s="512"/>
      <c r="P111" s="369"/>
      <c r="Q111" s="369"/>
      <c r="R111" s="370" t="str">
        <f t="shared" si="100"/>
        <v/>
      </c>
      <c r="S111" s="369" t="str">
        <f t="shared" si="101"/>
        <v/>
      </c>
      <c r="T111" s="511"/>
      <c r="U111" s="369"/>
      <c r="V111" s="369"/>
      <c r="W111" s="370" t="str">
        <f t="shared" si="102"/>
        <v/>
      </c>
      <c r="X111" s="369" t="str">
        <f t="shared" si="103"/>
        <v/>
      </c>
      <c r="Y111" s="511"/>
      <c r="Z111" s="369"/>
      <c r="AA111" s="369"/>
      <c r="AB111" s="370" t="str">
        <f t="shared" si="104"/>
        <v/>
      </c>
      <c r="AC111" s="369" t="str">
        <f t="shared" si="105"/>
        <v/>
      </c>
      <c r="AD111" s="511"/>
      <c r="AE111" s="369"/>
      <c r="AF111" s="369"/>
      <c r="AG111" s="370" t="str">
        <f t="shared" si="106"/>
        <v/>
      </c>
      <c r="AH111" s="369" t="str">
        <f t="shared" si="107"/>
        <v/>
      </c>
      <c r="AI111" s="511"/>
      <c r="AJ111" s="369"/>
      <c r="AK111" s="369"/>
      <c r="AL111" s="370" t="str">
        <f t="shared" si="108"/>
        <v/>
      </c>
      <c r="AM111" s="369" t="str">
        <f t="shared" si="109"/>
        <v/>
      </c>
      <c r="AN111" s="511"/>
      <c r="AO111" s="369"/>
      <c r="AP111" s="369"/>
      <c r="AQ111" s="370" t="str">
        <f t="shared" si="110"/>
        <v/>
      </c>
      <c r="AR111" s="369" t="str">
        <f t="shared" si="111"/>
        <v/>
      </c>
      <c r="AS111" s="511"/>
      <c r="AT111" s="369"/>
      <c r="AU111" s="369"/>
      <c r="AV111" s="370" t="str">
        <f t="shared" si="112"/>
        <v/>
      </c>
      <c r="AW111" s="369" t="str">
        <f t="shared" si="113"/>
        <v/>
      </c>
      <c r="AX111" s="511"/>
    </row>
    <row r="112" spans="2:50" hidden="1" x14ac:dyDescent="0.2">
      <c r="B112" s="517"/>
      <c r="C112" s="369">
        <v>6</v>
      </c>
      <c r="D112" s="369"/>
      <c r="E112" s="369"/>
      <c r="F112" s="369"/>
      <c r="G112" s="370"/>
      <c r="H112" s="511"/>
      <c r="I112" s="172" t="str">
        <f t="shared" si="114"/>
        <v/>
      </c>
      <c r="J112" s="172" t="str">
        <f t="shared" si="115"/>
        <v/>
      </c>
      <c r="K112" s="371" t="str">
        <f t="shared" si="116"/>
        <v/>
      </c>
      <c r="L112" s="519"/>
      <c r="M112" s="172" t="str">
        <f t="shared" si="99"/>
        <v/>
      </c>
      <c r="N112" s="512"/>
      <c r="O112" s="512"/>
      <c r="P112" s="369"/>
      <c r="Q112" s="369"/>
      <c r="R112" s="370" t="str">
        <f t="shared" si="100"/>
        <v/>
      </c>
      <c r="S112" s="369" t="str">
        <f t="shared" si="101"/>
        <v/>
      </c>
      <c r="T112" s="511"/>
      <c r="U112" s="369"/>
      <c r="V112" s="369"/>
      <c r="W112" s="370" t="str">
        <f t="shared" si="102"/>
        <v/>
      </c>
      <c r="X112" s="369" t="str">
        <f t="shared" si="103"/>
        <v/>
      </c>
      <c r="Y112" s="511"/>
      <c r="Z112" s="369"/>
      <c r="AA112" s="369"/>
      <c r="AB112" s="370" t="str">
        <f t="shared" si="104"/>
        <v/>
      </c>
      <c r="AC112" s="369" t="str">
        <f t="shared" si="105"/>
        <v/>
      </c>
      <c r="AD112" s="511"/>
      <c r="AE112" s="369"/>
      <c r="AF112" s="369"/>
      <c r="AG112" s="370" t="str">
        <f t="shared" si="106"/>
        <v/>
      </c>
      <c r="AH112" s="369" t="str">
        <f t="shared" si="107"/>
        <v/>
      </c>
      <c r="AI112" s="511"/>
      <c r="AJ112" s="369"/>
      <c r="AK112" s="369"/>
      <c r="AL112" s="370" t="str">
        <f t="shared" si="108"/>
        <v/>
      </c>
      <c r="AM112" s="369" t="str">
        <f t="shared" si="109"/>
        <v/>
      </c>
      <c r="AN112" s="511"/>
      <c r="AO112" s="369"/>
      <c r="AP112" s="369"/>
      <c r="AQ112" s="370" t="str">
        <f t="shared" si="110"/>
        <v/>
      </c>
      <c r="AR112" s="369" t="str">
        <f t="shared" si="111"/>
        <v/>
      </c>
      <c r="AS112" s="511"/>
      <c r="AT112" s="369"/>
      <c r="AU112" s="369"/>
      <c r="AV112" s="370" t="str">
        <f t="shared" si="112"/>
        <v/>
      </c>
      <c r="AW112" s="369" t="str">
        <f t="shared" si="113"/>
        <v/>
      </c>
      <c r="AX112" s="511"/>
    </row>
    <row r="113" spans="2:50" hidden="1" x14ac:dyDescent="0.2">
      <c r="B113" s="517"/>
      <c r="C113" s="369">
        <v>7</v>
      </c>
      <c r="D113" s="369"/>
      <c r="E113" s="369"/>
      <c r="F113" s="369"/>
      <c r="G113" s="370"/>
      <c r="H113" s="511"/>
      <c r="I113" s="172" t="str">
        <f t="shared" si="114"/>
        <v/>
      </c>
      <c r="J113" s="172" t="str">
        <f t="shared" si="115"/>
        <v/>
      </c>
      <c r="K113" s="371" t="str">
        <f t="shared" si="116"/>
        <v/>
      </c>
      <c r="L113" s="519"/>
      <c r="M113" s="172" t="str">
        <f t="shared" si="99"/>
        <v/>
      </c>
      <c r="N113" s="512"/>
      <c r="O113" s="512"/>
      <c r="P113" s="369"/>
      <c r="Q113" s="369"/>
      <c r="R113" s="370" t="str">
        <f t="shared" si="100"/>
        <v/>
      </c>
      <c r="S113" s="369" t="str">
        <f t="shared" si="101"/>
        <v/>
      </c>
      <c r="T113" s="511"/>
      <c r="U113" s="369"/>
      <c r="V113" s="369"/>
      <c r="W113" s="370" t="str">
        <f t="shared" si="102"/>
        <v/>
      </c>
      <c r="X113" s="369" t="str">
        <f t="shared" si="103"/>
        <v/>
      </c>
      <c r="Y113" s="511"/>
      <c r="Z113" s="369"/>
      <c r="AA113" s="369"/>
      <c r="AB113" s="370" t="str">
        <f t="shared" si="104"/>
        <v/>
      </c>
      <c r="AC113" s="369" t="str">
        <f t="shared" si="105"/>
        <v/>
      </c>
      <c r="AD113" s="511"/>
      <c r="AE113" s="369"/>
      <c r="AF113" s="369"/>
      <c r="AG113" s="370" t="str">
        <f t="shared" si="106"/>
        <v/>
      </c>
      <c r="AH113" s="369" t="str">
        <f t="shared" si="107"/>
        <v/>
      </c>
      <c r="AI113" s="511"/>
      <c r="AJ113" s="369"/>
      <c r="AK113" s="369"/>
      <c r="AL113" s="370" t="str">
        <f t="shared" si="108"/>
        <v/>
      </c>
      <c r="AM113" s="369" t="str">
        <f t="shared" si="109"/>
        <v/>
      </c>
      <c r="AN113" s="511"/>
      <c r="AO113" s="369"/>
      <c r="AP113" s="369"/>
      <c r="AQ113" s="370" t="str">
        <f t="shared" si="110"/>
        <v/>
      </c>
      <c r="AR113" s="369" t="str">
        <f t="shared" si="111"/>
        <v/>
      </c>
      <c r="AS113" s="511"/>
      <c r="AT113" s="369"/>
      <c r="AU113" s="369"/>
      <c r="AV113" s="370" t="str">
        <f t="shared" si="112"/>
        <v/>
      </c>
      <c r="AW113" s="369" t="str">
        <f t="shared" si="113"/>
        <v/>
      </c>
      <c r="AX113" s="511"/>
    </row>
    <row r="114" spans="2:50" hidden="1" x14ac:dyDescent="0.2">
      <c r="B114" s="517"/>
      <c r="C114" s="369">
        <v>8</v>
      </c>
      <c r="D114" s="369"/>
      <c r="E114" s="369"/>
      <c r="F114" s="369"/>
      <c r="G114" s="370"/>
      <c r="H114" s="511"/>
      <c r="I114" s="172" t="str">
        <f t="shared" si="114"/>
        <v/>
      </c>
      <c r="J114" s="172" t="str">
        <f t="shared" si="115"/>
        <v/>
      </c>
      <c r="K114" s="371" t="str">
        <f t="shared" si="116"/>
        <v/>
      </c>
      <c r="L114" s="519"/>
      <c r="M114" s="172" t="str">
        <f t="shared" si="99"/>
        <v/>
      </c>
      <c r="N114" s="512"/>
      <c r="O114" s="512"/>
      <c r="P114" s="369"/>
      <c r="Q114" s="369"/>
      <c r="R114" s="370" t="str">
        <f t="shared" si="100"/>
        <v/>
      </c>
      <c r="S114" s="369" t="str">
        <f t="shared" si="101"/>
        <v/>
      </c>
      <c r="T114" s="511"/>
      <c r="U114" s="369"/>
      <c r="V114" s="369"/>
      <c r="W114" s="370" t="str">
        <f t="shared" si="102"/>
        <v/>
      </c>
      <c r="X114" s="369" t="str">
        <f t="shared" si="103"/>
        <v/>
      </c>
      <c r="Y114" s="511"/>
      <c r="Z114" s="369"/>
      <c r="AA114" s="369"/>
      <c r="AB114" s="370" t="str">
        <f t="shared" si="104"/>
        <v/>
      </c>
      <c r="AC114" s="369" t="str">
        <f t="shared" si="105"/>
        <v/>
      </c>
      <c r="AD114" s="511"/>
      <c r="AE114" s="369"/>
      <c r="AF114" s="369"/>
      <c r="AG114" s="370" t="str">
        <f t="shared" si="106"/>
        <v/>
      </c>
      <c r="AH114" s="369" t="str">
        <f t="shared" si="107"/>
        <v/>
      </c>
      <c r="AI114" s="511"/>
      <c r="AJ114" s="369"/>
      <c r="AK114" s="369"/>
      <c r="AL114" s="370" t="str">
        <f t="shared" si="108"/>
        <v/>
      </c>
      <c r="AM114" s="369" t="str">
        <f t="shared" si="109"/>
        <v/>
      </c>
      <c r="AN114" s="511"/>
      <c r="AO114" s="369"/>
      <c r="AP114" s="369"/>
      <c r="AQ114" s="370" t="str">
        <f t="shared" si="110"/>
        <v/>
      </c>
      <c r="AR114" s="369" t="str">
        <f t="shared" si="111"/>
        <v/>
      </c>
      <c r="AS114" s="511"/>
      <c r="AT114" s="369"/>
      <c r="AU114" s="369"/>
      <c r="AV114" s="370" t="str">
        <f t="shared" si="112"/>
        <v/>
      </c>
      <c r="AW114" s="369" t="str">
        <f t="shared" si="113"/>
        <v/>
      </c>
      <c r="AX114" s="511"/>
    </row>
    <row r="115" spans="2:50" hidden="1" x14ac:dyDescent="0.2">
      <c r="B115" s="517"/>
      <c r="C115" s="369">
        <v>9</v>
      </c>
      <c r="D115" s="369"/>
      <c r="E115" s="369"/>
      <c r="F115" s="369"/>
      <c r="G115" s="370"/>
      <c r="H115" s="511"/>
      <c r="I115" s="172" t="str">
        <f t="shared" si="114"/>
        <v/>
      </c>
      <c r="J115" s="172" t="str">
        <f t="shared" si="115"/>
        <v/>
      </c>
      <c r="K115" s="371" t="str">
        <f t="shared" si="116"/>
        <v/>
      </c>
      <c r="L115" s="519"/>
      <c r="M115" s="172" t="str">
        <f t="shared" si="99"/>
        <v/>
      </c>
      <c r="N115" s="512"/>
      <c r="O115" s="512"/>
      <c r="P115" s="369"/>
      <c r="Q115" s="369"/>
      <c r="R115" s="370" t="str">
        <f t="shared" si="100"/>
        <v/>
      </c>
      <c r="S115" s="369" t="str">
        <f t="shared" si="101"/>
        <v/>
      </c>
      <c r="T115" s="511"/>
      <c r="U115" s="369"/>
      <c r="V115" s="369"/>
      <c r="W115" s="370" t="str">
        <f t="shared" si="102"/>
        <v/>
      </c>
      <c r="X115" s="369" t="str">
        <f t="shared" si="103"/>
        <v/>
      </c>
      <c r="Y115" s="511"/>
      <c r="Z115" s="369"/>
      <c r="AA115" s="369"/>
      <c r="AB115" s="370" t="str">
        <f t="shared" si="104"/>
        <v/>
      </c>
      <c r="AC115" s="369" t="str">
        <f t="shared" si="105"/>
        <v/>
      </c>
      <c r="AD115" s="511"/>
      <c r="AE115" s="369"/>
      <c r="AF115" s="369"/>
      <c r="AG115" s="370" t="str">
        <f t="shared" si="106"/>
        <v/>
      </c>
      <c r="AH115" s="369" t="str">
        <f t="shared" si="107"/>
        <v/>
      </c>
      <c r="AI115" s="511"/>
      <c r="AJ115" s="369"/>
      <c r="AK115" s="369"/>
      <c r="AL115" s="370" t="str">
        <f t="shared" si="108"/>
        <v/>
      </c>
      <c r="AM115" s="369" t="str">
        <f t="shared" si="109"/>
        <v/>
      </c>
      <c r="AN115" s="511"/>
      <c r="AO115" s="369"/>
      <c r="AP115" s="369"/>
      <c r="AQ115" s="370" t="str">
        <f t="shared" si="110"/>
        <v/>
      </c>
      <c r="AR115" s="369" t="str">
        <f t="shared" si="111"/>
        <v/>
      </c>
      <c r="AS115" s="511"/>
      <c r="AT115" s="369"/>
      <c r="AU115" s="369"/>
      <c r="AV115" s="370" t="str">
        <f t="shared" si="112"/>
        <v/>
      </c>
      <c r="AW115" s="369" t="str">
        <f t="shared" si="113"/>
        <v/>
      </c>
      <c r="AX115" s="511"/>
    </row>
    <row r="116" spans="2:50" hidden="1" x14ac:dyDescent="0.2">
      <c r="B116" s="517"/>
      <c r="C116" s="369">
        <v>10</v>
      </c>
      <c r="D116" s="369"/>
      <c r="E116" s="369"/>
      <c r="F116" s="369"/>
      <c r="G116" s="370"/>
      <c r="H116" s="511"/>
      <c r="I116" s="172" t="str">
        <f t="shared" si="114"/>
        <v/>
      </c>
      <c r="J116" s="172" t="str">
        <f t="shared" si="115"/>
        <v/>
      </c>
      <c r="K116" s="371" t="str">
        <f t="shared" si="116"/>
        <v/>
      </c>
      <c r="L116" s="519"/>
      <c r="M116" s="172" t="str">
        <f t="shared" si="99"/>
        <v/>
      </c>
      <c r="N116" s="512"/>
      <c r="O116" s="512"/>
      <c r="P116" s="369"/>
      <c r="Q116" s="369"/>
      <c r="R116" s="370" t="str">
        <f t="shared" si="100"/>
        <v/>
      </c>
      <c r="S116" s="369" t="str">
        <f t="shared" si="101"/>
        <v/>
      </c>
      <c r="T116" s="511"/>
      <c r="U116" s="369"/>
      <c r="V116" s="369"/>
      <c r="W116" s="370" t="str">
        <f t="shared" si="102"/>
        <v/>
      </c>
      <c r="X116" s="369" t="str">
        <f t="shared" si="103"/>
        <v/>
      </c>
      <c r="Y116" s="511"/>
      <c r="Z116" s="369"/>
      <c r="AA116" s="369"/>
      <c r="AB116" s="370" t="str">
        <f t="shared" si="104"/>
        <v/>
      </c>
      <c r="AC116" s="369" t="str">
        <f t="shared" si="105"/>
        <v/>
      </c>
      <c r="AD116" s="511"/>
      <c r="AE116" s="369"/>
      <c r="AF116" s="369"/>
      <c r="AG116" s="370" t="str">
        <f t="shared" si="106"/>
        <v/>
      </c>
      <c r="AH116" s="369" t="str">
        <f t="shared" si="107"/>
        <v/>
      </c>
      <c r="AI116" s="511"/>
      <c r="AJ116" s="369"/>
      <c r="AK116" s="369"/>
      <c r="AL116" s="370" t="str">
        <f t="shared" si="108"/>
        <v/>
      </c>
      <c r="AM116" s="369" t="str">
        <f t="shared" si="109"/>
        <v/>
      </c>
      <c r="AN116" s="511"/>
      <c r="AO116" s="369"/>
      <c r="AP116" s="369"/>
      <c r="AQ116" s="370" t="str">
        <f t="shared" si="110"/>
        <v/>
      </c>
      <c r="AR116" s="369" t="str">
        <f t="shared" si="111"/>
        <v/>
      </c>
      <c r="AS116" s="511"/>
      <c r="AT116" s="369"/>
      <c r="AU116" s="369"/>
      <c r="AV116" s="370" t="str">
        <f t="shared" si="112"/>
        <v/>
      </c>
      <c r="AW116" s="369" t="str">
        <f t="shared" si="113"/>
        <v/>
      </c>
      <c r="AX116" s="511"/>
    </row>
    <row r="117" spans="2:50" hidden="1" x14ac:dyDescent="0.2">
      <c r="B117" s="517"/>
      <c r="C117" s="369">
        <v>11</v>
      </c>
      <c r="D117" s="369"/>
      <c r="E117" s="369"/>
      <c r="F117" s="369"/>
      <c r="G117" s="370"/>
      <c r="H117" s="511"/>
      <c r="I117" s="172" t="str">
        <f t="shared" si="114"/>
        <v/>
      </c>
      <c r="J117" s="172" t="str">
        <f t="shared" si="115"/>
        <v/>
      </c>
      <c r="K117" s="371" t="str">
        <f t="shared" si="116"/>
        <v/>
      </c>
      <c r="L117" s="519"/>
      <c r="M117" s="172" t="str">
        <f t="shared" si="99"/>
        <v/>
      </c>
      <c r="N117" s="512"/>
      <c r="O117" s="512"/>
      <c r="P117" s="369"/>
      <c r="Q117" s="369"/>
      <c r="R117" s="370" t="str">
        <f t="shared" si="100"/>
        <v/>
      </c>
      <c r="S117" s="369" t="str">
        <f t="shared" si="101"/>
        <v/>
      </c>
      <c r="T117" s="511"/>
      <c r="U117" s="369"/>
      <c r="V117" s="369"/>
      <c r="W117" s="370" t="str">
        <f t="shared" si="102"/>
        <v/>
      </c>
      <c r="X117" s="369" t="str">
        <f t="shared" si="103"/>
        <v/>
      </c>
      <c r="Y117" s="511"/>
      <c r="Z117" s="369"/>
      <c r="AA117" s="369"/>
      <c r="AB117" s="370" t="str">
        <f t="shared" si="104"/>
        <v/>
      </c>
      <c r="AC117" s="369" t="str">
        <f t="shared" si="105"/>
        <v/>
      </c>
      <c r="AD117" s="511"/>
      <c r="AE117" s="369"/>
      <c r="AF117" s="369"/>
      <c r="AG117" s="370" t="str">
        <f t="shared" si="106"/>
        <v/>
      </c>
      <c r="AH117" s="369" t="str">
        <f t="shared" si="107"/>
        <v/>
      </c>
      <c r="AI117" s="511"/>
      <c r="AJ117" s="369"/>
      <c r="AK117" s="369"/>
      <c r="AL117" s="370" t="str">
        <f t="shared" si="108"/>
        <v/>
      </c>
      <c r="AM117" s="369" t="str">
        <f t="shared" si="109"/>
        <v/>
      </c>
      <c r="AN117" s="511"/>
      <c r="AO117" s="369"/>
      <c r="AP117" s="369"/>
      <c r="AQ117" s="370" t="str">
        <f t="shared" si="110"/>
        <v/>
      </c>
      <c r="AR117" s="369" t="str">
        <f t="shared" si="111"/>
        <v/>
      </c>
      <c r="AS117" s="511"/>
      <c r="AT117" s="369"/>
      <c r="AU117" s="369"/>
      <c r="AV117" s="370" t="str">
        <f t="shared" si="112"/>
        <v/>
      </c>
      <c r="AW117" s="369" t="str">
        <f t="shared" si="113"/>
        <v/>
      </c>
      <c r="AX117" s="511"/>
    </row>
    <row r="118" spans="2:50" hidden="1" x14ac:dyDescent="0.2">
      <c r="B118" s="517"/>
      <c r="C118" s="369">
        <v>12</v>
      </c>
      <c r="D118" s="369"/>
      <c r="E118" s="369"/>
      <c r="F118" s="369"/>
      <c r="G118" s="370"/>
      <c r="H118" s="511"/>
      <c r="I118" s="172" t="str">
        <f t="shared" si="114"/>
        <v/>
      </c>
      <c r="J118" s="172" t="str">
        <f t="shared" si="115"/>
        <v/>
      </c>
      <c r="K118" s="371" t="str">
        <f t="shared" si="116"/>
        <v/>
      </c>
      <c r="L118" s="519"/>
      <c r="M118" s="172" t="str">
        <f t="shared" si="99"/>
        <v/>
      </c>
      <c r="N118" s="512"/>
      <c r="O118" s="512"/>
      <c r="P118" s="369"/>
      <c r="Q118" s="369"/>
      <c r="R118" s="370" t="str">
        <f t="shared" si="100"/>
        <v/>
      </c>
      <c r="S118" s="369" t="str">
        <f t="shared" si="101"/>
        <v/>
      </c>
      <c r="T118" s="511"/>
      <c r="U118" s="369"/>
      <c r="V118" s="369"/>
      <c r="W118" s="370" t="str">
        <f t="shared" si="102"/>
        <v/>
      </c>
      <c r="X118" s="369" t="str">
        <f t="shared" si="103"/>
        <v/>
      </c>
      <c r="Y118" s="511"/>
      <c r="Z118" s="369"/>
      <c r="AA118" s="369"/>
      <c r="AB118" s="370" t="str">
        <f t="shared" si="104"/>
        <v/>
      </c>
      <c r="AC118" s="369" t="str">
        <f t="shared" si="105"/>
        <v/>
      </c>
      <c r="AD118" s="511"/>
      <c r="AE118" s="369"/>
      <c r="AF118" s="369"/>
      <c r="AG118" s="370" t="str">
        <f t="shared" si="106"/>
        <v/>
      </c>
      <c r="AH118" s="369" t="str">
        <f t="shared" si="107"/>
        <v/>
      </c>
      <c r="AI118" s="511"/>
      <c r="AJ118" s="369"/>
      <c r="AK118" s="369"/>
      <c r="AL118" s="370" t="str">
        <f t="shared" si="108"/>
        <v/>
      </c>
      <c r="AM118" s="369" t="str">
        <f t="shared" si="109"/>
        <v/>
      </c>
      <c r="AN118" s="511"/>
      <c r="AO118" s="369"/>
      <c r="AP118" s="369"/>
      <c r="AQ118" s="370" t="str">
        <f t="shared" si="110"/>
        <v/>
      </c>
      <c r="AR118" s="369" t="str">
        <f t="shared" si="111"/>
        <v/>
      </c>
      <c r="AS118" s="511"/>
      <c r="AT118" s="369"/>
      <c r="AU118" s="369"/>
      <c r="AV118" s="370" t="str">
        <f t="shared" si="112"/>
        <v/>
      </c>
      <c r="AW118" s="369" t="str">
        <f t="shared" si="113"/>
        <v/>
      </c>
      <c r="AX118" s="511"/>
    </row>
    <row r="119" spans="2:50" hidden="1" x14ac:dyDescent="0.2">
      <c r="B119" s="517"/>
      <c r="C119" s="369">
        <v>13</v>
      </c>
      <c r="D119" s="369"/>
      <c r="E119" s="369"/>
      <c r="F119" s="369"/>
      <c r="G119" s="370"/>
      <c r="H119" s="511"/>
      <c r="I119" s="172" t="str">
        <f t="shared" si="114"/>
        <v/>
      </c>
      <c r="J119" s="172" t="str">
        <f t="shared" si="115"/>
        <v/>
      </c>
      <c r="K119" s="371" t="str">
        <f t="shared" si="116"/>
        <v/>
      </c>
      <c r="L119" s="519"/>
      <c r="M119" s="172" t="str">
        <f t="shared" si="99"/>
        <v/>
      </c>
      <c r="N119" s="512"/>
      <c r="O119" s="512"/>
      <c r="P119" s="369"/>
      <c r="Q119" s="369"/>
      <c r="R119" s="370" t="str">
        <f t="shared" si="100"/>
        <v/>
      </c>
      <c r="S119" s="369" t="str">
        <f t="shared" si="101"/>
        <v/>
      </c>
      <c r="T119" s="511"/>
      <c r="U119" s="369"/>
      <c r="V119" s="369"/>
      <c r="W119" s="370" t="str">
        <f t="shared" si="102"/>
        <v/>
      </c>
      <c r="X119" s="369" t="str">
        <f t="shared" si="103"/>
        <v/>
      </c>
      <c r="Y119" s="511"/>
      <c r="Z119" s="369"/>
      <c r="AA119" s="369"/>
      <c r="AB119" s="370" t="str">
        <f t="shared" si="104"/>
        <v/>
      </c>
      <c r="AC119" s="369" t="str">
        <f t="shared" si="105"/>
        <v/>
      </c>
      <c r="AD119" s="511"/>
      <c r="AE119" s="369"/>
      <c r="AF119" s="369"/>
      <c r="AG119" s="370" t="str">
        <f t="shared" si="106"/>
        <v/>
      </c>
      <c r="AH119" s="369" t="str">
        <f t="shared" si="107"/>
        <v/>
      </c>
      <c r="AI119" s="511"/>
      <c r="AJ119" s="369"/>
      <c r="AK119" s="369"/>
      <c r="AL119" s="370" t="str">
        <f t="shared" si="108"/>
        <v/>
      </c>
      <c r="AM119" s="369" t="str">
        <f t="shared" si="109"/>
        <v/>
      </c>
      <c r="AN119" s="511"/>
      <c r="AO119" s="369"/>
      <c r="AP119" s="369"/>
      <c r="AQ119" s="370" t="str">
        <f t="shared" si="110"/>
        <v/>
      </c>
      <c r="AR119" s="369" t="str">
        <f t="shared" si="111"/>
        <v/>
      </c>
      <c r="AS119" s="511"/>
      <c r="AT119" s="369"/>
      <c r="AU119" s="369"/>
      <c r="AV119" s="370" t="str">
        <f t="shared" si="112"/>
        <v/>
      </c>
      <c r="AW119" s="369" t="str">
        <f t="shared" si="113"/>
        <v/>
      </c>
      <c r="AX119" s="511"/>
    </row>
    <row r="120" spans="2:50" hidden="1" x14ac:dyDescent="0.2">
      <c r="B120" s="517"/>
      <c r="C120" s="369">
        <v>14</v>
      </c>
      <c r="D120" s="369"/>
      <c r="E120" s="369"/>
      <c r="F120" s="369"/>
      <c r="G120" s="370"/>
      <c r="H120" s="511"/>
      <c r="I120" s="172" t="str">
        <f t="shared" si="114"/>
        <v/>
      </c>
      <c r="J120" s="172" t="str">
        <f t="shared" si="115"/>
        <v/>
      </c>
      <c r="K120" s="371" t="str">
        <f t="shared" si="116"/>
        <v/>
      </c>
      <c r="L120" s="519"/>
      <c r="M120" s="172" t="str">
        <f t="shared" si="99"/>
        <v/>
      </c>
      <c r="N120" s="512"/>
      <c r="O120" s="512"/>
      <c r="P120" s="369"/>
      <c r="Q120" s="369"/>
      <c r="R120" s="370" t="str">
        <f t="shared" si="100"/>
        <v/>
      </c>
      <c r="S120" s="369" t="str">
        <f t="shared" si="101"/>
        <v/>
      </c>
      <c r="T120" s="511"/>
      <c r="U120" s="369"/>
      <c r="V120" s="369"/>
      <c r="W120" s="370" t="str">
        <f t="shared" si="102"/>
        <v/>
      </c>
      <c r="X120" s="369" t="str">
        <f t="shared" si="103"/>
        <v/>
      </c>
      <c r="Y120" s="511"/>
      <c r="Z120" s="369"/>
      <c r="AA120" s="369"/>
      <c r="AB120" s="370" t="str">
        <f t="shared" si="104"/>
        <v/>
      </c>
      <c r="AC120" s="369" t="str">
        <f t="shared" si="105"/>
        <v/>
      </c>
      <c r="AD120" s="511"/>
      <c r="AE120" s="369"/>
      <c r="AF120" s="369"/>
      <c r="AG120" s="370" t="str">
        <f t="shared" si="106"/>
        <v/>
      </c>
      <c r="AH120" s="369" t="str">
        <f t="shared" si="107"/>
        <v/>
      </c>
      <c r="AI120" s="511"/>
      <c r="AJ120" s="369"/>
      <c r="AK120" s="369"/>
      <c r="AL120" s="370" t="str">
        <f t="shared" si="108"/>
        <v/>
      </c>
      <c r="AM120" s="369" t="str">
        <f t="shared" si="109"/>
        <v/>
      </c>
      <c r="AN120" s="511"/>
      <c r="AO120" s="369"/>
      <c r="AP120" s="369"/>
      <c r="AQ120" s="370" t="str">
        <f t="shared" si="110"/>
        <v/>
      </c>
      <c r="AR120" s="369" t="str">
        <f t="shared" si="111"/>
        <v/>
      </c>
      <c r="AS120" s="511"/>
      <c r="AT120" s="369"/>
      <c r="AU120" s="369"/>
      <c r="AV120" s="370" t="str">
        <f t="shared" si="112"/>
        <v/>
      </c>
      <c r="AW120" s="369" t="str">
        <f t="shared" si="113"/>
        <v/>
      </c>
      <c r="AX120" s="511"/>
    </row>
    <row r="121" spans="2:50" hidden="1" x14ac:dyDescent="0.2">
      <c r="B121" s="517"/>
      <c r="C121" s="369">
        <v>15</v>
      </c>
      <c r="D121" s="369"/>
      <c r="E121" s="369"/>
      <c r="F121" s="369"/>
      <c r="G121" s="370"/>
      <c r="H121" s="511"/>
      <c r="I121" s="172" t="str">
        <f t="shared" si="114"/>
        <v/>
      </c>
      <c r="J121" s="172" t="str">
        <f t="shared" si="115"/>
        <v/>
      </c>
      <c r="K121" s="371" t="str">
        <f t="shared" si="116"/>
        <v/>
      </c>
      <c r="L121" s="520"/>
      <c r="M121" s="172" t="str">
        <f t="shared" si="99"/>
        <v/>
      </c>
      <c r="N121" s="512"/>
      <c r="O121" s="512"/>
      <c r="P121" s="369"/>
      <c r="Q121" s="369"/>
      <c r="R121" s="370" t="str">
        <f t="shared" si="100"/>
        <v/>
      </c>
      <c r="S121" s="369" t="str">
        <f t="shared" si="101"/>
        <v/>
      </c>
      <c r="T121" s="511"/>
      <c r="U121" s="369"/>
      <c r="V121" s="369"/>
      <c r="W121" s="370" t="str">
        <f t="shared" si="102"/>
        <v/>
      </c>
      <c r="X121" s="369" t="str">
        <f t="shared" si="103"/>
        <v/>
      </c>
      <c r="Y121" s="511"/>
      <c r="Z121" s="369"/>
      <c r="AA121" s="369"/>
      <c r="AB121" s="370" t="str">
        <f t="shared" si="104"/>
        <v/>
      </c>
      <c r="AC121" s="369" t="str">
        <f t="shared" si="105"/>
        <v/>
      </c>
      <c r="AD121" s="511"/>
      <c r="AE121" s="369"/>
      <c r="AF121" s="369"/>
      <c r="AG121" s="370" t="str">
        <f t="shared" si="106"/>
        <v/>
      </c>
      <c r="AH121" s="369" t="str">
        <f t="shared" si="107"/>
        <v/>
      </c>
      <c r="AI121" s="511"/>
      <c r="AJ121" s="369"/>
      <c r="AK121" s="369"/>
      <c r="AL121" s="370" t="str">
        <f t="shared" si="108"/>
        <v/>
      </c>
      <c r="AM121" s="369" t="str">
        <f t="shared" si="109"/>
        <v/>
      </c>
      <c r="AN121" s="511"/>
      <c r="AO121" s="369"/>
      <c r="AP121" s="369"/>
      <c r="AQ121" s="370" t="str">
        <f t="shared" si="110"/>
        <v/>
      </c>
      <c r="AR121" s="369" t="str">
        <f t="shared" si="111"/>
        <v/>
      </c>
      <c r="AS121" s="511"/>
      <c r="AT121" s="369"/>
      <c r="AU121" s="369"/>
      <c r="AV121" s="370" t="str">
        <f t="shared" si="112"/>
        <v/>
      </c>
      <c r="AW121" s="369" t="str">
        <f t="shared" si="113"/>
        <v/>
      </c>
      <c r="AX121" s="511"/>
    </row>
    <row r="122" spans="2:50" ht="15.75" hidden="1" x14ac:dyDescent="0.2">
      <c r="B122" s="521" t="s">
        <v>169</v>
      </c>
      <c r="C122" s="522"/>
      <c r="D122" s="522"/>
      <c r="E122" s="522"/>
      <c r="F122" s="522"/>
      <c r="G122" s="522"/>
      <c r="H122" s="523"/>
      <c r="I122" s="207"/>
      <c r="J122" s="207"/>
      <c r="K122" s="207"/>
      <c r="L122" s="207"/>
      <c r="M122" s="207"/>
      <c r="N122" s="512" t="s">
        <v>161</v>
      </c>
      <c r="O122" s="525" t="s">
        <v>106</v>
      </c>
      <c r="P122" s="527">
        <f>AT102+1</f>
        <v>45909</v>
      </c>
      <c r="Q122" s="517"/>
      <c r="R122" s="517"/>
      <c r="S122" s="517"/>
      <c r="T122" s="517"/>
      <c r="U122" s="527">
        <f>P122+1</f>
        <v>45910</v>
      </c>
      <c r="V122" s="517"/>
      <c r="W122" s="517"/>
      <c r="X122" s="517"/>
      <c r="Y122" s="517"/>
      <c r="Z122" s="527">
        <f>U122+1</f>
        <v>45911</v>
      </c>
      <c r="AA122" s="517"/>
      <c r="AB122" s="517"/>
      <c r="AC122" s="517"/>
      <c r="AD122" s="517"/>
      <c r="AE122" s="527">
        <f>Z122+1</f>
        <v>45912</v>
      </c>
      <c r="AF122" s="517"/>
      <c r="AG122" s="517"/>
      <c r="AH122" s="517"/>
      <c r="AI122" s="517"/>
      <c r="AJ122" s="527">
        <f>AE122+1</f>
        <v>45913</v>
      </c>
      <c r="AK122" s="517"/>
      <c r="AL122" s="517"/>
      <c r="AM122" s="517"/>
      <c r="AN122" s="517"/>
      <c r="AO122" s="527">
        <f>AJ122+1</f>
        <v>45914</v>
      </c>
      <c r="AP122" s="517"/>
      <c r="AQ122" s="517"/>
      <c r="AR122" s="517"/>
      <c r="AS122" s="517"/>
      <c r="AT122" s="527">
        <f>AO122+1</f>
        <v>45915</v>
      </c>
      <c r="AU122" s="517"/>
      <c r="AV122" s="517"/>
      <c r="AW122" s="517"/>
      <c r="AX122" s="517"/>
    </row>
    <row r="123" spans="2:50" ht="15.75" hidden="1" x14ac:dyDescent="0.2">
      <c r="B123" s="524"/>
      <c r="C123" s="524"/>
      <c r="D123" s="524"/>
      <c r="E123" s="524"/>
      <c r="F123" s="524"/>
      <c r="G123" s="524"/>
      <c r="H123" s="524"/>
      <c r="I123" s="207"/>
      <c r="J123" s="207"/>
      <c r="K123" s="207"/>
      <c r="L123" s="207"/>
      <c r="M123" s="207"/>
      <c r="N123" s="512"/>
      <c r="O123" s="526"/>
      <c r="P123" s="527" t="s">
        <v>120</v>
      </c>
      <c r="Q123" s="517"/>
      <c r="R123" s="517"/>
      <c r="S123" s="517"/>
      <c r="T123" s="517"/>
      <c r="U123" s="527" t="s">
        <v>114</v>
      </c>
      <c r="V123" s="517"/>
      <c r="W123" s="517"/>
      <c r="X123" s="517"/>
      <c r="Y123" s="517"/>
      <c r="Z123" s="527" t="s">
        <v>115</v>
      </c>
      <c r="AA123" s="517"/>
      <c r="AB123" s="517"/>
      <c r="AC123" s="517"/>
      <c r="AD123" s="517"/>
      <c r="AE123" s="527" t="s">
        <v>116</v>
      </c>
      <c r="AF123" s="517"/>
      <c r="AG123" s="517"/>
      <c r="AH123" s="517"/>
      <c r="AI123" s="517"/>
      <c r="AJ123" s="527" t="s">
        <v>117</v>
      </c>
      <c r="AK123" s="517"/>
      <c r="AL123" s="517"/>
      <c r="AM123" s="517"/>
      <c r="AN123" s="517"/>
      <c r="AO123" s="527" t="s">
        <v>118</v>
      </c>
      <c r="AP123" s="517"/>
      <c r="AQ123" s="517"/>
      <c r="AR123" s="517"/>
      <c r="AS123" s="517"/>
      <c r="AT123" s="527" t="s">
        <v>119</v>
      </c>
      <c r="AU123" s="517"/>
      <c r="AV123" s="517"/>
      <c r="AW123" s="517"/>
      <c r="AX123" s="517"/>
    </row>
    <row r="124" spans="2:50" hidden="1" x14ac:dyDescent="0.2">
      <c r="B124" s="512" t="s">
        <v>157</v>
      </c>
      <c r="C124" s="512" t="s">
        <v>149</v>
      </c>
      <c r="D124" s="512"/>
      <c r="E124" s="512" t="s">
        <v>151</v>
      </c>
      <c r="F124" s="512"/>
      <c r="G124" s="512"/>
      <c r="H124" s="513" t="s">
        <v>158</v>
      </c>
      <c r="I124" s="516" t="s">
        <v>227</v>
      </c>
      <c r="J124" s="516"/>
      <c r="K124" s="516"/>
      <c r="L124" s="516" t="s">
        <v>158</v>
      </c>
      <c r="M124" s="516" t="s">
        <v>170</v>
      </c>
      <c r="N124" s="512"/>
      <c r="O124" s="512" t="s">
        <v>160</v>
      </c>
      <c r="P124" s="508" t="s">
        <v>154</v>
      </c>
      <c r="Q124" s="509"/>
      <c r="R124" s="509"/>
      <c r="S124" s="510"/>
      <c r="T124" s="512" t="s">
        <v>158</v>
      </c>
      <c r="U124" s="508" t="s">
        <v>154</v>
      </c>
      <c r="V124" s="509"/>
      <c r="W124" s="509"/>
      <c r="X124" s="510"/>
      <c r="Y124" s="512" t="s">
        <v>158</v>
      </c>
      <c r="Z124" s="508" t="s">
        <v>154</v>
      </c>
      <c r="AA124" s="509"/>
      <c r="AB124" s="509"/>
      <c r="AC124" s="510"/>
      <c r="AD124" s="512" t="s">
        <v>158</v>
      </c>
      <c r="AE124" s="508" t="s">
        <v>154</v>
      </c>
      <c r="AF124" s="509"/>
      <c r="AG124" s="509"/>
      <c r="AH124" s="510"/>
      <c r="AI124" s="512" t="s">
        <v>158</v>
      </c>
      <c r="AJ124" s="508" t="s">
        <v>154</v>
      </c>
      <c r="AK124" s="509"/>
      <c r="AL124" s="509"/>
      <c r="AM124" s="510"/>
      <c r="AN124" s="512" t="s">
        <v>158</v>
      </c>
      <c r="AO124" s="508" t="s">
        <v>154</v>
      </c>
      <c r="AP124" s="509"/>
      <c r="AQ124" s="509"/>
      <c r="AR124" s="510"/>
      <c r="AS124" s="512" t="s">
        <v>158</v>
      </c>
      <c r="AT124" s="508" t="s">
        <v>154</v>
      </c>
      <c r="AU124" s="509"/>
      <c r="AV124" s="509"/>
      <c r="AW124" s="510"/>
      <c r="AX124" s="512" t="s">
        <v>158</v>
      </c>
    </row>
    <row r="125" spans="2:50" hidden="1" x14ac:dyDescent="0.2">
      <c r="B125" s="512"/>
      <c r="C125" s="512"/>
      <c r="D125" s="512"/>
      <c r="E125" s="512" t="s">
        <v>150</v>
      </c>
      <c r="F125" s="512"/>
      <c r="G125" s="512"/>
      <c r="H125" s="514"/>
      <c r="I125" s="516" t="s">
        <v>150</v>
      </c>
      <c r="J125" s="516"/>
      <c r="K125" s="516"/>
      <c r="L125" s="516"/>
      <c r="M125" s="516"/>
      <c r="N125" s="512"/>
      <c r="O125" s="512"/>
      <c r="P125" s="508" t="s">
        <v>155</v>
      </c>
      <c r="Q125" s="509"/>
      <c r="R125" s="509"/>
      <c r="S125" s="510"/>
      <c r="T125" s="512"/>
      <c r="U125" s="508" t="s">
        <v>155</v>
      </c>
      <c r="V125" s="509"/>
      <c r="W125" s="509"/>
      <c r="X125" s="510"/>
      <c r="Y125" s="512"/>
      <c r="Z125" s="508" t="s">
        <v>155</v>
      </c>
      <c r="AA125" s="509"/>
      <c r="AB125" s="509"/>
      <c r="AC125" s="510"/>
      <c r="AD125" s="512"/>
      <c r="AE125" s="508" t="s">
        <v>155</v>
      </c>
      <c r="AF125" s="509"/>
      <c r="AG125" s="509"/>
      <c r="AH125" s="510"/>
      <c r="AI125" s="512"/>
      <c r="AJ125" s="508" t="s">
        <v>155</v>
      </c>
      <c r="AK125" s="509"/>
      <c r="AL125" s="509"/>
      <c r="AM125" s="510"/>
      <c r="AN125" s="512"/>
      <c r="AO125" s="508" t="s">
        <v>155</v>
      </c>
      <c r="AP125" s="509"/>
      <c r="AQ125" s="509"/>
      <c r="AR125" s="510"/>
      <c r="AS125" s="512"/>
      <c r="AT125" s="508" t="s">
        <v>155</v>
      </c>
      <c r="AU125" s="509"/>
      <c r="AV125" s="509"/>
      <c r="AW125" s="510"/>
      <c r="AX125" s="512"/>
    </row>
    <row r="126" spans="2:50" hidden="1" x14ac:dyDescent="0.2">
      <c r="B126" s="512"/>
      <c r="C126" s="512"/>
      <c r="D126" s="512"/>
      <c r="E126" s="376" t="s">
        <v>152</v>
      </c>
      <c r="F126" s="376" t="s">
        <v>153</v>
      </c>
      <c r="G126" s="376" t="s">
        <v>156</v>
      </c>
      <c r="H126" s="515"/>
      <c r="I126" s="373" t="s">
        <v>152</v>
      </c>
      <c r="J126" s="373" t="s">
        <v>153</v>
      </c>
      <c r="K126" s="373" t="s">
        <v>156</v>
      </c>
      <c r="L126" s="516"/>
      <c r="M126" s="516"/>
      <c r="N126" s="512"/>
      <c r="O126" s="512"/>
      <c r="P126" s="376" t="s">
        <v>152</v>
      </c>
      <c r="Q126" s="376" t="s">
        <v>153</v>
      </c>
      <c r="R126" s="376" t="s">
        <v>156</v>
      </c>
      <c r="S126" s="376" t="s">
        <v>170</v>
      </c>
      <c r="T126" s="512"/>
      <c r="U126" s="376" t="s">
        <v>152</v>
      </c>
      <c r="V126" s="376" t="s">
        <v>153</v>
      </c>
      <c r="W126" s="376" t="s">
        <v>156</v>
      </c>
      <c r="X126" s="376" t="s">
        <v>170</v>
      </c>
      <c r="Y126" s="512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2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2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2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2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2"/>
    </row>
    <row r="127" spans="2:50" hidden="1" x14ac:dyDescent="0.2">
      <c r="B127" s="512" t="s">
        <v>652</v>
      </c>
      <c r="C127" s="375">
        <v>1</v>
      </c>
      <c r="D127" s="375" t="s">
        <v>634</v>
      </c>
      <c r="E127" s="375">
        <v>17</v>
      </c>
      <c r="F127" s="375">
        <v>2400</v>
      </c>
      <c r="G127" s="377">
        <f>F127/E127</f>
        <v>141.1764705882353</v>
      </c>
      <c r="H127" s="511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4">
        <f t="shared" ref="K127:K129" si="119">IFERROR(AVERAGE(R127,W127,AB127,AG127,AL127,AQ127,AV127),"")</f>
        <v>135.11991534818253</v>
      </c>
      <c r="L127" s="518">
        <f>IFERROR(AVERAGE(K127:K141),"-")</f>
        <v>135.11991534818253</v>
      </c>
      <c r="M127" s="172">
        <f>IFERROR(RANK(K127, K$127:K$141),"")</f>
        <v>1</v>
      </c>
      <c r="N127" s="512"/>
      <c r="O127" s="512"/>
      <c r="P127" s="375">
        <v>17</v>
      </c>
      <c r="Q127" s="375">
        <v>2304.0000000000014</v>
      </c>
      <c r="R127" s="377">
        <f>IFERROR(Q127/P127,"")</f>
        <v>135.52941176470597</v>
      </c>
      <c r="S127" s="375">
        <f>IFERROR(RANK(R127, R$127:R$141),"")</f>
        <v>1</v>
      </c>
      <c r="T127" s="511">
        <f>AVERAGE(R127:R141)</f>
        <v>135.52941176470597</v>
      </c>
      <c r="U127" s="375">
        <v>17</v>
      </c>
      <c r="V127" s="375">
        <v>2291.2499999999995</v>
      </c>
      <c r="W127" s="377">
        <f>IFERROR(V127/U127,"")</f>
        <v>134.77941176470586</v>
      </c>
      <c r="X127" s="375">
        <f>IFERROR(RANK(W127, W$127:W$141),"")</f>
        <v>1</v>
      </c>
      <c r="Y127" s="511">
        <f>AVERAGE(W127:W141)</f>
        <v>134.77941176470586</v>
      </c>
      <c r="Z127" s="375">
        <v>17</v>
      </c>
      <c r="AA127" s="375">
        <v>2314.2857142857124</v>
      </c>
      <c r="AB127" s="377">
        <f>IFERROR(AA127/Z127,"")</f>
        <v>136.13445378151249</v>
      </c>
      <c r="AC127" s="375">
        <f>IFERROR(RANK(AB127, AB$127:AB$141),"")</f>
        <v>1</v>
      </c>
      <c r="AD127" s="511">
        <f>AVERAGE(AB127:AB141)</f>
        <v>136.13445378151249</v>
      </c>
      <c r="AE127" s="375">
        <v>17</v>
      </c>
      <c r="AF127" s="375">
        <v>2291.5384615384628</v>
      </c>
      <c r="AG127" s="377">
        <f>IFERROR(AF127/AE127,"")</f>
        <v>134.79638009049782</v>
      </c>
      <c r="AH127" s="375">
        <f>IFERROR(RANK(AG127, AG$127:AG$141),"")</f>
        <v>1</v>
      </c>
      <c r="AI127" s="511">
        <f>AVERAGE(AG127:AG141)</f>
        <v>134.79638009049782</v>
      </c>
      <c r="AJ127" s="375">
        <v>17</v>
      </c>
      <c r="AK127" s="375">
        <v>2331.1111111111122</v>
      </c>
      <c r="AL127" s="377">
        <f>IFERROR(AK127/AJ127,"")</f>
        <v>137.12418300653601</v>
      </c>
      <c r="AM127" s="375">
        <f>IFERROR(RANK(AL127, AL$127:AL$141),"")</f>
        <v>1</v>
      </c>
      <c r="AN127" s="511">
        <f>AVERAGE(AL127:AL141)</f>
        <v>137.12418300653601</v>
      </c>
      <c r="AO127" s="375">
        <v>17</v>
      </c>
      <c r="AP127" s="375">
        <v>2283.636363636364</v>
      </c>
      <c r="AQ127" s="377">
        <f>IFERROR(AP127/AO127,"")</f>
        <v>134.33155080213905</v>
      </c>
      <c r="AR127" s="375">
        <f>IFERROR(RANK(AQ127, AQ$127:AQ$141),"")</f>
        <v>1</v>
      </c>
      <c r="AS127" s="511">
        <f>AVERAGE(AQ127:AQ141)</f>
        <v>134.33155080213905</v>
      </c>
      <c r="AT127" s="375">
        <v>17</v>
      </c>
      <c r="AU127" s="375">
        <v>2263.4482758620679</v>
      </c>
      <c r="AV127" s="377">
        <f>IFERROR(AU127/AT127,"")</f>
        <v>133.14401622718046</v>
      </c>
      <c r="AW127" s="375">
        <f>IFERROR(RANK(AV127, AV$127:AV$141),"")</f>
        <v>1</v>
      </c>
      <c r="AX127" s="511">
        <f>AVERAGE(AV127:AV141)</f>
        <v>133.14401622718046</v>
      </c>
    </row>
    <row r="128" spans="2:50" hidden="1" x14ac:dyDescent="0.2">
      <c r="B128" s="517"/>
      <c r="C128" s="375">
        <v>2</v>
      </c>
      <c r="D128" s="375"/>
      <c r="E128" s="375"/>
      <c r="F128" s="375"/>
      <c r="G128" s="377"/>
      <c r="H128" s="511"/>
      <c r="I128" s="172" t="str">
        <f t="shared" si="117"/>
        <v/>
      </c>
      <c r="J128" s="172" t="str">
        <f t="shared" si="118"/>
        <v/>
      </c>
      <c r="K128" s="374" t="str">
        <f t="shared" si="119"/>
        <v/>
      </c>
      <c r="L128" s="519"/>
      <c r="M128" s="172" t="str">
        <f t="shared" ref="M128:M141" si="120">IFERROR(RANK(K128, K$127:K$141),"")</f>
        <v/>
      </c>
      <c r="N128" s="512"/>
      <c r="O128" s="512"/>
      <c r="P128" s="375"/>
      <c r="Q128" s="375"/>
      <c r="R128" s="377" t="str">
        <f t="shared" ref="R128:R141" si="121">IFERROR(Q128/P128,"")</f>
        <v/>
      </c>
      <c r="S128" s="375" t="str">
        <f t="shared" ref="S128:S141" si="122">IFERROR(RANK(R128, R$127:R$141),"")</f>
        <v/>
      </c>
      <c r="T128" s="511"/>
      <c r="U128" s="375"/>
      <c r="V128" s="375"/>
      <c r="W128" s="377" t="str">
        <f t="shared" ref="W128:W141" si="123">IFERROR(V128/U128,"")</f>
        <v/>
      </c>
      <c r="X128" s="375" t="str">
        <f t="shared" ref="X128:X141" si="124">IFERROR(RANK(W128, W$127:W$141),"")</f>
        <v/>
      </c>
      <c r="Y128" s="511"/>
      <c r="Z128" s="375"/>
      <c r="AA128" s="375"/>
      <c r="AB128" s="377" t="str">
        <f t="shared" ref="AB128:AB141" si="125">IFERROR(AA128/Z128,"")</f>
        <v/>
      </c>
      <c r="AC128" s="375" t="str">
        <f t="shared" ref="AC128:AC141" si="126">IFERROR(RANK(AB128, AB$127:AB$141),"")</f>
        <v/>
      </c>
      <c r="AD128" s="511"/>
      <c r="AE128" s="375"/>
      <c r="AF128" s="375"/>
      <c r="AG128" s="377" t="str">
        <f t="shared" ref="AG128:AG141" si="127">IFERROR(AF128/AE128,"")</f>
        <v/>
      </c>
      <c r="AH128" s="375" t="str">
        <f t="shared" ref="AH128:AH141" si="128">IFERROR(RANK(AG128, AG$127:AG$141),"")</f>
        <v/>
      </c>
      <c r="AI128" s="511"/>
      <c r="AJ128" s="375"/>
      <c r="AK128" s="375"/>
      <c r="AL128" s="377" t="str">
        <f t="shared" ref="AL128:AL141" si="129">IFERROR(AK128/AJ128,"")</f>
        <v/>
      </c>
      <c r="AM128" s="375" t="str">
        <f t="shared" ref="AM128:AM141" si="130">IFERROR(RANK(AL128, AL$127:AL$141),"")</f>
        <v/>
      </c>
      <c r="AN128" s="511"/>
      <c r="AO128" s="375"/>
      <c r="AP128" s="375"/>
      <c r="AQ128" s="377" t="str">
        <f t="shared" ref="AQ128:AQ141" si="131">IFERROR(AP128/AO128,"")</f>
        <v/>
      </c>
      <c r="AR128" s="375" t="str">
        <f t="shared" ref="AR128:AR141" si="132">IFERROR(RANK(AQ128, AQ$127:AQ$141),"")</f>
        <v/>
      </c>
      <c r="AS128" s="511"/>
      <c r="AT128" s="375"/>
      <c r="AU128" s="375"/>
      <c r="AV128" s="377" t="str">
        <f t="shared" ref="AV128:AV141" si="133">IFERROR(AU128/AT128,"")</f>
        <v/>
      </c>
      <c r="AW128" s="375" t="str">
        <f t="shared" ref="AW128:AW141" si="134">IFERROR(RANK(AV128, AV$127:AV$141),"")</f>
        <v/>
      </c>
      <c r="AX128" s="511"/>
    </row>
    <row r="129" spans="2:50" hidden="1" x14ac:dyDescent="0.2">
      <c r="B129" s="517"/>
      <c r="C129" s="375">
        <v>3</v>
      </c>
      <c r="D129" s="375"/>
      <c r="E129" s="375"/>
      <c r="F129" s="375"/>
      <c r="G129" s="377"/>
      <c r="H129" s="511"/>
      <c r="I129" s="172" t="str">
        <f t="shared" si="117"/>
        <v/>
      </c>
      <c r="J129" s="172" t="str">
        <f t="shared" si="118"/>
        <v/>
      </c>
      <c r="K129" s="374" t="str">
        <f t="shared" si="119"/>
        <v/>
      </c>
      <c r="L129" s="519"/>
      <c r="M129" s="172" t="str">
        <f t="shared" si="120"/>
        <v/>
      </c>
      <c r="N129" s="512"/>
      <c r="O129" s="512"/>
      <c r="P129" s="375"/>
      <c r="Q129" s="375"/>
      <c r="R129" s="377" t="str">
        <f t="shared" si="121"/>
        <v/>
      </c>
      <c r="S129" s="375" t="str">
        <f t="shared" si="122"/>
        <v/>
      </c>
      <c r="T129" s="511"/>
      <c r="U129" s="375"/>
      <c r="V129" s="375"/>
      <c r="W129" s="377" t="str">
        <f t="shared" si="123"/>
        <v/>
      </c>
      <c r="X129" s="375" t="str">
        <f t="shared" si="124"/>
        <v/>
      </c>
      <c r="Y129" s="511"/>
      <c r="Z129" s="375"/>
      <c r="AA129" s="375"/>
      <c r="AB129" s="377" t="str">
        <f t="shared" si="125"/>
        <v/>
      </c>
      <c r="AC129" s="375" t="str">
        <f t="shared" si="126"/>
        <v/>
      </c>
      <c r="AD129" s="511"/>
      <c r="AE129" s="375"/>
      <c r="AF129" s="375"/>
      <c r="AG129" s="377" t="str">
        <f t="shared" si="127"/>
        <v/>
      </c>
      <c r="AH129" s="375" t="str">
        <f t="shared" si="128"/>
        <v/>
      </c>
      <c r="AI129" s="511"/>
      <c r="AJ129" s="375"/>
      <c r="AK129" s="375"/>
      <c r="AL129" s="377" t="str">
        <f t="shared" si="129"/>
        <v/>
      </c>
      <c r="AM129" s="375" t="str">
        <f t="shared" si="130"/>
        <v/>
      </c>
      <c r="AN129" s="511"/>
      <c r="AO129" s="375"/>
      <c r="AP129" s="375"/>
      <c r="AQ129" s="377" t="str">
        <f t="shared" si="131"/>
        <v/>
      </c>
      <c r="AR129" s="375" t="str">
        <f t="shared" si="132"/>
        <v/>
      </c>
      <c r="AS129" s="511"/>
      <c r="AT129" s="375"/>
      <c r="AU129" s="375"/>
      <c r="AV129" s="377" t="str">
        <f t="shared" si="133"/>
        <v/>
      </c>
      <c r="AW129" s="375" t="str">
        <f t="shared" si="134"/>
        <v/>
      </c>
      <c r="AX129" s="511"/>
    </row>
    <row r="130" spans="2:50" hidden="1" x14ac:dyDescent="0.2">
      <c r="B130" s="517"/>
      <c r="C130" s="375">
        <v>4</v>
      </c>
      <c r="D130" s="375"/>
      <c r="E130" s="375"/>
      <c r="F130" s="375"/>
      <c r="G130" s="377"/>
      <c r="H130" s="511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19"/>
      <c r="M130" s="172" t="str">
        <f t="shared" si="120"/>
        <v/>
      </c>
      <c r="N130" s="512"/>
      <c r="O130" s="512"/>
      <c r="P130" s="375"/>
      <c r="Q130" s="375"/>
      <c r="R130" s="377" t="str">
        <f t="shared" si="121"/>
        <v/>
      </c>
      <c r="S130" s="375" t="str">
        <f t="shared" si="122"/>
        <v/>
      </c>
      <c r="T130" s="511"/>
      <c r="U130" s="375"/>
      <c r="V130" s="375"/>
      <c r="W130" s="377" t="str">
        <f t="shared" si="123"/>
        <v/>
      </c>
      <c r="X130" s="375" t="str">
        <f t="shared" si="124"/>
        <v/>
      </c>
      <c r="Y130" s="511"/>
      <c r="Z130" s="375"/>
      <c r="AA130" s="375"/>
      <c r="AB130" s="377" t="str">
        <f t="shared" si="125"/>
        <v/>
      </c>
      <c r="AC130" s="375" t="str">
        <f t="shared" si="126"/>
        <v/>
      </c>
      <c r="AD130" s="511"/>
      <c r="AE130" s="375"/>
      <c r="AF130" s="375"/>
      <c r="AG130" s="377" t="str">
        <f t="shared" si="127"/>
        <v/>
      </c>
      <c r="AH130" s="375" t="str">
        <f t="shared" si="128"/>
        <v/>
      </c>
      <c r="AI130" s="511"/>
      <c r="AJ130" s="375"/>
      <c r="AK130" s="375"/>
      <c r="AL130" s="377" t="str">
        <f t="shared" si="129"/>
        <v/>
      </c>
      <c r="AM130" s="375" t="str">
        <f t="shared" si="130"/>
        <v/>
      </c>
      <c r="AN130" s="511"/>
      <c r="AO130" s="375"/>
      <c r="AP130" s="375"/>
      <c r="AQ130" s="377" t="str">
        <f t="shared" si="131"/>
        <v/>
      </c>
      <c r="AR130" s="375" t="str">
        <f t="shared" si="132"/>
        <v/>
      </c>
      <c r="AS130" s="511"/>
      <c r="AT130" s="375"/>
      <c r="AU130" s="375"/>
      <c r="AV130" s="377" t="str">
        <f t="shared" si="133"/>
        <v/>
      </c>
      <c r="AW130" s="375" t="str">
        <f t="shared" si="134"/>
        <v/>
      </c>
      <c r="AX130" s="511"/>
    </row>
    <row r="131" spans="2:50" hidden="1" x14ac:dyDescent="0.2">
      <c r="B131" s="517"/>
      <c r="C131" s="375">
        <v>5</v>
      </c>
      <c r="D131" s="375"/>
      <c r="E131" s="375"/>
      <c r="F131" s="375"/>
      <c r="G131" s="377"/>
      <c r="H131" s="511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4" t="str">
        <f t="shared" ref="K131:K141" si="137">IFERROR(AVERAGE(R131,W131,AB131,AG131,AL131,AQ131,AV131),"")</f>
        <v/>
      </c>
      <c r="L131" s="519"/>
      <c r="M131" s="172" t="str">
        <f t="shared" si="120"/>
        <v/>
      </c>
      <c r="N131" s="512"/>
      <c r="O131" s="512"/>
      <c r="P131" s="375"/>
      <c r="Q131" s="375"/>
      <c r="R131" s="377" t="str">
        <f t="shared" si="121"/>
        <v/>
      </c>
      <c r="S131" s="375" t="str">
        <f t="shared" si="122"/>
        <v/>
      </c>
      <c r="T131" s="511"/>
      <c r="U131" s="375"/>
      <c r="V131" s="375"/>
      <c r="W131" s="377" t="str">
        <f t="shared" si="123"/>
        <v/>
      </c>
      <c r="X131" s="375" t="str">
        <f t="shared" si="124"/>
        <v/>
      </c>
      <c r="Y131" s="511"/>
      <c r="Z131" s="375"/>
      <c r="AA131" s="375"/>
      <c r="AB131" s="377" t="str">
        <f t="shared" si="125"/>
        <v/>
      </c>
      <c r="AC131" s="375" t="str">
        <f t="shared" si="126"/>
        <v/>
      </c>
      <c r="AD131" s="511"/>
      <c r="AE131" s="375"/>
      <c r="AF131" s="375"/>
      <c r="AG131" s="377" t="str">
        <f t="shared" si="127"/>
        <v/>
      </c>
      <c r="AH131" s="375" t="str">
        <f t="shared" si="128"/>
        <v/>
      </c>
      <c r="AI131" s="511"/>
      <c r="AJ131" s="375"/>
      <c r="AK131" s="375"/>
      <c r="AL131" s="377" t="str">
        <f t="shared" si="129"/>
        <v/>
      </c>
      <c r="AM131" s="375" t="str">
        <f t="shared" si="130"/>
        <v/>
      </c>
      <c r="AN131" s="511"/>
      <c r="AO131" s="375"/>
      <c r="AP131" s="375"/>
      <c r="AQ131" s="377" t="str">
        <f t="shared" si="131"/>
        <v/>
      </c>
      <c r="AR131" s="375" t="str">
        <f t="shared" si="132"/>
        <v/>
      </c>
      <c r="AS131" s="511"/>
      <c r="AT131" s="375"/>
      <c r="AU131" s="375"/>
      <c r="AV131" s="377" t="str">
        <f t="shared" si="133"/>
        <v/>
      </c>
      <c r="AW131" s="375" t="str">
        <f t="shared" si="134"/>
        <v/>
      </c>
      <c r="AX131" s="511"/>
    </row>
    <row r="132" spans="2:50" hidden="1" x14ac:dyDescent="0.2">
      <c r="B132" s="517"/>
      <c r="C132" s="375">
        <v>6</v>
      </c>
      <c r="D132" s="375"/>
      <c r="E132" s="375"/>
      <c r="F132" s="375"/>
      <c r="G132" s="377"/>
      <c r="H132" s="511"/>
      <c r="I132" s="172" t="str">
        <f t="shared" si="135"/>
        <v/>
      </c>
      <c r="J132" s="172" t="str">
        <f t="shared" si="136"/>
        <v/>
      </c>
      <c r="K132" s="374" t="str">
        <f t="shared" si="137"/>
        <v/>
      </c>
      <c r="L132" s="519"/>
      <c r="M132" s="172" t="str">
        <f t="shared" si="120"/>
        <v/>
      </c>
      <c r="N132" s="512"/>
      <c r="O132" s="512"/>
      <c r="P132" s="375"/>
      <c r="Q132" s="375"/>
      <c r="R132" s="377" t="str">
        <f t="shared" si="121"/>
        <v/>
      </c>
      <c r="S132" s="375" t="str">
        <f t="shared" si="122"/>
        <v/>
      </c>
      <c r="T132" s="511"/>
      <c r="U132" s="375"/>
      <c r="V132" s="375"/>
      <c r="W132" s="377" t="str">
        <f t="shared" si="123"/>
        <v/>
      </c>
      <c r="X132" s="375" t="str">
        <f t="shared" si="124"/>
        <v/>
      </c>
      <c r="Y132" s="511"/>
      <c r="Z132" s="375"/>
      <c r="AA132" s="375"/>
      <c r="AB132" s="377" t="str">
        <f t="shared" si="125"/>
        <v/>
      </c>
      <c r="AC132" s="375" t="str">
        <f t="shared" si="126"/>
        <v/>
      </c>
      <c r="AD132" s="511"/>
      <c r="AE132" s="375"/>
      <c r="AF132" s="375"/>
      <c r="AG132" s="377" t="str">
        <f t="shared" si="127"/>
        <v/>
      </c>
      <c r="AH132" s="375" t="str">
        <f t="shared" si="128"/>
        <v/>
      </c>
      <c r="AI132" s="511"/>
      <c r="AJ132" s="375"/>
      <c r="AK132" s="375"/>
      <c r="AL132" s="377" t="str">
        <f t="shared" si="129"/>
        <v/>
      </c>
      <c r="AM132" s="375" t="str">
        <f t="shared" si="130"/>
        <v/>
      </c>
      <c r="AN132" s="511"/>
      <c r="AO132" s="375"/>
      <c r="AP132" s="375"/>
      <c r="AQ132" s="377" t="str">
        <f t="shared" si="131"/>
        <v/>
      </c>
      <c r="AR132" s="375" t="str">
        <f t="shared" si="132"/>
        <v/>
      </c>
      <c r="AS132" s="511"/>
      <c r="AT132" s="375"/>
      <c r="AU132" s="375"/>
      <c r="AV132" s="377" t="str">
        <f t="shared" si="133"/>
        <v/>
      </c>
      <c r="AW132" s="375" t="str">
        <f t="shared" si="134"/>
        <v/>
      </c>
      <c r="AX132" s="511"/>
    </row>
    <row r="133" spans="2:50" hidden="1" x14ac:dyDescent="0.2">
      <c r="B133" s="517"/>
      <c r="C133" s="375">
        <v>7</v>
      </c>
      <c r="D133" s="375"/>
      <c r="E133" s="375"/>
      <c r="F133" s="375"/>
      <c r="G133" s="377"/>
      <c r="H133" s="511"/>
      <c r="I133" s="172" t="str">
        <f t="shared" si="135"/>
        <v/>
      </c>
      <c r="J133" s="172" t="str">
        <f t="shared" si="136"/>
        <v/>
      </c>
      <c r="K133" s="374" t="str">
        <f t="shared" si="137"/>
        <v/>
      </c>
      <c r="L133" s="519"/>
      <c r="M133" s="172" t="str">
        <f t="shared" si="120"/>
        <v/>
      </c>
      <c r="N133" s="512"/>
      <c r="O133" s="512"/>
      <c r="P133" s="375"/>
      <c r="Q133" s="375"/>
      <c r="R133" s="377" t="str">
        <f t="shared" si="121"/>
        <v/>
      </c>
      <c r="S133" s="375" t="str">
        <f t="shared" si="122"/>
        <v/>
      </c>
      <c r="T133" s="511"/>
      <c r="U133" s="375"/>
      <c r="V133" s="375"/>
      <c r="W133" s="377" t="str">
        <f t="shared" si="123"/>
        <v/>
      </c>
      <c r="X133" s="375" t="str">
        <f t="shared" si="124"/>
        <v/>
      </c>
      <c r="Y133" s="511"/>
      <c r="Z133" s="375"/>
      <c r="AA133" s="375"/>
      <c r="AB133" s="377" t="str">
        <f t="shared" si="125"/>
        <v/>
      </c>
      <c r="AC133" s="375" t="str">
        <f t="shared" si="126"/>
        <v/>
      </c>
      <c r="AD133" s="511"/>
      <c r="AE133" s="375"/>
      <c r="AF133" s="375"/>
      <c r="AG133" s="377" t="str">
        <f t="shared" si="127"/>
        <v/>
      </c>
      <c r="AH133" s="375" t="str">
        <f t="shared" si="128"/>
        <v/>
      </c>
      <c r="AI133" s="511"/>
      <c r="AJ133" s="375"/>
      <c r="AK133" s="375"/>
      <c r="AL133" s="377" t="str">
        <f t="shared" si="129"/>
        <v/>
      </c>
      <c r="AM133" s="375" t="str">
        <f t="shared" si="130"/>
        <v/>
      </c>
      <c r="AN133" s="511"/>
      <c r="AO133" s="375"/>
      <c r="AP133" s="375"/>
      <c r="AQ133" s="377" t="str">
        <f t="shared" si="131"/>
        <v/>
      </c>
      <c r="AR133" s="375" t="str">
        <f t="shared" si="132"/>
        <v/>
      </c>
      <c r="AS133" s="511"/>
      <c r="AT133" s="375"/>
      <c r="AU133" s="375"/>
      <c r="AV133" s="377" t="str">
        <f t="shared" si="133"/>
        <v/>
      </c>
      <c r="AW133" s="375" t="str">
        <f t="shared" si="134"/>
        <v/>
      </c>
      <c r="AX133" s="511"/>
    </row>
    <row r="134" spans="2:50" hidden="1" x14ac:dyDescent="0.2">
      <c r="B134" s="517"/>
      <c r="C134" s="375">
        <v>8</v>
      </c>
      <c r="D134" s="375"/>
      <c r="E134" s="375"/>
      <c r="F134" s="375"/>
      <c r="G134" s="377"/>
      <c r="H134" s="511"/>
      <c r="I134" s="172" t="str">
        <f t="shared" si="135"/>
        <v/>
      </c>
      <c r="J134" s="172" t="str">
        <f t="shared" si="136"/>
        <v/>
      </c>
      <c r="K134" s="374" t="str">
        <f t="shared" si="137"/>
        <v/>
      </c>
      <c r="L134" s="519"/>
      <c r="M134" s="172" t="str">
        <f t="shared" si="120"/>
        <v/>
      </c>
      <c r="N134" s="512"/>
      <c r="O134" s="512"/>
      <c r="P134" s="375"/>
      <c r="Q134" s="375"/>
      <c r="R134" s="377" t="str">
        <f t="shared" si="121"/>
        <v/>
      </c>
      <c r="S134" s="375" t="str">
        <f t="shared" si="122"/>
        <v/>
      </c>
      <c r="T134" s="511"/>
      <c r="U134" s="375"/>
      <c r="V134" s="375"/>
      <c r="W134" s="377" t="str">
        <f t="shared" si="123"/>
        <v/>
      </c>
      <c r="X134" s="375" t="str">
        <f t="shared" si="124"/>
        <v/>
      </c>
      <c r="Y134" s="511"/>
      <c r="Z134" s="375"/>
      <c r="AA134" s="375"/>
      <c r="AB134" s="377" t="str">
        <f t="shared" si="125"/>
        <v/>
      </c>
      <c r="AC134" s="375" t="str">
        <f t="shared" si="126"/>
        <v/>
      </c>
      <c r="AD134" s="511"/>
      <c r="AE134" s="375"/>
      <c r="AF134" s="375"/>
      <c r="AG134" s="377" t="str">
        <f t="shared" si="127"/>
        <v/>
      </c>
      <c r="AH134" s="375" t="str">
        <f t="shared" si="128"/>
        <v/>
      </c>
      <c r="AI134" s="511"/>
      <c r="AJ134" s="375"/>
      <c r="AK134" s="375"/>
      <c r="AL134" s="377" t="str">
        <f t="shared" si="129"/>
        <v/>
      </c>
      <c r="AM134" s="375" t="str">
        <f t="shared" si="130"/>
        <v/>
      </c>
      <c r="AN134" s="511"/>
      <c r="AO134" s="375"/>
      <c r="AP134" s="375"/>
      <c r="AQ134" s="377" t="str">
        <f t="shared" si="131"/>
        <v/>
      </c>
      <c r="AR134" s="375" t="str">
        <f t="shared" si="132"/>
        <v/>
      </c>
      <c r="AS134" s="511"/>
      <c r="AT134" s="375"/>
      <c r="AU134" s="375"/>
      <c r="AV134" s="377" t="str">
        <f t="shared" si="133"/>
        <v/>
      </c>
      <c r="AW134" s="375" t="str">
        <f t="shared" si="134"/>
        <v/>
      </c>
      <c r="AX134" s="511"/>
    </row>
    <row r="135" spans="2:50" hidden="1" x14ac:dyDescent="0.2">
      <c r="B135" s="517"/>
      <c r="C135" s="375">
        <v>9</v>
      </c>
      <c r="D135" s="375"/>
      <c r="E135" s="375"/>
      <c r="F135" s="375"/>
      <c r="G135" s="377"/>
      <c r="H135" s="511"/>
      <c r="I135" s="172" t="str">
        <f t="shared" si="135"/>
        <v/>
      </c>
      <c r="J135" s="172" t="str">
        <f t="shared" si="136"/>
        <v/>
      </c>
      <c r="K135" s="374" t="str">
        <f t="shared" si="137"/>
        <v/>
      </c>
      <c r="L135" s="519"/>
      <c r="M135" s="172" t="str">
        <f t="shared" si="120"/>
        <v/>
      </c>
      <c r="N135" s="512"/>
      <c r="O135" s="512"/>
      <c r="P135" s="375"/>
      <c r="Q135" s="375"/>
      <c r="R135" s="377" t="str">
        <f t="shared" si="121"/>
        <v/>
      </c>
      <c r="S135" s="375" t="str">
        <f t="shared" si="122"/>
        <v/>
      </c>
      <c r="T135" s="511"/>
      <c r="U135" s="375"/>
      <c r="V135" s="375"/>
      <c r="W135" s="377" t="str">
        <f t="shared" si="123"/>
        <v/>
      </c>
      <c r="X135" s="375" t="str">
        <f t="shared" si="124"/>
        <v/>
      </c>
      <c r="Y135" s="511"/>
      <c r="Z135" s="375"/>
      <c r="AA135" s="375"/>
      <c r="AB135" s="377" t="str">
        <f t="shared" si="125"/>
        <v/>
      </c>
      <c r="AC135" s="375" t="str">
        <f t="shared" si="126"/>
        <v/>
      </c>
      <c r="AD135" s="511"/>
      <c r="AE135" s="375"/>
      <c r="AF135" s="375"/>
      <c r="AG135" s="377" t="str">
        <f t="shared" si="127"/>
        <v/>
      </c>
      <c r="AH135" s="375" t="str">
        <f t="shared" si="128"/>
        <v/>
      </c>
      <c r="AI135" s="511"/>
      <c r="AJ135" s="375"/>
      <c r="AK135" s="375"/>
      <c r="AL135" s="377" t="str">
        <f t="shared" si="129"/>
        <v/>
      </c>
      <c r="AM135" s="375" t="str">
        <f t="shared" si="130"/>
        <v/>
      </c>
      <c r="AN135" s="511"/>
      <c r="AO135" s="375"/>
      <c r="AP135" s="375"/>
      <c r="AQ135" s="377" t="str">
        <f t="shared" si="131"/>
        <v/>
      </c>
      <c r="AR135" s="375" t="str">
        <f t="shared" si="132"/>
        <v/>
      </c>
      <c r="AS135" s="511"/>
      <c r="AT135" s="375"/>
      <c r="AU135" s="375"/>
      <c r="AV135" s="377" t="str">
        <f t="shared" si="133"/>
        <v/>
      </c>
      <c r="AW135" s="375" t="str">
        <f t="shared" si="134"/>
        <v/>
      </c>
      <c r="AX135" s="511"/>
    </row>
    <row r="136" spans="2:50" hidden="1" x14ac:dyDescent="0.2">
      <c r="B136" s="517"/>
      <c r="C136" s="375">
        <v>10</v>
      </c>
      <c r="D136" s="375"/>
      <c r="E136" s="375"/>
      <c r="F136" s="375"/>
      <c r="G136" s="377"/>
      <c r="H136" s="511"/>
      <c r="I136" s="172" t="str">
        <f t="shared" si="135"/>
        <v/>
      </c>
      <c r="J136" s="172" t="str">
        <f t="shared" si="136"/>
        <v/>
      </c>
      <c r="K136" s="374" t="str">
        <f t="shared" si="137"/>
        <v/>
      </c>
      <c r="L136" s="519"/>
      <c r="M136" s="172" t="str">
        <f t="shared" si="120"/>
        <v/>
      </c>
      <c r="N136" s="512"/>
      <c r="O136" s="512"/>
      <c r="P136" s="375"/>
      <c r="Q136" s="375"/>
      <c r="R136" s="377" t="str">
        <f t="shared" si="121"/>
        <v/>
      </c>
      <c r="S136" s="375" t="str">
        <f t="shared" si="122"/>
        <v/>
      </c>
      <c r="T136" s="511"/>
      <c r="U136" s="375"/>
      <c r="V136" s="375"/>
      <c r="W136" s="377" t="str">
        <f t="shared" si="123"/>
        <v/>
      </c>
      <c r="X136" s="375" t="str">
        <f t="shared" si="124"/>
        <v/>
      </c>
      <c r="Y136" s="511"/>
      <c r="Z136" s="375"/>
      <c r="AA136" s="375"/>
      <c r="AB136" s="377" t="str">
        <f t="shared" si="125"/>
        <v/>
      </c>
      <c r="AC136" s="375" t="str">
        <f t="shared" si="126"/>
        <v/>
      </c>
      <c r="AD136" s="511"/>
      <c r="AE136" s="375"/>
      <c r="AF136" s="375"/>
      <c r="AG136" s="377" t="str">
        <f t="shared" si="127"/>
        <v/>
      </c>
      <c r="AH136" s="375" t="str">
        <f t="shared" si="128"/>
        <v/>
      </c>
      <c r="AI136" s="511"/>
      <c r="AJ136" s="375"/>
      <c r="AK136" s="375"/>
      <c r="AL136" s="377" t="str">
        <f t="shared" si="129"/>
        <v/>
      </c>
      <c r="AM136" s="375" t="str">
        <f t="shared" si="130"/>
        <v/>
      </c>
      <c r="AN136" s="511"/>
      <c r="AO136" s="375"/>
      <c r="AP136" s="375"/>
      <c r="AQ136" s="377" t="str">
        <f t="shared" si="131"/>
        <v/>
      </c>
      <c r="AR136" s="375" t="str">
        <f t="shared" si="132"/>
        <v/>
      </c>
      <c r="AS136" s="511"/>
      <c r="AT136" s="375"/>
      <c r="AU136" s="375"/>
      <c r="AV136" s="377" t="str">
        <f t="shared" si="133"/>
        <v/>
      </c>
      <c r="AW136" s="375" t="str">
        <f t="shared" si="134"/>
        <v/>
      </c>
      <c r="AX136" s="511"/>
    </row>
    <row r="137" spans="2:50" hidden="1" x14ac:dyDescent="0.2">
      <c r="B137" s="517"/>
      <c r="C137" s="375">
        <v>11</v>
      </c>
      <c r="D137" s="375"/>
      <c r="E137" s="375"/>
      <c r="F137" s="375"/>
      <c r="G137" s="377"/>
      <c r="H137" s="511"/>
      <c r="I137" s="172" t="str">
        <f t="shared" si="135"/>
        <v/>
      </c>
      <c r="J137" s="172" t="str">
        <f t="shared" si="136"/>
        <v/>
      </c>
      <c r="K137" s="374" t="str">
        <f t="shared" si="137"/>
        <v/>
      </c>
      <c r="L137" s="519"/>
      <c r="M137" s="172" t="str">
        <f t="shared" si="120"/>
        <v/>
      </c>
      <c r="N137" s="512"/>
      <c r="O137" s="512"/>
      <c r="P137" s="375"/>
      <c r="Q137" s="375"/>
      <c r="R137" s="377" t="str">
        <f t="shared" si="121"/>
        <v/>
      </c>
      <c r="S137" s="375" t="str">
        <f t="shared" si="122"/>
        <v/>
      </c>
      <c r="T137" s="511"/>
      <c r="U137" s="375"/>
      <c r="V137" s="375"/>
      <c r="W137" s="377" t="str">
        <f t="shared" si="123"/>
        <v/>
      </c>
      <c r="X137" s="375" t="str">
        <f t="shared" si="124"/>
        <v/>
      </c>
      <c r="Y137" s="511"/>
      <c r="Z137" s="375"/>
      <c r="AA137" s="375"/>
      <c r="AB137" s="377" t="str">
        <f t="shared" si="125"/>
        <v/>
      </c>
      <c r="AC137" s="375" t="str">
        <f t="shared" si="126"/>
        <v/>
      </c>
      <c r="AD137" s="511"/>
      <c r="AE137" s="375"/>
      <c r="AF137" s="375"/>
      <c r="AG137" s="377" t="str">
        <f t="shared" si="127"/>
        <v/>
      </c>
      <c r="AH137" s="375" t="str">
        <f t="shared" si="128"/>
        <v/>
      </c>
      <c r="AI137" s="511"/>
      <c r="AJ137" s="375"/>
      <c r="AK137" s="375"/>
      <c r="AL137" s="377" t="str">
        <f t="shared" si="129"/>
        <v/>
      </c>
      <c r="AM137" s="375" t="str">
        <f t="shared" si="130"/>
        <v/>
      </c>
      <c r="AN137" s="511"/>
      <c r="AO137" s="375"/>
      <c r="AP137" s="375"/>
      <c r="AQ137" s="377" t="str">
        <f t="shared" si="131"/>
        <v/>
      </c>
      <c r="AR137" s="375" t="str">
        <f t="shared" si="132"/>
        <v/>
      </c>
      <c r="AS137" s="511"/>
      <c r="AT137" s="375"/>
      <c r="AU137" s="375"/>
      <c r="AV137" s="377" t="str">
        <f t="shared" si="133"/>
        <v/>
      </c>
      <c r="AW137" s="375" t="str">
        <f t="shared" si="134"/>
        <v/>
      </c>
      <c r="AX137" s="511"/>
    </row>
    <row r="138" spans="2:50" hidden="1" x14ac:dyDescent="0.2">
      <c r="B138" s="517"/>
      <c r="C138" s="375">
        <v>12</v>
      </c>
      <c r="D138" s="375"/>
      <c r="E138" s="375"/>
      <c r="F138" s="375"/>
      <c r="G138" s="377"/>
      <c r="H138" s="511"/>
      <c r="I138" s="172" t="str">
        <f t="shared" si="135"/>
        <v/>
      </c>
      <c r="J138" s="172" t="str">
        <f t="shared" si="136"/>
        <v/>
      </c>
      <c r="K138" s="374" t="str">
        <f t="shared" si="137"/>
        <v/>
      </c>
      <c r="L138" s="519"/>
      <c r="M138" s="172" t="str">
        <f t="shared" si="120"/>
        <v/>
      </c>
      <c r="N138" s="512"/>
      <c r="O138" s="512"/>
      <c r="P138" s="375"/>
      <c r="Q138" s="375"/>
      <c r="R138" s="377" t="str">
        <f t="shared" si="121"/>
        <v/>
      </c>
      <c r="S138" s="375" t="str">
        <f t="shared" si="122"/>
        <v/>
      </c>
      <c r="T138" s="511"/>
      <c r="U138" s="375"/>
      <c r="V138" s="375"/>
      <c r="W138" s="377" t="str">
        <f t="shared" si="123"/>
        <v/>
      </c>
      <c r="X138" s="375" t="str">
        <f t="shared" si="124"/>
        <v/>
      </c>
      <c r="Y138" s="511"/>
      <c r="Z138" s="375"/>
      <c r="AA138" s="375"/>
      <c r="AB138" s="377" t="str">
        <f t="shared" si="125"/>
        <v/>
      </c>
      <c r="AC138" s="375" t="str">
        <f t="shared" si="126"/>
        <v/>
      </c>
      <c r="AD138" s="511"/>
      <c r="AE138" s="375"/>
      <c r="AF138" s="375"/>
      <c r="AG138" s="377" t="str">
        <f t="shared" si="127"/>
        <v/>
      </c>
      <c r="AH138" s="375" t="str">
        <f t="shared" si="128"/>
        <v/>
      </c>
      <c r="AI138" s="511"/>
      <c r="AJ138" s="375"/>
      <c r="AK138" s="375"/>
      <c r="AL138" s="377" t="str">
        <f t="shared" si="129"/>
        <v/>
      </c>
      <c r="AM138" s="375" t="str">
        <f t="shared" si="130"/>
        <v/>
      </c>
      <c r="AN138" s="511"/>
      <c r="AO138" s="375"/>
      <c r="AP138" s="375"/>
      <c r="AQ138" s="377" t="str">
        <f t="shared" si="131"/>
        <v/>
      </c>
      <c r="AR138" s="375" t="str">
        <f t="shared" si="132"/>
        <v/>
      </c>
      <c r="AS138" s="511"/>
      <c r="AT138" s="375"/>
      <c r="AU138" s="375"/>
      <c r="AV138" s="377" t="str">
        <f t="shared" si="133"/>
        <v/>
      </c>
      <c r="AW138" s="375" t="str">
        <f t="shared" si="134"/>
        <v/>
      </c>
      <c r="AX138" s="511"/>
    </row>
    <row r="139" spans="2:50" hidden="1" x14ac:dyDescent="0.2">
      <c r="B139" s="517"/>
      <c r="C139" s="375">
        <v>13</v>
      </c>
      <c r="D139" s="375"/>
      <c r="E139" s="375"/>
      <c r="F139" s="375"/>
      <c r="G139" s="377"/>
      <c r="H139" s="511"/>
      <c r="I139" s="172" t="str">
        <f t="shared" si="135"/>
        <v/>
      </c>
      <c r="J139" s="172" t="str">
        <f t="shared" si="136"/>
        <v/>
      </c>
      <c r="K139" s="374" t="str">
        <f t="shared" si="137"/>
        <v/>
      </c>
      <c r="L139" s="519"/>
      <c r="M139" s="172" t="str">
        <f t="shared" si="120"/>
        <v/>
      </c>
      <c r="N139" s="512"/>
      <c r="O139" s="512"/>
      <c r="P139" s="375"/>
      <c r="Q139" s="375"/>
      <c r="R139" s="377" t="str">
        <f t="shared" si="121"/>
        <v/>
      </c>
      <c r="S139" s="375" t="str">
        <f t="shared" si="122"/>
        <v/>
      </c>
      <c r="T139" s="511"/>
      <c r="U139" s="375"/>
      <c r="V139" s="375"/>
      <c r="W139" s="377" t="str">
        <f t="shared" si="123"/>
        <v/>
      </c>
      <c r="X139" s="375" t="str">
        <f t="shared" si="124"/>
        <v/>
      </c>
      <c r="Y139" s="511"/>
      <c r="Z139" s="375"/>
      <c r="AA139" s="375"/>
      <c r="AB139" s="377" t="str">
        <f t="shared" si="125"/>
        <v/>
      </c>
      <c r="AC139" s="375" t="str">
        <f t="shared" si="126"/>
        <v/>
      </c>
      <c r="AD139" s="511"/>
      <c r="AE139" s="375"/>
      <c r="AF139" s="375"/>
      <c r="AG139" s="377" t="str">
        <f t="shared" si="127"/>
        <v/>
      </c>
      <c r="AH139" s="375" t="str">
        <f t="shared" si="128"/>
        <v/>
      </c>
      <c r="AI139" s="511"/>
      <c r="AJ139" s="375"/>
      <c r="AK139" s="375"/>
      <c r="AL139" s="377" t="str">
        <f t="shared" si="129"/>
        <v/>
      </c>
      <c r="AM139" s="375" t="str">
        <f t="shared" si="130"/>
        <v/>
      </c>
      <c r="AN139" s="511"/>
      <c r="AO139" s="375"/>
      <c r="AP139" s="375"/>
      <c r="AQ139" s="377" t="str">
        <f t="shared" si="131"/>
        <v/>
      </c>
      <c r="AR139" s="375" t="str">
        <f t="shared" si="132"/>
        <v/>
      </c>
      <c r="AS139" s="511"/>
      <c r="AT139" s="375"/>
      <c r="AU139" s="375"/>
      <c r="AV139" s="377" t="str">
        <f t="shared" si="133"/>
        <v/>
      </c>
      <c r="AW139" s="375" t="str">
        <f t="shared" si="134"/>
        <v/>
      </c>
      <c r="AX139" s="511"/>
    </row>
    <row r="140" spans="2:50" hidden="1" x14ac:dyDescent="0.2">
      <c r="B140" s="517"/>
      <c r="C140" s="375">
        <v>14</v>
      </c>
      <c r="D140" s="375"/>
      <c r="E140" s="375"/>
      <c r="F140" s="375"/>
      <c r="G140" s="377"/>
      <c r="H140" s="511"/>
      <c r="I140" s="172" t="str">
        <f t="shared" si="135"/>
        <v/>
      </c>
      <c r="J140" s="172" t="str">
        <f t="shared" si="136"/>
        <v/>
      </c>
      <c r="K140" s="374" t="str">
        <f t="shared" si="137"/>
        <v/>
      </c>
      <c r="L140" s="519"/>
      <c r="M140" s="172" t="str">
        <f t="shared" si="120"/>
        <v/>
      </c>
      <c r="N140" s="512"/>
      <c r="O140" s="512"/>
      <c r="P140" s="375"/>
      <c r="Q140" s="375"/>
      <c r="R140" s="377" t="str">
        <f t="shared" si="121"/>
        <v/>
      </c>
      <c r="S140" s="375" t="str">
        <f t="shared" si="122"/>
        <v/>
      </c>
      <c r="T140" s="511"/>
      <c r="U140" s="375"/>
      <c r="V140" s="375"/>
      <c r="W140" s="377" t="str">
        <f t="shared" si="123"/>
        <v/>
      </c>
      <c r="X140" s="375" t="str">
        <f t="shared" si="124"/>
        <v/>
      </c>
      <c r="Y140" s="511"/>
      <c r="Z140" s="375"/>
      <c r="AA140" s="375"/>
      <c r="AB140" s="377" t="str">
        <f t="shared" si="125"/>
        <v/>
      </c>
      <c r="AC140" s="375" t="str">
        <f t="shared" si="126"/>
        <v/>
      </c>
      <c r="AD140" s="511"/>
      <c r="AE140" s="375"/>
      <c r="AF140" s="375"/>
      <c r="AG140" s="377" t="str">
        <f t="shared" si="127"/>
        <v/>
      </c>
      <c r="AH140" s="375" t="str">
        <f t="shared" si="128"/>
        <v/>
      </c>
      <c r="AI140" s="511"/>
      <c r="AJ140" s="375"/>
      <c r="AK140" s="375"/>
      <c r="AL140" s="377" t="str">
        <f t="shared" si="129"/>
        <v/>
      </c>
      <c r="AM140" s="375" t="str">
        <f t="shared" si="130"/>
        <v/>
      </c>
      <c r="AN140" s="511"/>
      <c r="AO140" s="375"/>
      <c r="AP140" s="375"/>
      <c r="AQ140" s="377" t="str">
        <f t="shared" si="131"/>
        <v/>
      </c>
      <c r="AR140" s="375" t="str">
        <f t="shared" si="132"/>
        <v/>
      </c>
      <c r="AS140" s="511"/>
      <c r="AT140" s="375"/>
      <c r="AU140" s="375"/>
      <c r="AV140" s="377" t="str">
        <f t="shared" si="133"/>
        <v/>
      </c>
      <c r="AW140" s="375" t="str">
        <f t="shared" si="134"/>
        <v/>
      </c>
      <c r="AX140" s="511"/>
    </row>
    <row r="141" spans="2:50" hidden="1" x14ac:dyDescent="0.2">
      <c r="B141" s="517"/>
      <c r="C141" s="375">
        <v>15</v>
      </c>
      <c r="D141" s="375"/>
      <c r="E141" s="375"/>
      <c r="F141" s="375"/>
      <c r="G141" s="377"/>
      <c r="H141" s="511"/>
      <c r="I141" s="172" t="str">
        <f t="shared" si="135"/>
        <v/>
      </c>
      <c r="J141" s="172" t="str">
        <f t="shared" si="136"/>
        <v/>
      </c>
      <c r="K141" s="374" t="str">
        <f t="shared" si="137"/>
        <v/>
      </c>
      <c r="L141" s="520"/>
      <c r="M141" s="172" t="str">
        <f t="shared" si="120"/>
        <v/>
      </c>
      <c r="N141" s="512"/>
      <c r="O141" s="512"/>
      <c r="P141" s="375"/>
      <c r="Q141" s="375"/>
      <c r="R141" s="377" t="str">
        <f t="shared" si="121"/>
        <v/>
      </c>
      <c r="S141" s="375" t="str">
        <f t="shared" si="122"/>
        <v/>
      </c>
      <c r="T141" s="511"/>
      <c r="U141" s="375"/>
      <c r="V141" s="375"/>
      <c r="W141" s="377" t="str">
        <f t="shared" si="123"/>
        <v/>
      </c>
      <c r="X141" s="375" t="str">
        <f t="shared" si="124"/>
        <v/>
      </c>
      <c r="Y141" s="511"/>
      <c r="Z141" s="375"/>
      <c r="AA141" s="375"/>
      <c r="AB141" s="377" t="str">
        <f t="shared" si="125"/>
        <v/>
      </c>
      <c r="AC141" s="375" t="str">
        <f t="shared" si="126"/>
        <v/>
      </c>
      <c r="AD141" s="511"/>
      <c r="AE141" s="375"/>
      <c r="AF141" s="375"/>
      <c r="AG141" s="377" t="str">
        <f t="shared" si="127"/>
        <v/>
      </c>
      <c r="AH141" s="375" t="str">
        <f t="shared" si="128"/>
        <v/>
      </c>
      <c r="AI141" s="511"/>
      <c r="AJ141" s="375"/>
      <c r="AK141" s="375"/>
      <c r="AL141" s="377" t="str">
        <f t="shared" si="129"/>
        <v/>
      </c>
      <c r="AM141" s="375" t="str">
        <f t="shared" si="130"/>
        <v/>
      </c>
      <c r="AN141" s="511"/>
      <c r="AO141" s="375"/>
      <c r="AP141" s="375"/>
      <c r="AQ141" s="377" t="str">
        <f t="shared" si="131"/>
        <v/>
      </c>
      <c r="AR141" s="375" t="str">
        <f t="shared" si="132"/>
        <v/>
      </c>
      <c r="AS141" s="511"/>
      <c r="AT141" s="375"/>
      <c r="AU141" s="375"/>
      <c r="AV141" s="377" t="str">
        <f t="shared" si="133"/>
        <v/>
      </c>
      <c r="AW141" s="375" t="str">
        <f t="shared" si="134"/>
        <v/>
      </c>
      <c r="AX141" s="511"/>
    </row>
    <row r="142" spans="2:50" ht="15.75" hidden="1" x14ac:dyDescent="0.2">
      <c r="B142" s="521" t="s">
        <v>169</v>
      </c>
      <c r="C142" s="522"/>
      <c r="D142" s="522"/>
      <c r="E142" s="522"/>
      <c r="F142" s="522"/>
      <c r="G142" s="522"/>
      <c r="H142" s="523"/>
      <c r="I142" s="207"/>
      <c r="J142" s="207"/>
      <c r="K142" s="207"/>
      <c r="L142" s="207"/>
      <c r="M142" s="207"/>
      <c r="N142" s="512" t="s">
        <v>161</v>
      </c>
      <c r="O142" s="525" t="s">
        <v>106</v>
      </c>
      <c r="P142" s="527">
        <f>AT122+1</f>
        <v>45916</v>
      </c>
      <c r="Q142" s="517"/>
      <c r="R142" s="517"/>
      <c r="S142" s="517"/>
      <c r="T142" s="517"/>
      <c r="U142" s="527">
        <f>P142+1</f>
        <v>45917</v>
      </c>
      <c r="V142" s="517"/>
      <c r="W142" s="517"/>
      <c r="X142" s="517"/>
      <c r="Y142" s="517"/>
      <c r="Z142" s="527">
        <f>U142+1</f>
        <v>45918</v>
      </c>
      <c r="AA142" s="517"/>
      <c r="AB142" s="517"/>
      <c r="AC142" s="517"/>
      <c r="AD142" s="517"/>
      <c r="AE142" s="527">
        <f>Z142+1</f>
        <v>45919</v>
      </c>
      <c r="AF142" s="517"/>
      <c r="AG142" s="517"/>
      <c r="AH142" s="517"/>
      <c r="AI142" s="517"/>
      <c r="AJ142" s="527">
        <f>AE142+1</f>
        <v>45920</v>
      </c>
      <c r="AK142" s="517"/>
      <c r="AL142" s="517"/>
      <c r="AM142" s="517"/>
      <c r="AN142" s="517"/>
      <c r="AO142" s="527">
        <f>AJ142+1</f>
        <v>45921</v>
      </c>
      <c r="AP142" s="517"/>
      <c r="AQ142" s="517"/>
      <c r="AR142" s="517"/>
      <c r="AS142" s="517"/>
      <c r="AT142" s="527">
        <f>AO142+1</f>
        <v>45922</v>
      </c>
      <c r="AU142" s="517"/>
      <c r="AV142" s="517"/>
      <c r="AW142" s="517"/>
      <c r="AX142" s="517"/>
    </row>
    <row r="143" spans="2:50" ht="15.75" hidden="1" x14ac:dyDescent="0.2">
      <c r="B143" s="524"/>
      <c r="C143" s="524"/>
      <c r="D143" s="524"/>
      <c r="E143" s="524"/>
      <c r="F143" s="524"/>
      <c r="G143" s="524"/>
      <c r="H143" s="524"/>
      <c r="I143" s="207"/>
      <c r="J143" s="207"/>
      <c r="K143" s="207"/>
      <c r="L143" s="207"/>
      <c r="M143" s="207"/>
      <c r="N143" s="512"/>
      <c r="O143" s="526"/>
      <c r="P143" s="527" t="s">
        <v>120</v>
      </c>
      <c r="Q143" s="517"/>
      <c r="R143" s="517"/>
      <c r="S143" s="517"/>
      <c r="T143" s="517"/>
      <c r="U143" s="527" t="s">
        <v>114</v>
      </c>
      <c r="V143" s="517"/>
      <c r="W143" s="517"/>
      <c r="X143" s="517"/>
      <c r="Y143" s="517"/>
      <c r="Z143" s="527" t="s">
        <v>115</v>
      </c>
      <c r="AA143" s="517"/>
      <c r="AB143" s="517"/>
      <c r="AC143" s="517"/>
      <c r="AD143" s="517"/>
      <c r="AE143" s="527" t="s">
        <v>116</v>
      </c>
      <c r="AF143" s="517"/>
      <c r="AG143" s="517"/>
      <c r="AH143" s="517"/>
      <c r="AI143" s="517"/>
      <c r="AJ143" s="527" t="s">
        <v>117</v>
      </c>
      <c r="AK143" s="517"/>
      <c r="AL143" s="517"/>
      <c r="AM143" s="517"/>
      <c r="AN143" s="517"/>
      <c r="AO143" s="527" t="s">
        <v>118</v>
      </c>
      <c r="AP143" s="517"/>
      <c r="AQ143" s="517"/>
      <c r="AR143" s="517"/>
      <c r="AS143" s="517"/>
      <c r="AT143" s="527" t="s">
        <v>119</v>
      </c>
      <c r="AU143" s="517"/>
      <c r="AV143" s="517"/>
      <c r="AW143" s="517"/>
      <c r="AX143" s="517"/>
    </row>
    <row r="144" spans="2:50" hidden="1" x14ac:dyDescent="0.2">
      <c r="B144" s="512" t="s">
        <v>157</v>
      </c>
      <c r="C144" s="512" t="s">
        <v>149</v>
      </c>
      <c r="D144" s="512"/>
      <c r="E144" s="512" t="s">
        <v>151</v>
      </c>
      <c r="F144" s="512"/>
      <c r="G144" s="512"/>
      <c r="H144" s="513" t="s">
        <v>158</v>
      </c>
      <c r="I144" s="516" t="s">
        <v>227</v>
      </c>
      <c r="J144" s="516"/>
      <c r="K144" s="516"/>
      <c r="L144" s="516" t="s">
        <v>158</v>
      </c>
      <c r="M144" s="516" t="s">
        <v>170</v>
      </c>
      <c r="N144" s="512"/>
      <c r="O144" s="512" t="s">
        <v>160</v>
      </c>
      <c r="P144" s="508" t="s">
        <v>154</v>
      </c>
      <c r="Q144" s="509"/>
      <c r="R144" s="509"/>
      <c r="S144" s="510"/>
      <c r="T144" s="512" t="s">
        <v>158</v>
      </c>
      <c r="U144" s="508" t="s">
        <v>154</v>
      </c>
      <c r="V144" s="509"/>
      <c r="W144" s="509"/>
      <c r="X144" s="510"/>
      <c r="Y144" s="512" t="s">
        <v>158</v>
      </c>
      <c r="Z144" s="508" t="s">
        <v>154</v>
      </c>
      <c r="AA144" s="509"/>
      <c r="AB144" s="509"/>
      <c r="AC144" s="510"/>
      <c r="AD144" s="512" t="s">
        <v>158</v>
      </c>
      <c r="AE144" s="508" t="s">
        <v>154</v>
      </c>
      <c r="AF144" s="509"/>
      <c r="AG144" s="509"/>
      <c r="AH144" s="510"/>
      <c r="AI144" s="512" t="s">
        <v>158</v>
      </c>
      <c r="AJ144" s="508" t="s">
        <v>154</v>
      </c>
      <c r="AK144" s="509"/>
      <c r="AL144" s="509"/>
      <c r="AM144" s="510"/>
      <c r="AN144" s="512" t="s">
        <v>158</v>
      </c>
      <c r="AO144" s="508" t="s">
        <v>154</v>
      </c>
      <c r="AP144" s="509"/>
      <c r="AQ144" s="509"/>
      <c r="AR144" s="510"/>
      <c r="AS144" s="512" t="s">
        <v>158</v>
      </c>
      <c r="AT144" s="508" t="s">
        <v>154</v>
      </c>
      <c r="AU144" s="509"/>
      <c r="AV144" s="509"/>
      <c r="AW144" s="510"/>
      <c r="AX144" s="512" t="s">
        <v>158</v>
      </c>
    </row>
    <row r="145" spans="2:50" hidden="1" x14ac:dyDescent="0.2">
      <c r="B145" s="512"/>
      <c r="C145" s="512"/>
      <c r="D145" s="512"/>
      <c r="E145" s="512" t="s">
        <v>150</v>
      </c>
      <c r="F145" s="512"/>
      <c r="G145" s="512"/>
      <c r="H145" s="514"/>
      <c r="I145" s="516" t="s">
        <v>150</v>
      </c>
      <c r="J145" s="516"/>
      <c r="K145" s="516"/>
      <c r="L145" s="516"/>
      <c r="M145" s="516"/>
      <c r="N145" s="512"/>
      <c r="O145" s="512"/>
      <c r="P145" s="508" t="s">
        <v>155</v>
      </c>
      <c r="Q145" s="509"/>
      <c r="R145" s="509"/>
      <c r="S145" s="510"/>
      <c r="T145" s="512"/>
      <c r="U145" s="508" t="s">
        <v>155</v>
      </c>
      <c r="V145" s="509"/>
      <c r="W145" s="509"/>
      <c r="X145" s="510"/>
      <c r="Y145" s="512"/>
      <c r="Z145" s="508" t="s">
        <v>155</v>
      </c>
      <c r="AA145" s="509"/>
      <c r="AB145" s="509"/>
      <c r="AC145" s="510"/>
      <c r="AD145" s="512"/>
      <c r="AE145" s="508" t="s">
        <v>155</v>
      </c>
      <c r="AF145" s="509"/>
      <c r="AG145" s="509"/>
      <c r="AH145" s="510"/>
      <c r="AI145" s="512"/>
      <c r="AJ145" s="508" t="s">
        <v>155</v>
      </c>
      <c r="AK145" s="509"/>
      <c r="AL145" s="509"/>
      <c r="AM145" s="510"/>
      <c r="AN145" s="512"/>
      <c r="AO145" s="508" t="s">
        <v>155</v>
      </c>
      <c r="AP145" s="509"/>
      <c r="AQ145" s="509"/>
      <c r="AR145" s="510"/>
      <c r="AS145" s="512"/>
      <c r="AT145" s="508" t="s">
        <v>155</v>
      </c>
      <c r="AU145" s="509"/>
      <c r="AV145" s="509"/>
      <c r="AW145" s="510"/>
      <c r="AX145" s="512"/>
    </row>
    <row r="146" spans="2:50" hidden="1" x14ac:dyDescent="0.2">
      <c r="B146" s="512"/>
      <c r="C146" s="512"/>
      <c r="D146" s="512"/>
      <c r="E146" s="376" t="s">
        <v>152</v>
      </c>
      <c r="F146" s="376" t="s">
        <v>153</v>
      </c>
      <c r="G146" s="376" t="s">
        <v>156</v>
      </c>
      <c r="H146" s="515"/>
      <c r="I146" s="373" t="s">
        <v>152</v>
      </c>
      <c r="J146" s="373" t="s">
        <v>153</v>
      </c>
      <c r="K146" s="373" t="s">
        <v>156</v>
      </c>
      <c r="L146" s="516"/>
      <c r="M146" s="516"/>
      <c r="N146" s="512"/>
      <c r="O146" s="512"/>
      <c r="P146" s="376" t="s">
        <v>152</v>
      </c>
      <c r="Q146" s="376" t="s">
        <v>153</v>
      </c>
      <c r="R146" s="376" t="s">
        <v>156</v>
      </c>
      <c r="S146" s="376" t="s">
        <v>170</v>
      </c>
      <c r="T146" s="512"/>
      <c r="U146" s="376" t="s">
        <v>152</v>
      </c>
      <c r="V146" s="376" t="s">
        <v>153</v>
      </c>
      <c r="W146" s="376" t="s">
        <v>156</v>
      </c>
      <c r="X146" s="376" t="s">
        <v>170</v>
      </c>
      <c r="Y146" s="512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2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2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2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2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2"/>
    </row>
    <row r="147" spans="2:50" hidden="1" x14ac:dyDescent="0.2">
      <c r="B147" s="512" t="s">
        <v>652</v>
      </c>
      <c r="C147" s="375">
        <v>1</v>
      </c>
      <c r="D147" s="375"/>
      <c r="E147" s="375"/>
      <c r="F147" s="375"/>
      <c r="G147" s="377" t="e">
        <f>F147/E147</f>
        <v>#DIV/0!</v>
      </c>
      <c r="H147" s="511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4" t="str">
        <f t="shared" ref="K147:K149" si="140">IFERROR(AVERAGE(R147,W147,AB147,AG147,AL147,AQ147,AV147),"")</f>
        <v/>
      </c>
      <c r="L147" s="518" t="str">
        <f>IFERROR(AVERAGE(K147:K161),"-")</f>
        <v>-</v>
      </c>
      <c r="M147" s="172" t="str">
        <f>IFERROR(RANK(K147, K$147:K$161),"")</f>
        <v/>
      </c>
      <c r="N147" s="512"/>
      <c r="O147" s="512"/>
      <c r="P147" s="375"/>
      <c r="Q147" s="375"/>
      <c r="R147" s="377" t="str">
        <f>IFERROR(Q147/P147,"")</f>
        <v/>
      </c>
      <c r="S147" s="375" t="str">
        <f>IFERROR(RANK(R147, R$147:R$161),"")</f>
        <v/>
      </c>
      <c r="T147" s="511" t="e">
        <f>AVERAGE(R147:R161)</f>
        <v>#DIV/0!</v>
      </c>
      <c r="U147" s="375"/>
      <c r="V147" s="375"/>
      <c r="W147" s="377" t="str">
        <f>IFERROR(V147/U147,"")</f>
        <v/>
      </c>
      <c r="X147" s="375" t="str">
        <f>IFERROR(RANK(W147, W$147:W$161),"")</f>
        <v/>
      </c>
      <c r="Y147" s="511" t="e">
        <f>AVERAGE(W147:W161)</f>
        <v>#DIV/0!</v>
      </c>
      <c r="Z147" s="375"/>
      <c r="AA147" s="375"/>
      <c r="AB147" s="377" t="str">
        <f>IFERROR(AA147/Z147,"")</f>
        <v/>
      </c>
      <c r="AC147" s="375" t="str">
        <f>IFERROR(RANK(AB147, AB$147:AB$161),"")</f>
        <v/>
      </c>
      <c r="AD147" s="511" t="e">
        <f>AVERAGE(AB147:AB161)</f>
        <v>#DIV/0!</v>
      </c>
      <c r="AE147" s="375"/>
      <c r="AF147" s="375"/>
      <c r="AG147" s="377" t="str">
        <f>IFERROR(AF147/AE147,"")</f>
        <v/>
      </c>
      <c r="AH147" s="375" t="str">
        <f>IFERROR(RANK(AG147, AG$147:AG$161),"")</f>
        <v/>
      </c>
      <c r="AI147" s="511" t="e">
        <f>AVERAGE(AG147:AG161)</f>
        <v>#DIV/0!</v>
      </c>
      <c r="AJ147" s="375"/>
      <c r="AK147" s="375"/>
      <c r="AL147" s="377" t="str">
        <f>IFERROR(AK147/AJ147,"")</f>
        <v/>
      </c>
      <c r="AM147" s="375" t="str">
        <f>IFERROR(RANK(AL147, AL$147:AL$161),"")</f>
        <v/>
      </c>
      <c r="AN147" s="511" t="e">
        <f>AVERAGE(AL147:AL161)</f>
        <v>#DIV/0!</v>
      </c>
      <c r="AO147" s="375"/>
      <c r="AP147" s="375"/>
      <c r="AQ147" s="377" t="str">
        <f>IFERROR(AP147/AO147,"")</f>
        <v/>
      </c>
      <c r="AR147" s="375" t="str">
        <f>IFERROR(RANK(AQ147, AQ$147:AQ$161),"")</f>
        <v/>
      </c>
      <c r="AS147" s="511" t="e">
        <f>AVERAGE(AQ147:AQ161)</f>
        <v>#DIV/0!</v>
      </c>
      <c r="AT147" s="375"/>
      <c r="AU147" s="375"/>
      <c r="AV147" s="377" t="str">
        <f>IFERROR(AU147/AT147,"")</f>
        <v/>
      </c>
      <c r="AW147" s="375" t="str">
        <f>IFERROR(RANK(AV147, AV$147:AV$161),"")</f>
        <v/>
      </c>
      <c r="AX147" s="511" t="e">
        <f>AVERAGE(AV147:AV161)</f>
        <v>#DIV/0!</v>
      </c>
    </row>
    <row r="148" spans="2:50" hidden="1" x14ac:dyDescent="0.2">
      <c r="B148" s="517"/>
      <c r="C148" s="375">
        <v>2</v>
      </c>
      <c r="D148" s="375"/>
      <c r="E148" s="375"/>
      <c r="F148" s="375"/>
      <c r="G148" s="377"/>
      <c r="H148" s="511"/>
      <c r="I148" s="172" t="str">
        <f t="shared" si="138"/>
        <v/>
      </c>
      <c r="J148" s="172" t="str">
        <f t="shared" si="139"/>
        <v/>
      </c>
      <c r="K148" s="374" t="str">
        <f t="shared" si="140"/>
        <v/>
      </c>
      <c r="L148" s="519"/>
      <c r="M148" s="172" t="str">
        <f t="shared" ref="M148:M161" si="141">IFERROR(RANK(K148, K$147:K$161),"")</f>
        <v/>
      </c>
      <c r="N148" s="512"/>
      <c r="O148" s="512"/>
      <c r="P148" s="375"/>
      <c r="Q148" s="375"/>
      <c r="R148" s="377" t="str">
        <f t="shared" ref="R148:R161" si="142">IFERROR(Q148/P148,"")</f>
        <v/>
      </c>
      <c r="S148" s="375" t="str">
        <f t="shared" ref="S148:S161" si="143">IFERROR(RANK(R148, R$147:R$161),"")</f>
        <v/>
      </c>
      <c r="T148" s="511"/>
      <c r="U148" s="375"/>
      <c r="V148" s="375"/>
      <c r="W148" s="377" t="str">
        <f t="shared" ref="W148:W161" si="144">IFERROR(V148/U148,"")</f>
        <v/>
      </c>
      <c r="X148" s="375" t="str">
        <f t="shared" ref="X148:X161" si="145">IFERROR(RANK(W148, W$147:W$161),"")</f>
        <v/>
      </c>
      <c r="Y148" s="511"/>
      <c r="Z148" s="375"/>
      <c r="AA148" s="375"/>
      <c r="AB148" s="377" t="str">
        <f t="shared" ref="AB148:AB161" si="146">IFERROR(AA148/Z148,"")</f>
        <v/>
      </c>
      <c r="AC148" s="375" t="str">
        <f t="shared" ref="AC148:AC161" si="147">IFERROR(RANK(AB148, AB$147:AB$161),"")</f>
        <v/>
      </c>
      <c r="AD148" s="511"/>
      <c r="AE148" s="375"/>
      <c r="AF148" s="375"/>
      <c r="AG148" s="377" t="str">
        <f t="shared" ref="AG148:AG161" si="148">IFERROR(AF148/AE148,"")</f>
        <v/>
      </c>
      <c r="AH148" s="375" t="str">
        <f t="shared" ref="AH148:AH161" si="149">IFERROR(RANK(AG148, AG$147:AG$161),"")</f>
        <v/>
      </c>
      <c r="AI148" s="511"/>
      <c r="AJ148" s="375"/>
      <c r="AK148" s="375"/>
      <c r="AL148" s="377" t="str">
        <f t="shared" ref="AL148:AL161" si="150">IFERROR(AK148/AJ148,"")</f>
        <v/>
      </c>
      <c r="AM148" s="375" t="str">
        <f t="shared" ref="AM148:AM161" si="151">IFERROR(RANK(AL148, AL$147:AL$161),"")</f>
        <v/>
      </c>
      <c r="AN148" s="511"/>
      <c r="AO148" s="375"/>
      <c r="AP148" s="375"/>
      <c r="AQ148" s="377" t="str">
        <f t="shared" ref="AQ148:AQ161" si="152">IFERROR(AP148/AO148,"")</f>
        <v/>
      </c>
      <c r="AR148" s="375" t="str">
        <f t="shared" ref="AR148:AR161" si="153">IFERROR(RANK(AQ148, AQ$147:AQ$161),"")</f>
        <v/>
      </c>
      <c r="AS148" s="511"/>
      <c r="AT148" s="375"/>
      <c r="AU148" s="375"/>
      <c r="AV148" s="377" t="str">
        <f t="shared" ref="AV148:AV161" si="154">IFERROR(AU148/AT148,"")</f>
        <v/>
      </c>
      <c r="AW148" s="375" t="str">
        <f t="shared" ref="AW148:AW161" si="155">IFERROR(RANK(AV148, AV$147:AV$161),"")</f>
        <v/>
      </c>
      <c r="AX148" s="511"/>
    </row>
    <row r="149" spans="2:50" hidden="1" x14ac:dyDescent="0.2">
      <c r="B149" s="517"/>
      <c r="C149" s="375">
        <v>3</v>
      </c>
      <c r="D149" s="375"/>
      <c r="E149" s="375"/>
      <c r="F149" s="375"/>
      <c r="G149" s="377"/>
      <c r="H149" s="511"/>
      <c r="I149" s="172" t="str">
        <f t="shared" si="138"/>
        <v/>
      </c>
      <c r="J149" s="172" t="str">
        <f t="shared" si="139"/>
        <v/>
      </c>
      <c r="K149" s="374" t="str">
        <f t="shared" si="140"/>
        <v/>
      </c>
      <c r="L149" s="519"/>
      <c r="M149" s="172" t="str">
        <f t="shared" si="141"/>
        <v/>
      </c>
      <c r="N149" s="512"/>
      <c r="O149" s="512"/>
      <c r="P149" s="375"/>
      <c r="Q149" s="375"/>
      <c r="R149" s="377" t="str">
        <f t="shared" si="142"/>
        <v/>
      </c>
      <c r="S149" s="375" t="str">
        <f t="shared" si="143"/>
        <v/>
      </c>
      <c r="T149" s="511"/>
      <c r="U149" s="375"/>
      <c r="V149" s="375"/>
      <c r="W149" s="377" t="str">
        <f t="shared" si="144"/>
        <v/>
      </c>
      <c r="X149" s="375" t="str">
        <f t="shared" si="145"/>
        <v/>
      </c>
      <c r="Y149" s="511"/>
      <c r="Z149" s="375"/>
      <c r="AA149" s="375"/>
      <c r="AB149" s="377" t="str">
        <f t="shared" si="146"/>
        <v/>
      </c>
      <c r="AC149" s="375" t="str">
        <f t="shared" si="147"/>
        <v/>
      </c>
      <c r="AD149" s="511"/>
      <c r="AE149" s="375"/>
      <c r="AF149" s="375"/>
      <c r="AG149" s="377" t="str">
        <f t="shared" si="148"/>
        <v/>
      </c>
      <c r="AH149" s="375" t="str">
        <f t="shared" si="149"/>
        <v/>
      </c>
      <c r="AI149" s="511"/>
      <c r="AJ149" s="375"/>
      <c r="AK149" s="375"/>
      <c r="AL149" s="377" t="str">
        <f t="shared" si="150"/>
        <v/>
      </c>
      <c r="AM149" s="375" t="str">
        <f t="shared" si="151"/>
        <v/>
      </c>
      <c r="AN149" s="511"/>
      <c r="AO149" s="375"/>
      <c r="AP149" s="375"/>
      <c r="AQ149" s="377" t="str">
        <f t="shared" si="152"/>
        <v/>
      </c>
      <c r="AR149" s="375" t="str">
        <f t="shared" si="153"/>
        <v/>
      </c>
      <c r="AS149" s="511"/>
      <c r="AT149" s="375"/>
      <c r="AU149" s="375"/>
      <c r="AV149" s="377" t="str">
        <f t="shared" si="154"/>
        <v/>
      </c>
      <c r="AW149" s="375" t="str">
        <f t="shared" si="155"/>
        <v/>
      </c>
      <c r="AX149" s="511"/>
    </row>
    <row r="150" spans="2:50" hidden="1" x14ac:dyDescent="0.2">
      <c r="B150" s="517"/>
      <c r="C150" s="375">
        <v>4</v>
      </c>
      <c r="D150" s="375"/>
      <c r="E150" s="375"/>
      <c r="F150" s="375"/>
      <c r="G150" s="377"/>
      <c r="H150" s="511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19"/>
      <c r="M150" s="172" t="str">
        <f t="shared" si="141"/>
        <v/>
      </c>
      <c r="N150" s="512"/>
      <c r="O150" s="512"/>
      <c r="P150" s="375"/>
      <c r="Q150" s="375"/>
      <c r="R150" s="377" t="str">
        <f t="shared" si="142"/>
        <v/>
      </c>
      <c r="S150" s="375" t="str">
        <f t="shared" si="143"/>
        <v/>
      </c>
      <c r="T150" s="511"/>
      <c r="U150" s="375"/>
      <c r="V150" s="375"/>
      <c r="W150" s="377" t="str">
        <f t="shared" si="144"/>
        <v/>
      </c>
      <c r="X150" s="375" t="str">
        <f t="shared" si="145"/>
        <v/>
      </c>
      <c r="Y150" s="511"/>
      <c r="Z150" s="375"/>
      <c r="AA150" s="375"/>
      <c r="AB150" s="377" t="str">
        <f t="shared" si="146"/>
        <v/>
      </c>
      <c r="AC150" s="375" t="str">
        <f t="shared" si="147"/>
        <v/>
      </c>
      <c r="AD150" s="511"/>
      <c r="AE150" s="375"/>
      <c r="AF150" s="375"/>
      <c r="AG150" s="377" t="str">
        <f t="shared" si="148"/>
        <v/>
      </c>
      <c r="AH150" s="375" t="str">
        <f t="shared" si="149"/>
        <v/>
      </c>
      <c r="AI150" s="511"/>
      <c r="AJ150" s="375"/>
      <c r="AK150" s="375"/>
      <c r="AL150" s="377" t="str">
        <f t="shared" si="150"/>
        <v/>
      </c>
      <c r="AM150" s="375" t="str">
        <f t="shared" si="151"/>
        <v/>
      </c>
      <c r="AN150" s="511"/>
      <c r="AO150" s="375"/>
      <c r="AP150" s="375"/>
      <c r="AQ150" s="377" t="str">
        <f t="shared" si="152"/>
        <v/>
      </c>
      <c r="AR150" s="375" t="str">
        <f t="shared" si="153"/>
        <v/>
      </c>
      <c r="AS150" s="511"/>
      <c r="AT150" s="375"/>
      <c r="AU150" s="375"/>
      <c r="AV150" s="377" t="str">
        <f t="shared" si="154"/>
        <v/>
      </c>
      <c r="AW150" s="375" t="str">
        <f t="shared" si="155"/>
        <v/>
      </c>
      <c r="AX150" s="511"/>
    </row>
    <row r="151" spans="2:50" hidden="1" x14ac:dyDescent="0.2">
      <c r="B151" s="517"/>
      <c r="C151" s="375">
        <v>5</v>
      </c>
      <c r="D151" s="375"/>
      <c r="E151" s="375"/>
      <c r="F151" s="375"/>
      <c r="G151" s="377"/>
      <c r="H151" s="511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4" t="str">
        <f t="shared" ref="K151:K161" si="158">IFERROR(AVERAGE(R151,W151,AB151,AG151,AL151,AQ151,AV151),"")</f>
        <v/>
      </c>
      <c r="L151" s="519"/>
      <c r="M151" s="172" t="str">
        <f t="shared" si="141"/>
        <v/>
      </c>
      <c r="N151" s="512"/>
      <c r="O151" s="512"/>
      <c r="P151" s="375"/>
      <c r="Q151" s="375"/>
      <c r="R151" s="377" t="str">
        <f t="shared" si="142"/>
        <v/>
      </c>
      <c r="S151" s="375" t="str">
        <f t="shared" si="143"/>
        <v/>
      </c>
      <c r="T151" s="511"/>
      <c r="U151" s="375"/>
      <c r="V151" s="375"/>
      <c r="W151" s="377" t="str">
        <f t="shared" si="144"/>
        <v/>
      </c>
      <c r="X151" s="375" t="str">
        <f t="shared" si="145"/>
        <v/>
      </c>
      <c r="Y151" s="511"/>
      <c r="Z151" s="375"/>
      <c r="AA151" s="375"/>
      <c r="AB151" s="377" t="str">
        <f t="shared" si="146"/>
        <v/>
      </c>
      <c r="AC151" s="375" t="str">
        <f t="shared" si="147"/>
        <v/>
      </c>
      <c r="AD151" s="511"/>
      <c r="AE151" s="375"/>
      <c r="AF151" s="375"/>
      <c r="AG151" s="377" t="str">
        <f t="shared" si="148"/>
        <v/>
      </c>
      <c r="AH151" s="375" t="str">
        <f t="shared" si="149"/>
        <v/>
      </c>
      <c r="AI151" s="511"/>
      <c r="AJ151" s="375"/>
      <c r="AK151" s="375"/>
      <c r="AL151" s="377" t="str">
        <f t="shared" si="150"/>
        <v/>
      </c>
      <c r="AM151" s="375" t="str">
        <f t="shared" si="151"/>
        <v/>
      </c>
      <c r="AN151" s="511"/>
      <c r="AO151" s="375"/>
      <c r="AP151" s="375"/>
      <c r="AQ151" s="377" t="str">
        <f t="shared" si="152"/>
        <v/>
      </c>
      <c r="AR151" s="375" t="str">
        <f t="shared" si="153"/>
        <v/>
      </c>
      <c r="AS151" s="511"/>
      <c r="AT151" s="375"/>
      <c r="AU151" s="375"/>
      <c r="AV151" s="377" t="str">
        <f t="shared" si="154"/>
        <v/>
      </c>
      <c r="AW151" s="375" t="str">
        <f t="shared" si="155"/>
        <v/>
      </c>
      <c r="AX151" s="511"/>
    </row>
    <row r="152" spans="2:50" hidden="1" x14ac:dyDescent="0.2">
      <c r="B152" s="517"/>
      <c r="C152" s="375">
        <v>6</v>
      </c>
      <c r="D152" s="375"/>
      <c r="E152" s="375"/>
      <c r="F152" s="375"/>
      <c r="G152" s="377"/>
      <c r="H152" s="511"/>
      <c r="I152" s="172" t="str">
        <f t="shared" si="156"/>
        <v/>
      </c>
      <c r="J152" s="172" t="str">
        <f t="shared" si="157"/>
        <v/>
      </c>
      <c r="K152" s="374" t="str">
        <f t="shared" si="158"/>
        <v/>
      </c>
      <c r="L152" s="519"/>
      <c r="M152" s="172" t="str">
        <f t="shared" si="141"/>
        <v/>
      </c>
      <c r="N152" s="512"/>
      <c r="O152" s="512"/>
      <c r="P152" s="375"/>
      <c r="Q152" s="375"/>
      <c r="R152" s="377" t="str">
        <f t="shared" si="142"/>
        <v/>
      </c>
      <c r="S152" s="375" t="str">
        <f t="shared" si="143"/>
        <v/>
      </c>
      <c r="T152" s="511"/>
      <c r="U152" s="375"/>
      <c r="V152" s="375"/>
      <c r="W152" s="377" t="str">
        <f t="shared" si="144"/>
        <v/>
      </c>
      <c r="X152" s="375" t="str">
        <f t="shared" si="145"/>
        <v/>
      </c>
      <c r="Y152" s="511"/>
      <c r="Z152" s="375"/>
      <c r="AA152" s="375"/>
      <c r="AB152" s="377" t="str">
        <f t="shared" si="146"/>
        <v/>
      </c>
      <c r="AC152" s="375" t="str">
        <f t="shared" si="147"/>
        <v/>
      </c>
      <c r="AD152" s="511"/>
      <c r="AE152" s="375"/>
      <c r="AF152" s="375"/>
      <c r="AG152" s="377" t="str">
        <f t="shared" si="148"/>
        <v/>
      </c>
      <c r="AH152" s="375" t="str">
        <f t="shared" si="149"/>
        <v/>
      </c>
      <c r="AI152" s="511"/>
      <c r="AJ152" s="375"/>
      <c r="AK152" s="375"/>
      <c r="AL152" s="377" t="str">
        <f t="shared" si="150"/>
        <v/>
      </c>
      <c r="AM152" s="375" t="str">
        <f t="shared" si="151"/>
        <v/>
      </c>
      <c r="AN152" s="511"/>
      <c r="AO152" s="375"/>
      <c r="AP152" s="375"/>
      <c r="AQ152" s="377" t="str">
        <f t="shared" si="152"/>
        <v/>
      </c>
      <c r="AR152" s="375" t="str">
        <f t="shared" si="153"/>
        <v/>
      </c>
      <c r="AS152" s="511"/>
      <c r="AT152" s="375"/>
      <c r="AU152" s="375"/>
      <c r="AV152" s="377" t="str">
        <f t="shared" si="154"/>
        <v/>
      </c>
      <c r="AW152" s="375" t="str">
        <f t="shared" si="155"/>
        <v/>
      </c>
      <c r="AX152" s="511"/>
    </row>
    <row r="153" spans="2:50" hidden="1" x14ac:dyDescent="0.2">
      <c r="B153" s="517"/>
      <c r="C153" s="375">
        <v>7</v>
      </c>
      <c r="D153" s="375"/>
      <c r="E153" s="375"/>
      <c r="F153" s="375"/>
      <c r="G153" s="377"/>
      <c r="H153" s="511"/>
      <c r="I153" s="172" t="str">
        <f t="shared" si="156"/>
        <v/>
      </c>
      <c r="J153" s="172" t="str">
        <f t="shared" si="157"/>
        <v/>
      </c>
      <c r="K153" s="374" t="str">
        <f t="shared" si="158"/>
        <v/>
      </c>
      <c r="L153" s="519"/>
      <c r="M153" s="172" t="str">
        <f t="shared" si="141"/>
        <v/>
      </c>
      <c r="N153" s="512"/>
      <c r="O153" s="512"/>
      <c r="P153" s="375"/>
      <c r="Q153" s="375"/>
      <c r="R153" s="377" t="str">
        <f t="shared" si="142"/>
        <v/>
      </c>
      <c r="S153" s="375" t="str">
        <f t="shared" si="143"/>
        <v/>
      </c>
      <c r="T153" s="511"/>
      <c r="U153" s="375"/>
      <c r="V153" s="375"/>
      <c r="W153" s="377" t="str">
        <f t="shared" si="144"/>
        <v/>
      </c>
      <c r="X153" s="375" t="str">
        <f t="shared" si="145"/>
        <v/>
      </c>
      <c r="Y153" s="511"/>
      <c r="Z153" s="375"/>
      <c r="AA153" s="375"/>
      <c r="AB153" s="377" t="str">
        <f t="shared" si="146"/>
        <v/>
      </c>
      <c r="AC153" s="375" t="str">
        <f t="shared" si="147"/>
        <v/>
      </c>
      <c r="AD153" s="511"/>
      <c r="AE153" s="375"/>
      <c r="AF153" s="375"/>
      <c r="AG153" s="377" t="str">
        <f t="shared" si="148"/>
        <v/>
      </c>
      <c r="AH153" s="375" t="str">
        <f t="shared" si="149"/>
        <v/>
      </c>
      <c r="AI153" s="511"/>
      <c r="AJ153" s="375"/>
      <c r="AK153" s="375"/>
      <c r="AL153" s="377" t="str">
        <f t="shared" si="150"/>
        <v/>
      </c>
      <c r="AM153" s="375" t="str">
        <f t="shared" si="151"/>
        <v/>
      </c>
      <c r="AN153" s="511"/>
      <c r="AO153" s="375"/>
      <c r="AP153" s="375"/>
      <c r="AQ153" s="377" t="str">
        <f t="shared" si="152"/>
        <v/>
      </c>
      <c r="AR153" s="375" t="str">
        <f t="shared" si="153"/>
        <v/>
      </c>
      <c r="AS153" s="511"/>
      <c r="AT153" s="375"/>
      <c r="AU153" s="375"/>
      <c r="AV153" s="377" t="str">
        <f t="shared" si="154"/>
        <v/>
      </c>
      <c r="AW153" s="375" t="str">
        <f t="shared" si="155"/>
        <v/>
      </c>
      <c r="AX153" s="511"/>
    </row>
    <row r="154" spans="2:50" hidden="1" x14ac:dyDescent="0.2">
      <c r="B154" s="517"/>
      <c r="C154" s="375">
        <v>8</v>
      </c>
      <c r="D154" s="375"/>
      <c r="E154" s="375"/>
      <c r="F154" s="375"/>
      <c r="G154" s="377"/>
      <c r="H154" s="511"/>
      <c r="I154" s="172" t="str">
        <f t="shared" si="156"/>
        <v/>
      </c>
      <c r="J154" s="172" t="str">
        <f t="shared" si="157"/>
        <v/>
      </c>
      <c r="K154" s="374" t="str">
        <f t="shared" si="158"/>
        <v/>
      </c>
      <c r="L154" s="519"/>
      <c r="M154" s="172" t="str">
        <f t="shared" si="141"/>
        <v/>
      </c>
      <c r="N154" s="512"/>
      <c r="O154" s="512"/>
      <c r="P154" s="375"/>
      <c r="Q154" s="375"/>
      <c r="R154" s="377" t="str">
        <f t="shared" si="142"/>
        <v/>
      </c>
      <c r="S154" s="375" t="str">
        <f t="shared" si="143"/>
        <v/>
      </c>
      <c r="T154" s="511"/>
      <c r="U154" s="375"/>
      <c r="V154" s="375"/>
      <c r="W154" s="377" t="str">
        <f t="shared" si="144"/>
        <v/>
      </c>
      <c r="X154" s="375" t="str">
        <f t="shared" si="145"/>
        <v/>
      </c>
      <c r="Y154" s="511"/>
      <c r="Z154" s="375"/>
      <c r="AA154" s="375"/>
      <c r="AB154" s="377" t="str">
        <f t="shared" si="146"/>
        <v/>
      </c>
      <c r="AC154" s="375" t="str">
        <f t="shared" si="147"/>
        <v/>
      </c>
      <c r="AD154" s="511"/>
      <c r="AE154" s="375"/>
      <c r="AF154" s="375"/>
      <c r="AG154" s="377" t="str">
        <f t="shared" si="148"/>
        <v/>
      </c>
      <c r="AH154" s="375" t="str">
        <f t="shared" si="149"/>
        <v/>
      </c>
      <c r="AI154" s="511"/>
      <c r="AJ154" s="375"/>
      <c r="AK154" s="375"/>
      <c r="AL154" s="377" t="str">
        <f t="shared" si="150"/>
        <v/>
      </c>
      <c r="AM154" s="375" t="str">
        <f t="shared" si="151"/>
        <v/>
      </c>
      <c r="AN154" s="511"/>
      <c r="AO154" s="375"/>
      <c r="AP154" s="375"/>
      <c r="AQ154" s="377" t="str">
        <f t="shared" si="152"/>
        <v/>
      </c>
      <c r="AR154" s="375" t="str">
        <f t="shared" si="153"/>
        <v/>
      </c>
      <c r="AS154" s="511"/>
      <c r="AT154" s="375"/>
      <c r="AU154" s="375"/>
      <c r="AV154" s="377" t="str">
        <f t="shared" si="154"/>
        <v/>
      </c>
      <c r="AW154" s="375" t="str">
        <f t="shared" si="155"/>
        <v/>
      </c>
      <c r="AX154" s="511"/>
    </row>
    <row r="155" spans="2:50" hidden="1" x14ac:dyDescent="0.2">
      <c r="B155" s="517"/>
      <c r="C155" s="375">
        <v>9</v>
      </c>
      <c r="D155" s="375"/>
      <c r="E155" s="375"/>
      <c r="F155" s="375"/>
      <c r="G155" s="377"/>
      <c r="H155" s="511"/>
      <c r="I155" s="172" t="str">
        <f t="shared" si="156"/>
        <v/>
      </c>
      <c r="J155" s="172" t="str">
        <f t="shared" si="157"/>
        <v/>
      </c>
      <c r="K155" s="374" t="str">
        <f t="shared" si="158"/>
        <v/>
      </c>
      <c r="L155" s="519"/>
      <c r="M155" s="172" t="str">
        <f t="shared" si="141"/>
        <v/>
      </c>
      <c r="N155" s="512"/>
      <c r="O155" s="512"/>
      <c r="P155" s="375"/>
      <c r="Q155" s="375"/>
      <c r="R155" s="377" t="str">
        <f t="shared" si="142"/>
        <v/>
      </c>
      <c r="S155" s="375" t="str">
        <f t="shared" si="143"/>
        <v/>
      </c>
      <c r="T155" s="511"/>
      <c r="U155" s="375"/>
      <c r="V155" s="375"/>
      <c r="W155" s="377" t="str">
        <f t="shared" si="144"/>
        <v/>
      </c>
      <c r="X155" s="375" t="str">
        <f t="shared" si="145"/>
        <v/>
      </c>
      <c r="Y155" s="511"/>
      <c r="Z155" s="375"/>
      <c r="AA155" s="375"/>
      <c r="AB155" s="377" t="str">
        <f t="shared" si="146"/>
        <v/>
      </c>
      <c r="AC155" s="375" t="str">
        <f t="shared" si="147"/>
        <v/>
      </c>
      <c r="AD155" s="511"/>
      <c r="AE155" s="375"/>
      <c r="AF155" s="375"/>
      <c r="AG155" s="377" t="str">
        <f t="shared" si="148"/>
        <v/>
      </c>
      <c r="AH155" s="375" t="str">
        <f t="shared" si="149"/>
        <v/>
      </c>
      <c r="AI155" s="511"/>
      <c r="AJ155" s="375"/>
      <c r="AK155" s="375"/>
      <c r="AL155" s="377" t="str">
        <f t="shared" si="150"/>
        <v/>
      </c>
      <c r="AM155" s="375" t="str">
        <f t="shared" si="151"/>
        <v/>
      </c>
      <c r="AN155" s="511"/>
      <c r="AO155" s="375"/>
      <c r="AP155" s="375"/>
      <c r="AQ155" s="377" t="str">
        <f t="shared" si="152"/>
        <v/>
      </c>
      <c r="AR155" s="375" t="str">
        <f t="shared" si="153"/>
        <v/>
      </c>
      <c r="AS155" s="511"/>
      <c r="AT155" s="375"/>
      <c r="AU155" s="375"/>
      <c r="AV155" s="377" t="str">
        <f t="shared" si="154"/>
        <v/>
      </c>
      <c r="AW155" s="375" t="str">
        <f t="shared" si="155"/>
        <v/>
      </c>
      <c r="AX155" s="511"/>
    </row>
    <row r="156" spans="2:50" hidden="1" x14ac:dyDescent="0.2">
      <c r="B156" s="517"/>
      <c r="C156" s="375">
        <v>10</v>
      </c>
      <c r="D156" s="375"/>
      <c r="E156" s="375"/>
      <c r="F156" s="375"/>
      <c r="G156" s="377"/>
      <c r="H156" s="511"/>
      <c r="I156" s="172" t="str">
        <f t="shared" si="156"/>
        <v/>
      </c>
      <c r="J156" s="172" t="str">
        <f t="shared" si="157"/>
        <v/>
      </c>
      <c r="K156" s="374" t="str">
        <f t="shared" si="158"/>
        <v/>
      </c>
      <c r="L156" s="519"/>
      <c r="M156" s="172" t="str">
        <f t="shared" si="141"/>
        <v/>
      </c>
      <c r="N156" s="512"/>
      <c r="O156" s="512"/>
      <c r="P156" s="375"/>
      <c r="Q156" s="375"/>
      <c r="R156" s="377" t="str">
        <f t="shared" si="142"/>
        <v/>
      </c>
      <c r="S156" s="375" t="str">
        <f t="shared" si="143"/>
        <v/>
      </c>
      <c r="T156" s="511"/>
      <c r="U156" s="375"/>
      <c r="V156" s="375"/>
      <c r="W156" s="377" t="str">
        <f t="shared" si="144"/>
        <v/>
      </c>
      <c r="X156" s="375" t="str">
        <f t="shared" si="145"/>
        <v/>
      </c>
      <c r="Y156" s="511"/>
      <c r="Z156" s="375"/>
      <c r="AA156" s="375"/>
      <c r="AB156" s="377" t="str">
        <f t="shared" si="146"/>
        <v/>
      </c>
      <c r="AC156" s="375" t="str">
        <f t="shared" si="147"/>
        <v/>
      </c>
      <c r="AD156" s="511"/>
      <c r="AE156" s="375"/>
      <c r="AF156" s="375"/>
      <c r="AG156" s="377" t="str">
        <f t="shared" si="148"/>
        <v/>
      </c>
      <c r="AH156" s="375" t="str">
        <f t="shared" si="149"/>
        <v/>
      </c>
      <c r="AI156" s="511"/>
      <c r="AJ156" s="375"/>
      <c r="AK156" s="375"/>
      <c r="AL156" s="377" t="str">
        <f t="shared" si="150"/>
        <v/>
      </c>
      <c r="AM156" s="375" t="str">
        <f t="shared" si="151"/>
        <v/>
      </c>
      <c r="AN156" s="511"/>
      <c r="AO156" s="375"/>
      <c r="AP156" s="375"/>
      <c r="AQ156" s="377" t="str">
        <f t="shared" si="152"/>
        <v/>
      </c>
      <c r="AR156" s="375" t="str">
        <f t="shared" si="153"/>
        <v/>
      </c>
      <c r="AS156" s="511"/>
      <c r="AT156" s="375"/>
      <c r="AU156" s="375"/>
      <c r="AV156" s="377" t="str">
        <f t="shared" si="154"/>
        <v/>
      </c>
      <c r="AW156" s="375" t="str">
        <f t="shared" si="155"/>
        <v/>
      </c>
      <c r="AX156" s="511"/>
    </row>
    <row r="157" spans="2:50" hidden="1" x14ac:dyDescent="0.2">
      <c r="B157" s="517"/>
      <c r="C157" s="375">
        <v>11</v>
      </c>
      <c r="D157" s="375"/>
      <c r="E157" s="375"/>
      <c r="F157" s="375"/>
      <c r="G157" s="377"/>
      <c r="H157" s="511"/>
      <c r="I157" s="172" t="str">
        <f t="shared" si="156"/>
        <v/>
      </c>
      <c r="J157" s="172" t="str">
        <f t="shared" si="157"/>
        <v/>
      </c>
      <c r="K157" s="374" t="str">
        <f t="shared" si="158"/>
        <v/>
      </c>
      <c r="L157" s="519"/>
      <c r="M157" s="172" t="str">
        <f t="shared" si="141"/>
        <v/>
      </c>
      <c r="N157" s="512"/>
      <c r="O157" s="512"/>
      <c r="P157" s="375"/>
      <c r="Q157" s="375"/>
      <c r="R157" s="377" t="str">
        <f t="shared" si="142"/>
        <v/>
      </c>
      <c r="S157" s="375" t="str">
        <f t="shared" si="143"/>
        <v/>
      </c>
      <c r="T157" s="511"/>
      <c r="U157" s="375"/>
      <c r="V157" s="375"/>
      <c r="W157" s="377" t="str">
        <f t="shared" si="144"/>
        <v/>
      </c>
      <c r="X157" s="375" t="str">
        <f t="shared" si="145"/>
        <v/>
      </c>
      <c r="Y157" s="511"/>
      <c r="Z157" s="375"/>
      <c r="AA157" s="375"/>
      <c r="AB157" s="377" t="str">
        <f t="shared" si="146"/>
        <v/>
      </c>
      <c r="AC157" s="375" t="str">
        <f t="shared" si="147"/>
        <v/>
      </c>
      <c r="AD157" s="511"/>
      <c r="AE157" s="375"/>
      <c r="AF157" s="375"/>
      <c r="AG157" s="377" t="str">
        <f t="shared" si="148"/>
        <v/>
      </c>
      <c r="AH157" s="375" t="str">
        <f t="shared" si="149"/>
        <v/>
      </c>
      <c r="AI157" s="511"/>
      <c r="AJ157" s="375"/>
      <c r="AK157" s="375"/>
      <c r="AL157" s="377" t="str">
        <f t="shared" si="150"/>
        <v/>
      </c>
      <c r="AM157" s="375" t="str">
        <f t="shared" si="151"/>
        <v/>
      </c>
      <c r="AN157" s="511"/>
      <c r="AO157" s="375"/>
      <c r="AP157" s="375"/>
      <c r="AQ157" s="377" t="str">
        <f t="shared" si="152"/>
        <v/>
      </c>
      <c r="AR157" s="375" t="str">
        <f t="shared" si="153"/>
        <v/>
      </c>
      <c r="AS157" s="511"/>
      <c r="AT157" s="375"/>
      <c r="AU157" s="375"/>
      <c r="AV157" s="377" t="str">
        <f t="shared" si="154"/>
        <v/>
      </c>
      <c r="AW157" s="375" t="str">
        <f t="shared" si="155"/>
        <v/>
      </c>
      <c r="AX157" s="511"/>
    </row>
    <row r="158" spans="2:50" hidden="1" x14ac:dyDescent="0.2">
      <c r="B158" s="517"/>
      <c r="C158" s="375">
        <v>12</v>
      </c>
      <c r="D158" s="375"/>
      <c r="E158" s="375"/>
      <c r="F158" s="375"/>
      <c r="G158" s="377"/>
      <c r="H158" s="511"/>
      <c r="I158" s="172" t="str">
        <f t="shared" si="156"/>
        <v/>
      </c>
      <c r="J158" s="172" t="str">
        <f t="shared" si="157"/>
        <v/>
      </c>
      <c r="K158" s="374" t="str">
        <f t="shared" si="158"/>
        <v/>
      </c>
      <c r="L158" s="519"/>
      <c r="M158" s="172" t="str">
        <f t="shared" si="141"/>
        <v/>
      </c>
      <c r="N158" s="512"/>
      <c r="O158" s="512"/>
      <c r="P158" s="375"/>
      <c r="Q158" s="375"/>
      <c r="R158" s="377" t="str">
        <f t="shared" si="142"/>
        <v/>
      </c>
      <c r="S158" s="375" t="str">
        <f t="shared" si="143"/>
        <v/>
      </c>
      <c r="T158" s="511"/>
      <c r="U158" s="375"/>
      <c r="V158" s="375"/>
      <c r="W158" s="377" t="str">
        <f t="shared" si="144"/>
        <v/>
      </c>
      <c r="X158" s="375" t="str">
        <f t="shared" si="145"/>
        <v/>
      </c>
      <c r="Y158" s="511"/>
      <c r="Z158" s="375"/>
      <c r="AA158" s="375"/>
      <c r="AB158" s="377" t="str">
        <f t="shared" si="146"/>
        <v/>
      </c>
      <c r="AC158" s="375" t="str">
        <f t="shared" si="147"/>
        <v/>
      </c>
      <c r="AD158" s="511"/>
      <c r="AE158" s="375"/>
      <c r="AF158" s="375"/>
      <c r="AG158" s="377" t="str">
        <f t="shared" si="148"/>
        <v/>
      </c>
      <c r="AH158" s="375" t="str">
        <f t="shared" si="149"/>
        <v/>
      </c>
      <c r="AI158" s="511"/>
      <c r="AJ158" s="375"/>
      <c r="AK158" s="375"/>
      <c r="AL158" s="377" t="str">
        <f t="shared" si="150"/>
        <v/>
      </c>
      <c r="AM158" s="375" t="str">
        <f t="shared" si="151"/>
        <v/>
      </c>
      <c r="AN158" s="511"/>
      <c r="AO158" s="375"/>
      <c r="AP158" s="375"/>
      <c r="AQ158" s="377" t="str">
        <f t="shared" si="152"/>
        <v/>
      </c>
      <c r="AR158" s="375" t="str">
        <f t="shared" si="153"/>
        <v/>
      </c>
      <c r="AS158" s="511"/>
      <c r="AT158" s="375"/>
      <c r="AU158" s="375"/>
      <c r="AV158" s="377" t="str">
        <f t="shared" si="154"/>
        <v/>
      </c>
      <c r="AW158" s="375" t="str">
        <f t="shared" si="155"/>
        <v/>
      </c>
      <c r="AX158" s="511"/>
    </row>
    <row r="159" spans="2:50" hidden="1" x14ac:dyDescent="0.2">
      <c r="B159" s="517"/>
      <c r="C159" s="375">
        <v>13</v>
      </c>
      <c r="D159" s="375"/>
      <c r="E159" s="375"/>
      <c r="F159" s="375"/>
      <c r="G159" s="377"/>
      <c r="H159" s="511"/>
      <c r="I159" s="172" t="str">
        <f t="shared" si="156"/>
        <v/>
      </c>
      <c r="J159" s="172" t="str">
        <f t="shared" si="157"/>
        <v/>
      </c>
      <c r="K159" s="374" t="str">
        <f t="shared" si="158"/>
        <v/>
      </c>
      <c r="L159" s="519"/>
      <c r="M159" s="172" t="str">
        <f t="shared" si="141"/>
        <v/>
      </c>
      <c r="N159" s="512"/>
      <c r="O159" s="512"/>
      <c r="P159" s="375"/>
      <c r="Q159" s="375"/>
      <c r="R159" s="377" t="str">
        <f t="shared" si="142"/>
        <v/>
      </c>
      <c r="S159" s="375" t="str">
        <f t="shared" si="143"/>
        <v/>
      </c>
      <c r="T159" s="511"/>
      <c r="U159" s="375"/>
      <c r="V159" s="375"/>
      <c r="W159" s="377" t="str">
        <f t="shared" si="144"/>
        <v/>
      </c>
      <c r="X159" s="375" t="str">
        <f t="shared" si="145"/>
        <v/>
      </c>
      <c r="Y159" s="511"/>
      <c r="Z159" s="375"/>
      <c r="AA159" s="375"/>
      <c r="AB159" s="377" t="str">
        <f t="shared" si="146"/>
        <v/>
      </c>
      <c r="AC159" s="375" t="str">
        <f t="shared" si="147"/>
        <v/>
      </c>
      <c r="AD159" s="511"/>
      <c r="AE159" s="375"/>
      <c r="AF159" s="375"/>
      <c r="AG159" s="377" t="str">
        <f t="shared" si="148"/>
        <v/>
      </c>
      <c r="AH159" s="375" t="str">
        <f t="shared" si="149"/>
        <v/>
      </c>
      <c r="AI159" s="511"/>
      <c r="AJ159" s="375"/>
      <c r="AK159" s="375"/>
      <c r="AL159" s="377" t="str">
        <f t="shared" si="150"/>
        <v/>
      </c>
      <c r="AM159" s="375" t="str">
        <f t="shared" si="151"/>
        <v/>
      </c>
      <c r="AN159" s="511"/>
      <c r="AO159" s="375"/>
      <c r="AP159" s="375"/>
      <c r="AQ159" s="377" t="str">
        <f t="shared" si="152"/>
        <v/>
      </c>
      <c r="AR159" s="375" t="str">
        <f t="shared" si="153"/>
        <v/>
      </c>
      <c r="AS159" s="511"/>
      <c r="AT159" s="375"/>
      <c r="AU159" s="375"/>
      <c r="AV159" s="377" t="str">
        <f t="shared" si="154"/>
        <v/>
      </c>
      <c r="AW159" s="375" t="str">
        <f t="shared" si="155"/>
        <v/>
      </c>
      <c r="AX159" s="511"/>
    </row>
    <row r="160" spans="2:50" hidden="1" x14ac:dyDescent="0.2">
      <c r="B160" s="517"/>
      <c r="C160" s="375">
        <v>14</v>
      </c>
      <c r="D160" s="375"/>
      <c r="E160" s="375"/>
      <c r="F160" s="375"/>
      <c r="G160" s="377"/>
      <c r="H160" s="511"/>
      <c r="I160" s="172" t="str">
        <f t="shared" si="156"/>
        <v/>
      </c>
      <c r="J160" s="172" t="str">
        <f t="shared" si="157"/>
        <v/>
      </c>
      <c r="K160" s="374" t="str">
        <f t="shared" si="158"/>
        <v/>
      </c>
      <c r="L160" s="519"/>
      <c r="M160" s="172" t="str">
        <f t="shared" si="141"/>
        <v/>
      </c>
      <c r="N160" s="512"/>
      <c r="O160" s="512"/>
      <c r="P160" s="375"/>
      <c r="Q160" s="375"/>
      <c r="R160" s="377" t="str">
        <f t="shared" si="142"/>
        <v/>
      </c>
      <c r="S160" s="375" t="str">
        <f t="shared" si="143"/>
        <v/>
      </c>
      <c r="T160" s="511"/>
      <c r="U160" s="375"/>
      <c r="V160" s="375"/>
      <c r="W160" s="377" t="str">
        <f t="shared" si="144"/>
        <v/>
      </c>
      <c r="X160" s="375" t="str">
        <f t="shared" si="145"/>
        <v/>
      </c>
      <c r="Y160" s="511"/>
      <c r="Z160" s="375"/>
      <c r="AA160" s="375"/>
      <c r="AB160" s="377" t="str">
        <f t="shared" si="146"/>
        <v/>
      </c>
      <c r="AC160" s="375" t="str">
        <f t="shared" si="147"/>
        <v/>
      </c>
      <c r="AD160" s="511"/>
      <c r="AE160" s="375"/>
      <c r="AF160" s="375"/>
      <c r="AG160" s="377" t="str">
        <f t="shared" si="148"/>
        <v/>
      </c>
      <c r="AH160" s="375" t="str">
        <f t="shared" si="149"/>
        <v/>
      </c>
      <c r="AI160" s="511"/>
      <c r="AJ160" s="375"/>
      <c r="AK160" s="375"/>
      <c r="AL160" s="377" t="str">
        <f t="shared" si="150"/>
        <v/>
      </c>
      <c r="AM160" s="375" t="str">
        <f t="shared" si="151"/>
        <v/>
      </c>
      <c r="AN160" s="511"/>
      <c r="AO160" s="375"/>
      <c r="AP160" s="375"/>
      <c r="AQ160" s="377" t="str">
        <f t="shared" si="152"/>
        <v/>
      </c>
      <c r="AR160" s="375" t="str">
        <f t="shared" si="153"/>
        <v/>
      </c>
      <c r="AS160" s="511"/>
      <c r="AT160" s="375"/>
      <c r="AU160" s="375"/>
      <c r="AV160" s="377" t="str">
        <f t="shared" si="154"/>
        <v/>
      </c>
      <c r="AW160" s="375" t="str">
        <f t="shared" si="155"/>
        <v/>
      </c>
      <c r="AX160" s="511"/>
    </row>
    <row r="161" spans="2:50" hidden="1" x14ac:dyDescent="0.2">
      <c r="B161" s="517"/>
      <c r="C161" s="375">
        <v>15</v>
      </c>
      <c r="D161" s="375"/>
      <c r="E161" s="375"/>
      <c r="F161" s="375"/>
      <c r="G161" s="377"/>
      <c r="H161" s="511"/>
      <c r="I161" s="172" t="str">
        <f t="shared" si="156"/>
        <v/>
      </c>
      <c r="J161" s="172" t="str">
        <f t="shared" si="157"/>
        <v/>
      </c>
      <c r="K161" s="374" t="str">
        <f t="shared" si="158"/>
        <v/>
      </c>
      <c r="L161" s="520"/>
      <c r="M161" s="172" t="str">
        <f t="shared" si="141"/>
        <v/>
      </c>
      <c r="N161" s="512"/>
      <c r="O161" s="512"/>
      <c r="P161" s="375"/>
      <c r="Q161" s="375"/>
      <c r="R161" s="377" t="str">
        <f t="shared" si="142"/>
        <v/>
      </c>
      <c r="S161" s="375" t="str">
        <f t="shared" si="143"/>
        <v/>
      </c>
      <c r="T161" s="511"/>
      <c r="U161" s="375"/>
      <c r="V161" s="375"/>
      <c r="W161" s="377" t="str">
        <f t="shared" si="144"/>
        <v/>
      </c>
      <c r="X161" s="375" t="str">
        <f t="shared" si="145"/>
        <v/>
      </c>
      <c r="Y161" s="511"/>
      <c r="Z161" s="375"/>
      <c r="AA161" s="375"/>
      <c r="AB161" s="377" t="str">
        <f t="shared" si="146"/>
        <v/>
      </c>
      <c r="AC161" s="375" t="str">
        <f t="shared" si="147"/>
        <v/>
      </c>
      <c r="AD161" s="511"/>
      <c r="AE161" s="375"/>
      <c r="AF161" s="375"/>
      <c r="AG161" s="377" t="str">
        <f t="shared" si="148"/>
        <v/>
      </c>
      <c r="AH161" s="375" t="str">
        <f t="shared" si="149"/>
        <v/>
      </c>
      <c r="AI161" s="511"/>
      <c r="AJ161" s="375"/>
      <c r="AK161" s="375"/>
      <c r="AL161" s="377" t="str">
        <f t="shared" si="150"/>
        <v/>
      </c>
      <c r="AM161" s="375" t="str">
        <f t="shared" si="151"/>
        <v/>
      </c>
      <c r="AN161" s="511"/>
      <c r="AO161" s="375"/>
      <c r="AP161" s="375"/>
      <c r="AQ161" s="377" t="str">
        <f t="shared" si="152"/>
        <v/>
      </c>
      <c r="AR161" s="375" t="str">
        <f t="shared" si="153"/>
        <v/>
      </c>
      <c r="AS161" s="511"/>
      <c r="AT161" s="375"/>
      <c r="AU161" s="375"/>
      <c r="AV161" s="377" t="str">
        <f t="shared" si="154"/>
        <v/>
      </c>
      <c r="AW161" s="375" t="str">
        <f t="shared" si="155"/>
        <v/>
      </c>
      <c r="AX161" s="511"/>
    </row>
    <row r="162" spans="2:50" ht="15.75" hidden="1" x14ac:dyDescent="0.2">
      <c r="B162" s="521" t="s">
        <v>169</v>
      </c>
      <c r="C162" s="522"/>
      <c r="D162" s="522"/>
      <c r="E162" s="522"/>
      <c r="F162" s="522"/>
      <c r="G162" s="522"/>
      <c r="H162" s="523"/>
      <c r="I162" s="207"/>
      <c r="J162" s="207"/>
      <c r="K162" s="207"/>
      <c r="L162" s="207"/>
      <c r="M162" s="207"/>
      <c r="N162" s="512" t="s">
        <v>161</v>
      </c>
      <c r="O162" s="525" t="s">
        <v>106</v>
      </c>
      <c r="P162" s="527">
        <f>AT142+1</f>
        <v>45923</v>
      </c>
      <c r="Q162" s="517"/>
      <c r="R162" s="517"/>
      <c r="S162" s="517"/>
      <c r="T162" s="517"/>
      <c r="U162" s="527">
        <f>P162+1</f>
        <v>45924</v>
      </c>
      <c r="V162" s="517"/>
      <c r="W162" s="517"/>
      <c r="X162" s="517"/>
      <c r="Y162" s="517"/>
      <c r="Z162" s="527">
        <f>U162+1</f>
        <v>45925</v>
      </c>
      <c r="AA162" s="517"/>
      <c r="AB162" s="517"/>
      <c r="AC162" s="517"/>
      <c r="AD162" s="517"/>
      <c r="AE162" s="527">
        <f>Z162+1</f>
        <v>45926</v>
      </c>
      <c r="AF162" s="517"/>
      <c r="AG162" s="517"/>
      <c r="AH162" s="517"/>
      <c r="AI162" s="517"/>
      <c r="AJ162" s="527">
        <f>AE162+1</f>
        <v>45927</v>
      </c>
      <c r="AK162" s="517"/>
      <c r="AL162" s="517"/>
      <c r="AM162" s="517"/>
      <c r="AN162" s="517"/>
      <c r="AO162" s="527">
        <f>AJ162+1</f>
        <v>45928</v>
      </c>
      <c r="AP162" s="517"/>
      <c r="AQ162" s="517"/>
      <c r="AR162" s="517"/>
      <c r="AS162" s="517"/>
      <c r="AT162" s="527">
        <f>AO162+1</f>
        <v>45929</v>
      </c>
      <c r="AU162" s="517"/>
      <c r="AV162" s="517"/>
      <c r="AW162" s="517"/>
      <c r="AX162" s="517"/>
    </row>
    <row r="163" spans="2:50" ht="15.75" hidden="1" x14ac:dyDescent="0.2">
      <c r="B163" s="524"/>
      <c r="C163" s="524"/>
      <c r="D163" s="524"/>
      <c r="E163" s="524"/>
      <c r="F163" s="524"/>
      <c r="G163" s="524"/>
      <c r="H163" s="524"/>
      <c r="I163" s="207"/>
      <c r="J163" s="207"/>
      <c r="K163" s="207"/>
      <c r="L163" s="207"/>
      <c r="M163" s="207"/>
      <c r="N163" s="512"/>
      <c r="O163" s="526"/>
      <c r="P163" s="527" t="s">
        <v>120</v>
      </c>
      <c r="Q163" s="517"/>
      <c r="R163" s="517"/>
      <c r="S163" s="517"/>
      <c r="T163" s="517"/>
      <c r="U163" s="527" t="s">
        <v>114</v>
      </c>
      <c r="V163" s="517"/>
      <c r="W163" s="517"/>
      <c r="X163" s="517"/>
      <c r="Y163" s="517"/>
      <c r="Z163" s="527" t="s">
        <v>115</v>
      </c>
      <c r="AA163" s="517"/>
      <c r="AB163" s="517"/>
      <c r="AC163" s="517"/>
      <c r="AD163" s="517"/>
      <c r="AE163" s="527" t="s">
        <v>116</v>
      </c>
      <c r="AF163" s="517"/>
      <c r="AG163" s="517"/>
      <c r="AH163" s="517"/>
      <c r="AI163" s="517"/>
      <c r="AJ163" s="527" t="s">
        <v>117</v>
      </c>
      <c r="AK163" s="517"/>
      <c r="AL163" s="517"/>
      <c r="AM163" s="517"/>
      <c r="AN163" s="517"/>
      <c r="AO163" s="527" t="s">
        <v>118</v>
      </c>
      <c r="AP163" s="517"/>
      <c r="AQ163" s="517"/>
      <c r="AR163" s="517"/>
      <c r="AS163" s="517"/>
      <c r="AT163" s="527" t="s">
        <v>119</v>
      </c>
      <c r="AU163" s="517"/>
      <c r="AV163" s="517"/>
      <c r="AW163" s="517"/>
      <c r="AX163" s="517"/>
    </row>
    <row r="164" spans="2:50" hidden="1" x14ac:dyDescent="0.2">
      <c r="B164" s="512" t="s">
        <v>157</v>
      </c>
      <c r="C164" s="512" t="s">
        <v>149</v>
      </c>
      <c r="D164" s="512"/>
      <c r="E164" s="512" t="s">
        <v>151</v>
      </c>
      <c r="F164" s="512"/>
      <c r="G164" s="512"/>
      <c r="H164" s="513" t="s">
        <v>158</v>
      </c>
      <c r="I164" s="516" t="s">
        <v>227</v>
      </c>
      <c r="J164" s="516"/>
      <c r="K164" s="516"/>
      <c r="L164" s="516" t="s">
        <v>158</v>
      </c>
      <c r="M164" s="516" t="s">
        <v>170</v>
      </c>
      <c r="N164" s="512"/>
      <c r="O164" s="512" t="s">
        <v>160</v>
      </c>
      <c r="P164" s="508" t="s">
        <v>154</v>
      </c>
      <c r="Q164" s="509"/>
      <c r="R164" s="509"/>
      <c r="S164" s="510"/>
      <c r="T164" s="512" t="s">
        <v>158</v>
      </c>
      <c r="U164" s="508" t="s">
        <v>154</v>
      </c>
      <c r="V164" s="509"/>
      <c r="W164" s="509"/>
      <c r="X164" s="510"/>
      <c r="Y164" s="512" t="s">
        <v>158</v>
      </c>
      <c r="Z164" s="508" t="s">
        <v>154</v>
      </c>
      <c r="AA164" s="509"/>
      <c r="AB164" s="509"/>
      <c r="AC164" s="510"/>
      <c r="AD164" s="512" t="s">
        <v>158</v>
      </c>
      <c r="AE164" s="508" t="s">
        <v>154</v>
      </c>
      <c r="AF164" s="509"/>
      <c r="AG164" s="509"/>
      <c r="AH164" s="510"/>
      <c r="AI164" s="512" t="s">
        <v>158</v>
      </c>
      <c r="AJ164" s="508" t="s">
        <v>154</v>
      </c>
      <c r="AK164" s="509"/>
      <c r="AL164" s="509"/>
      <c r="AM164" s="510"/>
      <c r="AN164" s="512" t="s">
        <v>158</v>
      </c>
      <c r="AO164" s="508" t="s">
        <v>154</v>
      </c>
      <c r="AP164" s="509"/>
      <c r="AQ164" s="509"/>
      <c r="AR164" s="510"/>
      <c r="AS164" s="512" t="s">
        <v>158</v>
      </c>
      <c r="AT164" s="508" t="s">
        <v>154</v>
      </c>
      <c r="AU164" s="509"/>
      <c r="AV164" s="509"/>
      <c r="AW164" s="510"/>
      <c r="AX164" s="512" t="s">
        <v>158</v>
      </c>
    </row>
    <row r="165" spans="2:50" hidden="1" x14ac:dyDescent="0.2">
      <c r="B165" s="512"/>
      <c r="C165" s="512"/>
      <c r="D165" s="512"/>
      <c r="E165" s="512" t="s">
        <v>150</v>
      </c>
      <c r="F165" s="512"/>
      <c r="G165" s="512"/>
      <c r="H165" s="514"/>
      <c r="I165" s="516" t="s">
        <v>150</v>
      </c>
      <c r="J165" s="516"/>
      <c r="K165" s="516"/>
      <c r="L165" s="516"/>
      <c r="M165" s="516"/>
      <c r="N165" s="512"/>
      <c r="O165" s="512"/>
      <c r="P165" s="508" t="s">
        <v>155</v>
      </c>
      <c r="Q165" s="509"/>
      <c r="R165" s="509"/>
      <c r="S165" s="510"/>
      <c r="T165" s="512"/>
      <c r="U165" s="508" t="s">
        <v>155</v>
      </c>
      <c r="V165" s="509"/>
      <c r="W165" s="509"/>
      <c r="X165" s="510"/>
      <c r="Y165" s="512"/>
      <c r="Z165" s="508" t="s">
        <v>155</v>
      </c>
      <c r="AA165" s="509"/>
      <c r="AB165" s="509"/>
      <c r="AC165" s="510"/>
      <c r="AD165" s="512"/>
      <c r="AE165" s="508" t="s">
        <v>155</v>
      </c>
      <c r="AF165" s="509"/>
      <c r="AG165" s="509"/>
      <c r="AH165" s="510"/>
      <c r="AI165" s="512"/>
      <c r="AJ165" s="508" t="s">
        <v>155</v>
      </c>
      <c r="AK165" s="509"/>
      <c r="AL165" s="509"/>
      <c r="AM165" s="510"/>
      <c r="AN165" s="512"/>
      <c r="AO165" s="508" t="s">
        <v>155</v>
      </c>
      <c r="AP165" s="509"/>
      <c r="AQ165" s="509"/>
      <c r="AR165" s="510"/>
      <c r="AS165" s="512"/>
      <c r="AT165" s="508" t="s">
        <v>155</v>
      </c>
      <c r="AU165" s="509"/>
      <c r="AV165" s="509"/>
      <c r="AW165" s="510"/>
      <c r="AX165" s="512"/>
    </row>
    <row r="166" spans="2:50" hidden="1" x14ac:dyDescent="0.2">
      <c r="B166" s="512"/>
      <c r="C166" s="512"/>
      <c r="D166" s="512"/>
      <c r="E166" s="376" t="s">
        <v>152</v>
      </c>
      <c r="F166" s="376" t="s">
        <v>153</v>
      </c>
      <c r="G166" s="376" t="s">
        <v>156</v>
      </c>
      <c r="H166" s="515"/>
      <c r="I166" s="373" t="s">
        <v>152</v>
      </c>
      <c r="J166" s="373" t="s">
        <v>153</v>
      </c>
      <c r="K166" s="373" t="s">
        <v>156</v>
      </c>
      <c r="L166" s="516"/>
      <c r="M166" s="516"/>
      <c r="N166" s="512"/>
      <c r="O166" s="512"/>
      <c r="P166" s="376" t="s">
        <v>152</v>
      </c>
      <c r="Q166" s="376" t="s">
        <v>153</v>
      </c>
      <c r="R166" s="376" t="s">
        <v>156</v>
      </c>
      <c r="S166" s="376" t="s">
        <v>170</v>
      </c>
      <c r="T166" s="512"/>
      <c r="U166" s="376" t="s">
        <v>152</v>
      </c>
      <c r="V166" s="376" t="s">
        <v>153</v>
      </c>
      <c r="W166" s="376" t="s">
        <v>156</v>
      </c>
      <c r="X166" s="376" t="s">
        <v>170</v>
      </c>
      <c r="Y166" s="512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2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2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2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2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2"/>
    </row>
    <row r="167" spans="2:50" hidden="1" x14ac:dyDescent="0.2">
      <c r="B167" s="512" t="s">
        <v>652</v>
      </c>
      <c r="C167" s="375">
        <v>1</v>
      </c>
      <c r="D167" s="375"/>
      <c r="E167" s="375"/>
      <c r="F167" s="375"/>
      <c r="G167" s="377" t="e">
        <f>F167/E167</f>
        <v>#DIV/0!</v>
      </c>
      <c r="H167" s="511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4" t="str">
        <f t="shared" ref="K167:K169" si="161">IFERROR(AVERAGE(R167,W167,AB167,AG167,AL167,AQ167,AV167),"")</f>
        <v/>
      </c>
      <c r="L167" s="518" t="str">
        <f>IFERROR(AVERAGE(K167:K181),"-")</f>
        <v>-</v>
      </c>
      <c r="M167" s="172" t="str">
        <f>IFERROR(RANK(K167, K$167:K$181),"")</f>
        <v/>
      </c>
      <c r="N167" s="512"/>
      <c r="O167" s="512"/>
      <c r="P167" s="375"/>
      <c r="Q167" s="375"/>
      <c r="R167" s="377" t="str">
        <f>IFERROR(Q167/P167,"")</f>
        <v/>
      </c>
      <c r="S167" s="375" t="str">
        <f>IFERROR(RANK(R167, R$167:R$181),"")</f>
        <v/>
      </c>
      <c r="T167" s="511" t="e">
        <f>AVERAGE(R167:R181)</f>
        <v>#DIV/0!</v>
      </c>
      <c r="U167" s="375"/>
      <c r="V167" s="375"/>
      <c r="W167" s="377" t="str">
        <f>IFERROR(V167/U167,"")</f>
        <v/>
      </c>
      <c r="X167" s="375" t="str">
        <f>IFERROR(RANK(W167, W$167:W$181),"")</f>
        <v/>
      </c>
      <c r="Y167" s="511" t="e">
        <f>AVERAGE(W167:W181)</f>
        <v>#DIV/0!</v>
      </c>
      <c r="Z167" s="375"/>
      <c r="AA167" s="375"/>
      <c r="AB167" s="377" t="str">
        <f>IFERROR(AA167/Z167,"")</f>
        <v/>
      </c>
      <c r="AC167" s="375" t="str">
        <f>IFERROR(RANK(AB167, AB$167:AB$181),"")</f>
        <v/>
      </c>
      <c r="AD167" s="511" t="e">
        <f>AVERAGE(AB167:AB181)</f>
        <v>#DIV/0!</v>
      </c>
      <c r="AE167" s="375"/>
      <c r="AF167" s="375"/>
      <c r="AG167" s="377" t="str">
        <f>IFERROR(AF167/AE167,"")</f>
        <v/>
      </c>
      <c r="AH167" s="375" t="str">
        <f>IFERROR(RANK(AG167, AG$167:AG$181),"")</f>
        <v/>
      </c>
      <c r="AI167" s="511" t="e">
        <f>AVERAGE(AG167:AG181)</f>
        <v>#DIV/0!</v>
      </c>
      <c r="AJ167" s="375"/>
      <c r="AK167" s="375"/>
      <c r="AL167" s="377" t="str">
        <f>IFERROR(AK167/AJ167,"")</f>
        <v/>
      </c>
      <c r="AM167" s="375" t="str">
        <f>IFERROR(RANK(AL167, AL$167:AL$181),"")</f>
        <v/>
      </c>
      <c r="AN167" s="511" t="e">
        <f>AVERAGE(AL167:AL181)</f>
        <v>#DIV/0!</v>
      </c>
      <c r="AO167" s="375"/>
      <c r="AP167" s="375"/>
      <c r="AQ167" s="377" t="str">
        <f>IFERROR(AP167/AO167,"")</f>
        <v/>
      </c>
      <c r="AR167" s="375" t="str">
        <f>IFERROR(RANK(AQ167, AQ$167:AQ$181),"")</f>
        <v/>
      </c>
      <c r="AS167" s="511" t="e">
        <f>AVERAGE(AQ167:AQ181)</f>
        <v>#DIV/0!</v>
      </c>
      <c r="AT167" s="375"/>
      <c r="AU167" s="375"/>
      <c r="AV167" s="377" t="str">
        <f>IFERROR(AU167/AT167,"")</f>
        <v/>
      </c>
      <c r="AW167" s="375" t="str">
        <f>IFERROR(RANK(AV167, AV$167:AV$181),"")</f>
        <v/>
      </c>
      <c r="AX167" s="511" t="e">
        <f>AVERAGE(AV167:AV181)</f>
        <v>#DIV/0!</v>
      </c>
    </row>
    <row r="168" spans="2:50" hidden="1" x14ac:dyDescent="0.2">
      <c r="B168" s="517"/>
      <c r="C168" s="375">
        <v>2</v>
      </c>
      <c r="D168" s="375"/>
      <c r="E168" s="375"/>
      <c r="F168" s="375"/>
      <c r="G168" s="377"/>
      <c r="H168" s="511"/>
      <c r="I168" s="172" t="str">
        <f t="shared" si="159"/>
        <v/>
      </c>
      <c r="J168" s="172" t="str">
        <f t="shared" si="160"/>
        <v/>
      </c>
      <c r="K168" s="374" t="str">
        <f t="shared" si="161"/>
        <v/>
      </c>
      <c r="L168" s="519"/>
      <c r="M168" s="172" t="str">
        <f t="shared" ref="M168:M181" si="162">IFERROR(RANK(K168, K$167:K$181),"")</f>
        <v/>
      </c>
      <c r="N168" s="512"/>
      <c r="O168" s="512"/>
      <c r="P168" s="375"/>
      <c r="Q168" s="375"/>
      <c r="R168" s="377" t="str">
        <f t="shared" ref="R168:R181" si="163">IFERROR(Q168/P168,"")</f>
        <v/>
      </c>
      <c r="S168" s="375" t="str">
        <f t="shared" ref="S168:S181" si="164">IFERROR(RANK(R168, R$167:R$181),"")</f>
        <v/>
      </c>
      <c r="T168" s="511"/>
      <c r="U168" s="375"/>
      <c r="V168" s="375"/>
      <c r="W168" s="377" t="str">
        <f t="shared" ref="W168:W181" si="165">IFERROR(V168/U168,"")</f>
        <v/>
      </c>
      <c r="X168" s="375" t="str">
        <f t="shared" ref="X168:X181" si="166">IFERROR(RANK(W168, W$167:W$181),"")</f>
        <v/>
      </c>
      <c r="Y168" s="511"/>
      <c r="Z168" s="375"/>
      <c r="AA168" s="375"/>
      <c r="AB168" s="377" t="str">
        <f t="shared" ref="AB168:AB181" si="167">IFERROR(AA168/Z168,"")</f>
        <v/>
      </c>
      <c r="AC168" s="375" t="str">
        <f t="shared" ref="AC168:AC181" si="168">IFERROR(RANK(AB168, AB$167:AB$181),"")</f>
        <v/>
      </c>
      <c r="AD168" s="511"/>
      <c r="AE168" s="375"/>
      <c r="AF168" s="375"/>
      <c r="AG168" s="377" t="str">
        <f t="shared" ref="AG168:AG181" si="169">IFERROR(AF168/AE168,"")</f>
        <v/>
      </c>
      <c r="AH168" s="375" t="str">
        <f t="shared" ref="AH168:AH181" si="170">IFERROR(RANK(AG168, AG$167:AG$181),"")</f>
        <v/>
      </c>
      <c r="AI168" s="511"/>
      <c r="AJ168" s="375"/>
      <c r="AK168" s="375"/>
      <c r="AL168" s="377" t="str">
        <f t="shared" ref="AL168:AL181" si="171">IFERROR(AK168/AJ168,"")</f>
        <v/>
      </c>
      <c r="AM168" s="375" t="str">
        <f t="shared" ref="AM168:AM181" si="172">IFERROR(RANK(AL168, AL$167:AL$181),"")</f>
        <v/>
      </c>
      <c r="AN168" s="511"/>
      <c r="AO168" s="375"/>
      <c r="AP168" s="375"/>
      <c r="AQ168" s="377" t="str">
        <f t="shared" ref="AQ168:AQ181" si="173">IFERROR(AP168/AO168,"")</f>
        <v/>
      </c>
      <c r="AR168" s="375" t="str">
        <f t="shared" ref="AR168:AR181" si="174">IFERROR(RANK(AQ168, AQ$167:AQ$181),"")</f>
        <v/>
      </c>
      <c r="AS168" s="511"/>
      <c r="AT168" s="375"/>
      <c r="AU168" s="375"/>
      <c r="AV168" s="377" t="str">
        <f t="shared" ref="AV168:AV181" si="175">IFERROR(AU168/AT168,"")</f>
        <v/>
      </c>
      <c r="AW168" s="375" t="str">
        <f t="shared" ref="AW168:AW181" si="176">IFERROR(RANK(AV168, AV$167:AV$181),"")</f>
        <v/>
      </c>
      <c r="AX168" s="511"/>
    </row>
    <row r="169" spans="2:50" hidden="1" x14ac:dyDescent="0.2">
      <c r="B169" s="517"/>
      <c r="C169" s="375">
        <v>3</v>
      </c>
      <c r="D169" s="375"/>
      <c r="E169" s="375"/>
      <c r="F169" s="375"/>
      <c r="G169" s="377"/>
      <c r="H169" s="511"/>
      <c r="I169" s="172" t="str">
        <f t="shared" si="159"/>
        <v/>
      </c>
      <c r="J169" s="172" t="str">
        <f t="shared" si="160"/>
        <v/>
      </c>
      <c r="K169" s="374" t="str">
        <f t="shared" si="161"/>
        <v/>
      </c>
      <c r="L169" s="519"/>
      <c r="M169" s="172" t="str">
        <f t="shared" si="162"/>
        <v/>
      </c>
      <c r="N169" s="512"/>
      <c r="O169" s="512"/>
      <c r="P169" s="375"/>
      <c r="Q169" s="375"/>
      <c r="R169" s="377" t="str">
        <f t="shared" si="163"/>
        <v/>
      </c>
      <c r="S169" s="375" t="str">
        <f t="shared" si="164"/>
        <v/>
      </c>
      <c r="T169" s="511"/>
      <c r="U169" s="375"/>
      <c r="V169" s="375"/>
      <c r="W169" s="377" t="str">
        <f t="shared" si="165"/>
        <v/>
      </c>
      <c r="X169" s="375" t="str">
        <f t="shared" si="166"/>
        <v/>
      </c>
      <c r="Y169" s="511"/>
      <c r="Z169" s="375"/>
      <c r="AA169" s="375"/>
      <c r="AB169" s="377" t="str">
        <f t="shared" si="167"/>
        <v/>
      </c>
      <c r="AC169" s="375" t="str">
        <f t="shared" si="168"/>
        <v/>
      </c>
      <c r="AD169" s="511"/>
      <c r="AE169" s="375"/>
      <c r="AF169" s="375"/>
      <c r="AG169" s="377" t="str">
        <f t="shared" si="169"/>
        <v/>
      </c>
      <c r="AH169" s="375" t="str">
        <f t="shared" si="170"/>
        <v/>
      </c>
      <c r="AI169" s="511"/>
      <c r="AJ169" s="375"/>
      <c r="AK169" s="375"/>
      <c r="AL169" s="377" t="str">
        <f t="shared" si="171"/>
        <v/>
      </c>
      <c r="AM169" s="375" t="str">
        <f t="shared" si="172"/>
        <v/>
      </c>
      <c r="AN169" s="511"/>
      <c r="AO169" s="375"/>
      <c r="AP169" s="375"/>
      <c r="AQ169" s="377" t="str">
        <f t="shared" si="173"/>
        <v/>
      </c>
      <c r="AR169" s="375" t="str">
        <f t="shared" si="174"/>
        <v/>
      </c>
      <c r="AS169" s="511"/>
      <c r="AT169" s="375"/>
      <c r="AU169" s="375"/>
      <c r="AV169" s="377" t="str">
        <f t="shared" si="175"/>
        <v/>
      </c>
      <c r="AW169" s="375" t="str">
        <f t="shared" si="176"/>
        <v/>
      </c>
      <c r="AX169" s="511"/>
    </row>
    <row r="170" spans="2:50" hidden="1" x14ac:dyDescent="0.2">
      <c r="B170" s="517"/>
      <c r="C170" s="375">
        <v>4</v>
      </c>
      <c r="D170" s="375"/>
      <c r="E170" s="375"/>
      <c r="F170" s="375"/>
      <c r="G170" s="377"/>
      <c r="H170" s="511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19"/>
      <c r="M170" s="172" t="str">
        <f t="shared" si="162"/>
        <v/>
      </c>
      <c r="N170" s="512"/>
      <c r="O170" s="512"/>
      <c r="P170" s="375"/>
      <c r="Q170" s="375"/>
      <c r="R170" s="377" t="str">
        <f t="shared" si="163"/>
        <v/>
      </c>
      <c r="S170" s="375" t="str">
        <f t="shared" si="164"/>
        <v/>
      </c>
      <c r="T170" s="511"/>
      <c r="U170" s="375"/>
      <c r="V170" s="375"/>
      <c r="W170" s="377" t="str">
        <f t="shared" si="165"/>
        <v/>
      </c>
      <c r="X170" s="375" t="str">
        <f t="shared" si="166"/>
        <v/>
      </c>
      <c r="Y170" s="511"/>
      <c r="Z170" s="375"/>
      <c r="AA170" s="375"/>
      <c r="AB170" s="377" t="str">
        <f t="shared" si="167"/>
        <v/>
      </c>
      <c r="AC170" s="375" t="str">
        <f t="shared" si="168"/>
        <v/>
      </c>
      <c r="AD170" s="511"/>
      <c r="AE170" s="375"/>
      <c r="AF170" s="375"/>
      <c r="AG170" s="377" t="str">
        <f t="shared" si="169"/>
        <v/>
      </c>
      <c r="AH170" s="375" t="str">
        <f t="shared" si="170"/>
        <v/>
      </c>
      <c r="AI170" s="511"/>
      <c r="AJ170" s="375"/>
      <c r="AK170" s="375"/>
      <c r="AL170" s="377" t="str">
        <f t="shared" si="171"/>
        <v/>
      </c>
      <c r="AM170" s="375" t="str">
        <f t="shared" si="172"/>
        <v/>
      </c>
      <c r="AN170" s="511"/>
      <c r="AO170" s="375"/>
      <c r="AP170" s="375"/>
      <c r="AQ170" s="377" t="str">
        <f t="shared" si="173"/>
        <v/>
      </c>
      <c r="AR170" s="375" t="str">
        <f t="shared" si="174"/>
        <v/>
      </c>
      <c r="AS170" s="511"/>
      <c r="AT170" s="375"/>
      <c r="AU170" s="375"/>
      <c r="AV170" s="377" t="str">
        <f t="shared" si="175"/>
        <v/>
      </c>
      <c r="AW170" s="375" t="str">
        <f t="shared" si="176"/>
        <v/>
      </c>
      <c r="AX170" s="511"/>
    </row>
    <row r="171" spans="2:50" hidden="1" x14ac:dyDescent="0.2">
      <c r="B171" s="517"/>
      <c r="C171" s="375">
        <v>5</v>
      </c>
      <c r="D171" s="375"/>
      <c r="E171" s="375"/>
      <c r="F171" s="375"/>
      <c r="G171" s="377"/>
      <c r="H171" s="511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4" t="str">
        <f t="shared" ref="K171:K181" si="179">IFERROR(AVERAGE(R171,W171,AB171,AG171,AL171,AQ171,AV171),"")</f>
        <v/>
      </c>
      <c r="L171" s="519"/>
      <c r="M171" s="172" t="str">
        <f t="shared" si="162"/>
        <v/>
      </c>
      <c r="N171" s="512"/>
      <c r="O171" s="512"/>
      <c r="P171" s="375"/>
      <c r="Q171" s="375"/>
      <c r="R171" s="377" t="str">
        <f t="shared" si="163"/>
        <v/>
      </c>
      <c r="S171" s="375" t="str">
        <f t="shared" si="164"/>
        <v/>
      </c>
      <c r="T171" s="511"/>
      <c r="U171" s="375"/>
      <c r="V171" s="375"/>
      <c r="W171" s="377" t="str">
        <f t="shared" si="165"/>
        <v/>
      </c>
      <c r="X171" s="375" t="str">
        <f t="shared" si="166"/>
        <v/>
      </c>
      <c r="Y171" s="511"/>
      <c r="Z171" s="375"/>
      <c r="AA171" s="375"/>
      <c r="AB171" s="377" t="str">
        <f t="shared" si="167"/>
        <v/>
      </c>
      <c r="AC171" s="375" t="str">
        <f t="shared" si="168"/>
        <v/>
      </c>
      <c r="AD171" s="511"/>
      <c r="AE171" s="375"/>
      <c r="AF171" s="375"/>
      <c r="AG171" s="377" t="str">
        <f t="shared" si="169"/>
        <v/>
      </c>
      <c r="AH171" s="375" t="str">
        <f t="shared" si="170"/>
        <v/>
      </c>
      <c r="AI171" s="511"/>
      <c r="AJ171" s="375"/>
      <c r="AK171" s="375"/>
      <c r="AL171" s="377" t="str">
        <f t="shared" si="171"/>
        <v/>
      </c>
      <c r="AM171" s="375" t="str">
        <f t="shared" si="172"/>
        <v/>
      </c>
      <c r="AN171" s="511"/>
      <c r="AO171" s="375"/>
      <c r="AP171" s="375"/>
      <c r="AQ171" s="377" t="str">
        <f t="shared" si="173"/>
        <v/>
      </c>
      <c r="AR171" s="375" t="str">
        <f t="shared" si="174"/>
        <v/>
      </c>
      <c r="AS171" s="511"/>
      <c r="AT171" s="375"/>
      <c r="AU171" s="375"/>
      <c r="AV171" s="377" t="str">
        <f t="shared" si="175"/>
        <v/>
      </c>
      <c r="AW171" s="375" t="str">
        <f t="shared" si="176"/>
        <v/>
      </c>
      <c r="AX171" s="511"/>
    </row>
    <row r="172" spans="2:50" hidden="1" x14ac:dyDescent="0.2">
      <c r="B172" s="517"/>
      <c r="C172" s="375">
        <v>6</v>
      </c>
      <c r="D172" s="375"/>
      <c r="E172" s="375"/>
      <c r="F172" s="375"/>
      <c r="G172" s="377"/>
      <c r="H172" s="511"/>
      <c r="I172" s="172" t="str">
        <f t="shared" si="177"/>
        <v/>
      </c>
      <c r="J172" s="172" t="str">
        <f t="shared" si="178"/>
        <v/>
      </c>
      <c r="K172" s="374" t="str">
        <f t="shared" si="179"/>
        <v/>
      </c>
      <c r="L172" s="519"/>
      <c r="M172" s="172" t="str">
        <f t="shared" si="162"/>
        <v/>
      </c>
      <c r="N172" s="512"/>
      <c r="O172" s="512"/>
      <c r="P172" s="375"/>
      <c r="Q172" s="375"/>
      <c r="R172" s="377" t="str">
        <f t="shared" si="163"/>
        <v/>
      </c>
      <c r="S172" s="375" t="str">
        <f t="shared" si="164"/>
        <v/>
      </c>
      <c r="T172" s="511"/>
      <c r="U172" s="375"/>
      <c r="V172" s="375"/>
      <c r="W172" s="377" t="str">
        <f t="shared" si="165"/>
        <v/>
      </c>
      <c r="X172" s="375" t="str">
        <f t="shared" si="166"/>
        <v/>
      </c>
      <c r="Y172" s="511"/>
      <c r="Z172" s="375"/>
      <c r="AA172" s="375"/>
      <c r="AB172" s="377" t="str">
        <f t="shared" si="167"/>
        <v/>
      </c>
      <c r="AC172" s="375" t="str">
        <f t="shared" si="168"/>
        <v/>
      </c>
      <c r="AD172" s="511"/>
      <c r="AE172" s="375"/>
      <c r="AF172" s="375"/>
      <c r="AG172" s="377" t="str">
        <f t="shared" si="169"/>
        <v/>
      </c>
      <c r="AH172" s="375" t="str">
        <f t="shared" si="170"/>
        <v/>
      </c>
      <c r="AI172" s="511"/>
      <c r="AJ172" s="375"/>
      <c r="AK172" s="375"/>
      <c r="AL172" s="377" t="str">
        <f t="shared" si="171"/>
        <v/>
      </c>
      <c r="AM172" s="375" t="str">
        <f t="shared" si="172"/>
        <v/>
      </c>
      <c r="AN172" s="511"/>
      <c r="AO172" s="375"/>
      <c r="AP172" s="375"/>
      <c r="AQ172" s="377" t="str">
        <f t="shared" si="173"/>
        <v/>
      </c>
      <c r="AR172" s="375" t="str">
        <f t="shared" si="174"/>
        <v/>
      </c>
      <c r="AS172" s="511"/>
      <c r="AT172" s="375"/>
      <c r="AU172" s="375"/>
      <c r="AV172" s="377" t="str">
        <f t="shared" si="175"/>
        <v/>
      </c>
      <c r="AW172" s="375" t="str">
        <f t="shared" si="176"/>
        <v/>
      </c>
      <c r="AX172" s="511"/>
    </row>
    <row r="173" spans="2:50" hidden="1" x14ac:dyDescent="0.2">
      <c r="B173" s="517"/>
      <c r="C173" s="375">
        <v>7</v>
      </c>
      <c r="D173" s="375"/>
      <c r="E173" s="375"/>
      <c r="F173" s="375"/>
      <c r="G173" s="377"/>
      <c r="H173" s="511"/>
      <c r="I173" s="172" t="str">
        <f t="shared" si="177"/>
        <v/>
      </c>
      <c r="J173" s="172" t="str">
        <f t="shared" si="178"/>
        <v/>
      </c>
      <c r="K173" s="374" t="str">
        <f t="shared" si="179"/>
        <v/>
      </c>
      <c r="L173" s="519"/>
      <c r="M173" s="172" t="str">
        <f t="shared" si="162"/>
        <v/>
      </c>
      <c r="N173" s="512"/>
      <c r="O173" s="512"/>
      <c r="P173" s="375"/>
      <c r="Q173" s="375"/>
      <c r="R173" s="377" t="str">
        <f t="shared" si="163"/>
        <v/>
      </c>
      <c r="S173" s="375" t="str">
        <f t="shared" si="164"/>
        <v/>
      </c>
      <c r="T173" s="511"/>
      <c r="U173" s="375"/>
      <c r="V173" s="375"/>
      <c r="W173" s="377" t="str">
        <f t="shared" si="165"/>
        <v/>
      </c>
      <c r="X173" s="375" t="str">
        <f t="shared" si="166"/>
        <v/>
      </c>
      <c r="Y173" s="511"/>
      <c r="Z173" s="375"/>
      <c r="AA173" s="375"/>
      <c r="AB173" s="377" t="str">
        <f t="shared" si="167"/>
        <v/>
      </c>
      <c r="AC173" s="375" t="str">
        <f t="shared" si="168"/>
        <v/>
      </c>
      <c r="AD173" s="511"/>
      <c r="AE173" s="375"/>
      <c r="AF173" s="375"/>
      <c r="AG173" s="377" t="str">
        <f t="shared" si="169"/>
        <v/>
      </c>
      <c r="AH173" s="375" t="str">
        <f t="shared" si="170"/>
        <v/>
      </c>
      <c r="AI173" s="511"/>
      <c r="AJ173" s="375"/>
      <c r="AK173" s="375"/>
      <c r="AL173" s="377" t="str">
        <f t="shared" si="171"/>
        <v/>
      </c>
      <c r="AM173" s="375" t="str">
        <f t="shared" si="172"/>
        <v/>
      </c>
      <c r="AN173" s="511"/>
      <c r="AO173" s="375"/>
      <c r="AP173" s="375"/>
      <c r="AQ173" s="377" t="str">
        <f t="shared" si="173"/>
        <v/>
      </c>
      <c r="AR173" s="375" t="str">
        <f t="shared" si="174"/>
        <v/>
      </c>
      <c r="AS173" s="511"/>
      <c r="AT173" s="375"/>
      <c r="AU173" s="375"/>
      <c r="AV173" s="377" t="str">
        <f t="shared" si="175"/>
        <v/>
      </c>
      <c r="AW173" s="375" t="str">
        <f t="shared" si="176"/>
        <v/>
      </c>
      <c r="AX173" s="511"/>
    </row>
    <row r="174" spans="2:50" hidden="1" x14ac:dyDescent="0.2">
      <c r="B174" s="517"/>
      <c r="C174" s="375">
        <v>8</v>
      </c>
      <c r="D174" s="375"/>
      <c r="E174" s="375"/>
      <c r="F174" s="375"/>
      <c r="G174" s="377"/>
      <c r="H174" s="511"/>
      <c r="I174" s="172" t="str">
        <f t="shared" si="177"/>
        <v/>
      </c>
      <c r="J174" s="172" t="str">
        <f t="shared" si="178"/>
        <v/>
      </c>
      <c r="K174" s="374" t="str">
        <f t="shared" si="179"/>
        <v/>
      </c>
      <c r="L174" s="519"/>
      <c r="M174" s="172" t="str">
        <f t="shared" si="162"/>
        <v/>
      </c>
      <c r="N174" s="512"/>
      <c r="O174" s="512"/>
      <c r="P174" s="375"/>
      <c r="Q174" s="375"/>
      <c r="R174" s="377" t="str">
        <f t="shared" si="163"/>
        <v/>
      </c>
      <c r="S174" s="375" t="str">
        <f t="shared" si="164"/>
        <v/>
      </c>
      <c r="T174" s="511"/>
      <c r="U174" s="375"/>
      <c r="V174" s="375"/>
      <c r="W174" s="377" t="str">
        <f t="shared" si="165"/>
        <v/>
      </c>
      <c r="X174" s="375" t="str">
        <f t="shared" si="166"/>
        <v/>
      </c>
      <c r="Y174" s="511"/>
      <c r="Z174" s="375"/>
      <c r="AA174" s="375"/>
      <c r="AB174" s="377" t="str">
        <f t="shared" si="167"/>
        <v/>
      </c>
      <c r="AC174" s="375" t="str">
        <f t="shared" si="168"/>
        <v/>
      </c>
      <c r="AD174" s="511"/>
      <c r="AE174" s="375"/>
      <c r="AF174" s="375"/>
      <c r="AG174" s="377" t="str">
        <f t="shared" si="169"/>
        <v/>
      </c>
      <c r="AH174" s="375" t="str">
        <f t="shared" si="170"/>
        <v/>
      </c>
      <c r="AI174" s="511"/>
      <c r="AJ174" s="375"/>
      <c r="AK174" s="375"/>
      <c r="AL174" s="377" t="str">
        <f t="shared" si="171"/>
        <v/>
      </c>
      <c r="AM174" s="375" t="str">
        <f t="shared" si="172"/>
        <v/>
      </c>
      <c r="AN174" s="511"/>
      <c r="AO174" s="375"/>
      <c r="AP174" s="375"/>
      <c r="AQ174" s="377" t="str">
        <f t="shared" si="173"/>
        <v/>
      </c>
      <c r="AR174" s="375" t="str">
        <f t="shared" si="174"/>
        <v/>
      </c>
      <c r="AS174" s="511"/>
      <c r="AT174" s="375"/>
      <c r="AU174" s="375"/>
      <c r="AV174" s="377" t="str">
        <f t="shared" si="175"/>
        <v/>
      </c>
      <c r="AW174" s="375" t="str">
        <f t="shared" si="176"/>
        <v/>
      </c>
      <c r="AX174" s="511"/>
    </row>
    <row r="175" spans="2:50" hidden="1" x14ac:dyDescent="0.2">
      <c r="B175" s="517"/>
      <c r="C175" s="375">
        <v>9</v>
      </c>
      <c r="D175" s="375"/>
      <c r="E175" s="375"/>
      <c r="F175" s="375"/>
      <c r="G175" s="377"/>
      <c r="H175" s="511"/>
      <c r="I175" s="172" t="str">
        <f t="shared" si="177"/>
        <v/>
      </c>
      <c r="J175" s="172" t="str">
        <f t="shared" si="178"/>
        <v/>
      </c>
      <c r="K175" s="374" t="str">
        <f t="shared" si="179"/>
        <v/>
      </c>
      <c r="L175" s="519"/>
      <c r="M175" s="172" t="str">
        <f t="shared" si="162"/>
        <v/>
      </c>
      <c r="N175" s="512"/>
      <c r="O175" s="512"/>
      <c r="P175" s="375"/>
      <c r="Q175" s="375"/>
      <c r="R175" s="377" t="str">
        <f t="shared" si="163"/>
        <v/>
      </c>
      <c r="S175" s="375" t="str">
        <f t="shared" si="164"/>
        <v/>
      </c>
      <c r="T175" s="511"/>
      <c r="U175" s="375"/>
      <c r="V175" s="375"/>
      <c r="W175" s="377" t="str">
        <f t="shared" si="165"/>
        <v/>
      </c>
      <c r="X175" s="375" t="str">
        <f t="shared" si="166"/>
        <v/>
      </c>
      <c r="Y175" s="511"/>
      <c r="Z175" s="375"/>
      <c r="AA175" s="375"/>
      <c r="AB175" s="377" t="str">
        <f t="shared" si="167"/>
        <v/>
      </c>
      <c r="AC175" s="375" t="str">
        <f t="shared" si="168"/>
        <v/>
      </c>
      <c r="AD175" s="511"/>
      <c r="AE175" s="375"/>
      <c r="AF175" s="375"/>
      <c r="AG175" s="377" t="str">
        <f t="shared" si="169"/>
        <v/>
      </c>
      <c r="AH175" s="375" t="str">
        <f t="shared" si="170"/>
        <v/>
      </c>
      <c r="AI175" s="511"/>
      <c r="AJ175" s="375"/>
      <c r="AK175" s="375"/>
      <c r="AL175" s="377" t="str">
        <f t="shared" si="171"/>
        <v/>
      </c>
      <c r="AM175" s="375" t="str">
        <f t="shared" si="172"/>
        <v/>
      </c>
      <c r="AN175" s="511"/>
      <c r="AO175" s="375"/>
      <c r="AP175" s="375"/>
      <c r="AQ175" s="377" t="str">
        <f t="shared" si="173"/>
        <v/>
      </c>
      <c r="AR175" s="375" t="str">
        <f t="shared" si="174"/>
        <v/>
      </c>
      <c r="AS175" s="511"/>
      <c r="AT175" s="375"/>
      <c r="AU175" s="375"/>
      <c r="AV175" s="377" t="str">
        <f t="shared" si="175"/>
        <v/>
      </c>
      <c r="AW175" s="375" t="str">
        <f t="shared" si="176"/>
        <v/>
      </c>
      <c r="AX175" s="511"/>
    </row>
    <row r="176" spans="2:50" hidden="1" x14ac:dyDescent="0.2">
      <c r="B176" s="517"/>
      <c r="C176" s="375">
        <v>10</v>
      </c>
      <c r="D176" s="375"/>
      <c r="E176" s="375"/>
      <c r="F176" s="375"/>
      <c r="G176" s="377"/>
      <c r="H176" s="511"/>
      <c r="I176" s="172" t="str">
        <f t="shared" si="177"/>
        <v/>
      </c>
      <c r="J176" s="172" t="str">
        <f t="shared" si="178"/>
        <v/>
      </c>
      <c r="K176" s="374" t="str">
        <f t="shared" si="179"/>
        <v/>
      </c>
      <c r="L176" s="519"/>
      <c r="M176" s="172" t="str">
        <f t="shared" si="162"/>
        <v/>
      </c>
      <c r="N176" s="512"/>
      <c r="O176" s="512"/>
      <c r="P176" s="375"/>
      <c r="Q176" s="375"/>
      <c r="R176" s="377" t="str">
        <f t="shared" si="163"/>
        <v/>
      </c>
      <c r="S176" s="375" t="str">
        <f t="shared" si="164"/>
        <v/>
      </c>
      <c r="T176" s="511"/>
      <c r="U176" s="375"/>
      <c r="V176" s="375"/>
      <c r="W176" s="377" t="str">
        <f t="shared" si="165"/>
        <v/>
      </c>
      <c r="X176" s="375" t="str">
        <f t="shared" si="166"/>
        <v/>
      </c>
      <c r="Y176" s="511"/>
      <c r="Z176" s="375"/>
      <c r="AA176" s="375"/>
      <c r="AB176" s="377" t="str">
        <f t="shared" si="167"/>
        <v/>
      </c>
      <c r="AC176" s="375" t="str">
        <f t="shared" si="168"/>
        <v/>
      </c>
      <c r="AD176" s="511"/>
      <c r="AE176" s="375"/>
      <c r="AF176" s="375"/>
      <c r="AG176" s="377" t="str">
        <f t="shared" si="169"/>
        <v/>
      </c>
      <c r="AH176" s="375" t="str">
        <f t="shared" si="170"/>
        <v/>
      </c>
      <c r="AI176" s="511"/>
      <c r="AJ176" s="375"/>
      <c r="AK176" s="375"/>
      <c r="AL176" s="377" t="str">
        <f t="shared" si="171"/>
        <v/>
      </c>
      <c r="AM176" s="375" t="str">
        <f t="shared" si="172"/>
        <v/>
      </c>
      <c r="AN176" s="511"/>
      <c r="AO176" s="375"/>
      <c r="AP176" s="375"/>
      <c r="AQ176" s="377" t="str">
        <f t="shared" si="173"/>
        <v/>
      </c>
      <c r="AR176" s="375" t="str">
        <f t="shared" si="174"/>
        <v/>
      </c>
      <c r="AS176" s="511"/>
      <c r="AT176" s="375"/>
      <c r="AU176" s="375"/>
      <c r="AV176" s="377" t="str">
        <f t="shared" si="175"/>
        <v/>
      </c>
      <c r="AW176" s="375" t="str">
        <f t="shared" si="176"/>
        <v/>
      </c>
      <c r="AX176" s="511"/>
    </row>
    <row r="177" spans="2:50" hidden="1" x14ac:dyDescent="0.2">
      <c r="B177" s="517"/>
      <c r="C177" s="375">
        <v>11</v>
      </c>
      <c r="D177" s="375"/>
      <c r="E177" s="375"/>
      <c r="F177" s="375"/>
      <c r="G177" s="377"/>
      <c r="H177" s="511"/>
      <c r="I177" s="172" t="str">
        <f t="shared" si="177"/>
        <v/>
      </c>
      <c r="J177" s="172" t="str">
        <f t="shared" si="178"/>
        <v/>
      </c>
      <c r="K177" s="374" t="str">
        <f t="shared" si="179"/>
        <v/>
      </c>
      <c r="L177" s="519"/>
      <c r="M177" s="172" t="str">
        <f t="shared" si="162"/>
        <v/>
      </c>
      <c r="N177" s="512"/>
      <c r="O177" s="512"/>
      <c r="P177" s="375"/>
      <c r="Q177" s="375"/>
      <c r="R177" s="377" t="str">
        <f t="shared" si="163"/>
        <v/>
      </c>
      <c r="S177" s="375" t="str">
        <f t="shared" si="164"/>
        <v/>
      </c>
      <c r="T177" s="511"/>
      <c r="U177" s="375"/>
      <c r="V177" s="375"/>
      <c r="W177" s="377" t="str">
        <f t="shared" si="165"/>
        <v/>
      </c>
      <c r="X177" s="375" t="str">
        <f t="shared" si="166"/>
        <v/>
      </c>
      <c r="Y177" s="511"/>
      <c r="Z177" s="375"/>
      <c r="AA177" s="375"/>
      <c r="AB177" s="377" t="str">
        <f t="shared" si="167"/>
        <v/>
      </c>
      <c r="AC177" s="375" t="str">
        <f t="shared" si="168"/>
        <v/>
      </c>
      <c r="AD177" s="511"/>
      <c r="AE177" s="375"/>
      <c r="AF177" s="375"/>
      <c r="AG177" s="377" t="str">
        <f t="shared" si="169"/>
        <v/>
      </c>
      <c r="AH177" s="375" t="str">
        <f t="shared" si="170"/>
        <v/>
      </c>
      <c r="AI177" s="511"/>
      <c r="AJ177" s="375"/>
      <c r="AK177" s="375"/>
      <c r="AL177" s="377" t="str">
        <f t="shared" si="171"/>
        <v/>
      </c>
      <c r="AM177" s="375" t="str">
        <f t="shared" si="172"/>
        <v/>
      </c>
      <c r="AN177" s="511"/>
      <c r="AO177" s="375"/>
      <c r="AP177" s="375"/>
      <c r="AQ177" s="377" t="str">
        <f t="shared" si="173"/>
        <v/>
      </c>
      <c r="AR177" s="375" t="str">
        <f t="shared" si="174"/>
        <v/>
      </c>
      <c r="AS177" s="511"/>
      <c r="AT177" s="375"/>
      <c r="AU177" s="375"/>
      <c r="AV177" s="377" t="str">
        <f t="shared" si="175"/>
        <v/>
      </c>
      <c r="AW177" s="375" t="str">
        <f t="shared" si="176"/>
        <v/>
      </c>
      <c r="AX177" s="511"/>
    </row>
    <row r="178" spans="2:50" hidden="1" x14ac:dyDescent="0.2">
      <c r="B178" s="517"/>
      <c r="C178" s="375">
        <v>12</v>
      </c>
      <c r="D178" s="375"/>
      <c r="E178" s="375"/>
      <c r="F178" s="375"/>
      <c r="G178" s="377"/>
      <c r="H178" s="511"/>
      <c r="I178" s="172" t="str">
        <f t="shared" si="177"/>
        <v/>
      </c>
      <c r="J178" s="172" t="str">
        <f t="shared" si="178"/>
        <v/>
      </c>
      <c r="K178" s="374" t="str">
        <f t="shared" si="179"/>
        <v/>
      </c>
      <c r="L178" s="519"/>
      <c r="M178" s="172" t="str">
        <f t="shared" si="162"/>
        <v/>
      </c>
      <c r="N178" s="512"/>
      <c r="O178" s="512"/>
      <c r="P178" s="375"/>
      <c r="Q178" s="375"/>
      <c r="R178" s="377" t="str">
        <f t="shared" si="163"/>
        <v/>
      </c>
      <c r="S178" s="375" t="str">
        <f t="shared" si="164"/>
        <v/>
      </c>
      <c r="T178" s="511"/>
      <c r="U178" s="375"/>
      <c r="V178" s="375"/>
      <c r="W178" s="377" t="str">
        <f t="shared" si="165"/>
        <v/>
      </c>
      <c r="X178" s="375" t="str">
        <f t="shared" si="166"/>
        <v/>
      </c>
      <c r="Y178" s="511"/>
      <c r="Z178" s="375"/>
      <c r="AA178" s="375"/>
      <c r="AB178" s="377" t="str">
        <f t="shared" si="167"/>
        <v/>
      </c>
      <c r="AC178" s="375" t="str">
        <f t="shared" si="168"/>
        <v/>
      </c>
      <c r="AD178" s="511"/>
      <c r="AE178" s="375"/>
      <c r="AF178" s="375"/>
      <c r="AG178" s="377" t="str">
        <f t="shared" si="169"/>
        <v/>
      </c>
      <c r="AH178" s="375" t="str">
        <f t="shared" si="170"/>
        <v/>
      </c>
      <c r="AI178" s="511"/>
      <c r="AJ178" s="375"/>
      <c r="AK178" s="375"/>
      <c r="AL178" s="377" t="str">
        <f t="shared" si="171"/>
        <v/>
      </c>
      <c r="AM178" s="375" t="str">
        <f t="shared" si="172"/>
        <v/>
      </c>
      <c r="AN178" s="511"/>
      <c r="AO178" s="375"/>
      <c r="AP178" s="375"/>
      <c r="AQ178" s="377" t="str">
        <f t="shared" si="173"/>
        <v/>
      </c>
      <c r="AR178" s="375" t="str">
        <f t="shared" si="174"/>
        <v/>
      </c>
      <c r="AS178" s="511"/>
      <c r="AT178" s="375"/>
      <c r="AU178" s="375"/>
      <c r="AV178" s="377" t="str">
        <f t="shared" si="175"/>
        <v/>
      </c>
      <c r="AW178" s="375" t="str">
        <f t="shared" si="176"/>
        <v/>
      </c>
      <c r="AX178" s="511"/>
    </row>
    <row r="179" spans="2:50" hidden="1" x14ac:dyDescent="0.2">
      <c r="B179" s="517"/>
      <c r="C179" s="375">
        <v>13</v>
      </c>
      <c r="D179" s="375"/>
      <c r="E179" s="375"/>
      <c r="F179" s="375"/>
      <c r="G179" s="377"/>
      <c r="H179" s="511"/>
      <c r="I179" s="172" t="str">
        <f t="shared" si="177"/>
        <v/>
      </c>
      <c r="J179" s="172" t="str">
        <f t="shared" si="178"/>
        <v/>
      </c>
      <c r="K179" s="374" t="str">
        <f t="shared" si="179"/>
        <v/>
      </c>
      <c r="L179" s="519"/>
      <c r="M179" s="172" t="str">
        <f t="shared" si="162"/>
        <v/>
      </c>
      <c r="N179" s="512"/>
      <c r="O179" s="512"/>
      <c r="P179" s="375"/>
      <c r="Q179" s="375"/>
      <c r="R179" s="377" t="str">
        <f t="shared" si="163"/>
        <v/>
      </c>
      <c r="S179" s="375" t="str">
        <f t="shared" si="164"/>
        <v/>
      </c>
      <c r="T179" s="511"/>
      <c r="U179" s="375"/>
      <c r="V179" s="375"/>
      <c r="W179" s="377" t="str">
        <f t="shared" si="165"/>
        <v/>
      </c>
      <c r="X179" s="375" t="str">
        <f t="shared" si="166"/>
        <v/>
      </c>
      <c r="Y179" s="511"/>
      <c r="Z179" s="375"/>
      <c r="AA179" s="375"/>
      <c r="AB179" s="377" t="str">
        <f t="shared" si="167"/>
        <v/>
      </c>
      <c r="AC179" s="375" t="str">
        <f t="shared" si="168"/>
        <v/>
      </c>
      <c r="AD179" s="511"/>
      <c r="AE179" s="375"/>
      <c r="AF179" s="375"/>
      <c r="AG179" s="377" t="str">
        <f t="shared" si="169"/>
        <v/>
      </c>
      <c r="AH179" s="375" t="str">
        <f t="shared" si="170"/>
        <v/>
      </c>
      <c r="AI179" s="511"/>
      <c r="AJ179" s="375"/>
      <c r="AK179" s="375"/>
      <c r="AL179" s="377" t="str">
        <f t="shared" si="171"/>
        <v/>
      </c>
      <c r="AM179" s="375" t="str">
        <f t="shared" si="172"/>
        <v/>
      </c>
      <c r="AN179" s="511"/>
      <c r="AO179" s="375"/>
      <c r="AP179" s="375"/>
      <c r="AQ179" s="377" t="str">
        <f t="shared" si="173"/>
        <v/>
      </c>
      <c r="AR179" s="375" t="str">
        <f t="shared" si="174"/>
        <v/>
      </c>
      <c r="AS179" s="511"/>
      <c r="AT179" s="375"/>
      <c r="AU179" s="375"/>
      <c r="AV179" s="377" t="str">
        <f t="shared" si="175"/>
        <v/>
      </c>
      <c r="AW179" s="375" t="str">
        <f t="shared" si="176"/>
        <v/>
      </c>
      <c r="AX179" s="511"/>
    </row>
    <row r="180" spans="2:50" hidden="1" x14ac:dyDescent="0.2">
      <c r="B180" s="517"/>
      <c r="C180" s="375">
        <v>14</v>
      </c>
      <c r="D180" s="375"/>
      <c r="E180" s="375"/>
      <c r="F180" s="375"/>
      <c r="G180" s="377"/>
      <c r="H180" s="511"/>
      <c r="I180" s="172" t="str">
        <f t="shared" si="177"/>
        <v/>
      </c>
      <c r="J180" s="172" t="str">
        <f t="shared" si="178"/>
        <v/>
      </c>
      <c r="K180" s="374" t="str">
        <f t="shared" si="179"/>
        <v/>
      </c>
      <c r="L180" s="519"/>
      <c r="M180" s="172" t="str">
        <f t="shared" si="162"/>
        <v/>
      </c>
      <c r="N180" s="512"/>
      <c r="O180" s="512"/>
      <c r="P180" s="375"/>
      <c r="Q180" s="375"/>
      <c r="R180" s="377" t="str">
        <f t="shared" si="163"/>
        <v/>
      </c>
      <c r="S180" s="375" t="str">
        <f t="shared" si="164"/>
        <v/>
      </c>
      <c r="T180" s="511"/>
      <c r="U180" s="375"/>
      <c r="V180" s="375"/>
      <c r="W180" s="377" t="str">
        <f t="shared" si="165"/>
        <v/>
      </c>
      <c r="X180" s="375" t="str">
        <f t="shared" si="166"/>
        <v/>
      </c>
      <c r="Y180" s="511"/>
      <c r="Z180" s="375"/>
      <c r="AA180" s="375"/>
      <c r="AB180" s="377" t="str">
        <f t="shared" si="167"/>
        <v/>
      </c>
      <c r="AC180" s="375" t="str">
        <f t="shared" si="168"/>
        <v/>
      </c>
      <c r="AD180" s="511"/>
      <c r="AE180" s="375"/>
      <c r="AF180" s="375"/>
      <c r="AG180" s="377" t="str">
        <f t="shared" si="169"/>
        <v/>
      </c>
      <c r="AH180" s="375" t="str">
        <f t="shared" si="170"/>
        <v/>
      </c>
      <c r="AI180" s="511"/>
      <c r="AJ180" s="375"/>
      <c r="AK180" s="375"/>
      <c r="AL180" s="377" t="str">
        <f t="shared" si="171"/>
        <v/>
      </c>
      <c r="AM180" s="375" t="str">
        <f t="shared" si="172"/>
        <v/>
      </c>
      <c r="AN180" s="511"/>
      <c r="AO180" s="375"/>
      <c r="AP180" s="375"/>
      <c r="AQ180" s="377" t="str">
        <f t="shared" si="173"/>
        <v/>
      </c>
      <c r="AR180" s="375" t="str">
        <f t="shared" si="174"/>
        <v/>
      </c>
      <c r="AS180" s="511"/>
      <c r="AT180" s="375"/>
      <c r="AU180" s="375"/>
      <c r="AV180" s="377" t="str">
        <f t="shared" si="175"/>
        <v/>
      </c>
      <c r="AW180" s="375" t="str">
        <f t="shared" si="176"/>
        <v/>
      </c>
      <c r="AX180" s="511"/>
    </row>
    <row r="181" spans="2:50" hidden="1" x14ac:dyDescent="0.2">
      <c r="B181" s="517"/>
      <c r="C181" s="375">
        <v>15</v>
      </c>
      <c r="D181" s="375"/>
      <c r="E181" s="375"/>
      <c r="F181" s="375"/>
      <c r="G181" s="377"/>
      <c r="H181" s="511"/>
      <c r="I181" s="172" t="str">
        <f t="shared" si="177"/>
        <v/>
      </c>
      <c r="J181" s="172" t="str">
        <f t="shared" si="178"/>
        <v/>
      </c>
      <c r="K181" s="374" t="str">
        <f t="shared" si="179"/>
        <v/>
      </c>
      <c r="L181" s="520"/>
      <c r="M181" s="172" t="str">
        <f t="shared" si="162"/>
        <v/>
      </c>
      <c r="N181" s="512"/>
      <c r="O181" s="512"/>
      <c r="P181" s="375"/>
      <c r="Q181" s="375"/>
      <c r="R181" s="377" t="str">
        <f t="shared" si="163"/>
        <v/>
      </c>
      <c r="S181" s="375" t="str">
        <f t="shared" si="164"/>
        <v/>
      </c>
      <c r="T181" s="511"/>
      <c r="U181" s="375"/>
      <c r="V181" s="375"/>
      <c r="W181" s="377" t="str">
        <f t="shared" si="165"/>
        <v/>
      </c>
      <c r="X181" s="375" t="str">
        <f t="shared" si="166"/>
        <v/>
      </c>
      <c r="Y181" s="511"/>
      <c r="Z181" s="375"/>
      <c r="AA181" s="375"/>
      <c r="AB181" s="377" t="str">
        <f t="shared" si="167"/>
        <v/>
      </c>
      <c r="AC181" s="375" t="str">
        <f t="shared" si="168"/>
        <v/>
      </c>
      <c r="AD181" s="511"/>
      <c r="AE181" s="375"/>
      <c r="AF181" s="375"/>
      <c r="AG181" s="377" t="str">
        <f t="shared" si="169"/>
        <v/>
      </c>
      <c r="AH181" s="375" t="str">
        <f t="shared" si="170"/>
        <v/>
      </c>
      <c r="AI181" s="511"/>
      <c r="AJ181" s="375"/>
      <c r="AK181" s="375"/>
      <c r="AL181" s="377" t="str">
        <f t="shared" si="171"/>
        <v/>
      </c>
      <c r="AM181" s="375" t="str">
        <f t="shared" si="172"/>
        <v/>
      </c>
      <c r="AN181" s="511"/>
      <c r="AO181" s="375"/>
      <c r="AP181" s="375"/>
      <c r="AQ181" s="377" t="str">
        <f t="shared" si="173"/>
        <v/>
      </c>
      <c r="AR181" s="375" t="str">
        <f t="shared" si="174"/>
        <v/>
      </c>
      <c r="AS181" s="511"/>
      <c r="AT181" s="375"/>
      <c r="AU181" s="375"/>
      <c r="AV181" s="377" t="str">
        <f t="shared" si="175"/>
        <v/>
      </c>
      <c r="AW181" s="375" t="str">
        <f t="shared" si="176"/>
        <v/>
      </c>
      <c r="AX181" s="511"/>
    </row>
    <row r="182" spans="2:50" ht="15.75" x14ac:dyDescent="0.2">
      <c r="B182" s="521" t="s">
        <v>169</v>
      </c>
      <c r="C182" s="522"/>
      <c r="D182" s="522"/>
      <c r="E182" s="522"/>
      <c r="F182" s="522"/>
      <c r="G182" s="522"/>
      <c r="H182" s="523"/>
      <c r="I182" s="207"/>
      <c r="J182" s="207"/>
      <c r="K182" s="207"/>
      <c r="L182" s="207"/>
      <c r="M182" s="207"/>
      <c r="N182" s="512" t="s">
        <v>161</v>
      </c>
      <c r="O182" s="525" t="s">
        <v>106</v>
      </c>
      <c r="P182" s="527">
        <f>AT162+1</f>
        <v>45930</v>
      </c>
      <c r="Q182" s="517"/>
      <c r="R182" s="517"/>
      <c r="S182" s="517"/>
      <c r="T182" s="517"/>
      <c r="U182" s="527">
        <f>P182+1</f>
        <v>45931</v>
      </c>
      <c r="V182" s="517"/>
      <c r="W182" s="517"/>
      <c r="X182" s="517"/>
      <c r="Y182" s="517"/>
      <c r="Z182" s="527">
        <f>U182+1</f>
        <v>45932</v>
      </c>
      <c r="AA182" s="517"/>
      <c r="AB182" s="517"/>
      <c r="AC182" s="517"/>
      <c r="AD182" s="517"/>
      <c r="AE182" s="527">
        <f>Z182+1</f>
        <v>45933</v>
      </c>
      <c r="AF182" s="517"/>
      <c r="AG182" s="517"/>
      <c r="AH182" s="517"/>
      <c r="AI182" s="517"/>
      <c r="AJ182" s="527">
        <f>AE182+1</f>
        <v>45934</v>
      </c>
      <c r="AK182" s="517"/>
      <c r="AL182" s="517"/>
      <c r="AM182" s="517"/>
      <c r="AN182" s="517"/>
      <c r="AO182" s="527">
        <f>AJ182+1</f>
        <v>45935</v>
      </c>
      <c r="AP182" s="517"/>
      <c r="AQ182" s="517"/>
      <c r="AR182" s="517"/>
      <c r="AS182" s="517"/>
      <c r="AT182" s="527">
        <f>AO182+1</f>
        <v>45936</v>
      </c>
      <c r="AU182" s="517"/>
      <c r="AV182" s="517"/>
      <c r="AW182" s="517"/>
      <c r="AX182" s="517"/>
    </row>
    <row r="183" spans="2:50" ht="15.75" x14ac:dyDescent="0.2">
      <c r="B183" s="524"/>
      <c r="C183" s="524"/>
      <c r="D183" s="524"/>
      <c r="E183" s="524"/>
      <c r="F183" s="524"/>
      <c r="G183" s="524"/>
      <c r="H183" s="524"/>
      <c r="I183" s="207"/>
      <c r="J183" s="207"/>
      <c r="K183" s="207"/>
      <c r="L183" s="207"/>
      <c r="M183" s="207"/>
      <c r="N183" s="512"/>
      <c r="O183" s="526"/>
      <c r="P183" s="527" t="s">
        <v>120</v>
      </c>
      <c r="Q183" s="517"/>
      <c r="R183" s="517"/>
      <c r="S183" s="517"/>
      <c r="T183" s="517"/>
      <c r="U183" s="527" t="s">
        <v>114</v>
      </c>
      <c r="V183" s="517"/>
      <c r="W183" s="517"/>
      <c r="X183" s="517"/>
      <c r="Y183" s="517"/>
      <c r="Z183" s="527" t="s">
        <v>115</v>
      </c>
      <c r="AA183" s="517"/>
      <c r="AB183" s="517"/>
      <c r="AC183" s="517"/>
      <c r="AD183" s="517"/>
      <c r="AE183" s="527" t="s">
        <v>116</v>
      </c>
      <c r="AF183" s="517"/>
      <c r="AG183" s="517"/>
      <c r="AH183" s="517"/>
      <c r="AI183" s="517"/>
      <c r="AJ183" s="527" t="s">
        <v>117</v>
      </c>
      <c r="AK183" s="517"/>
      <c r="AL183" s="517"/>
      <c r="AM183" s="517"/>
      <c r="AN183" s="517"/>
      <c r="AO183" s="527" t="s">
        <v>118</v>
      </c>
      <c r="AP183" s="517"/>
      <c r="AQ183" s="517"/>
      <c r="AR183" s="517"/>
      <c r="AS183" s="517"/>
      <c r="AT183" s="527" t="s">
        <v>119</v>
      </c>
      <c r="AU183" s="517"/>
      <c r="AV183" s="517"/>
      <c r="AW183" s="517"/>
      <c r="AX183" s="517"/>
    </row>
    <row r="184" spans="2:50" x14ac:dyDescent="0.2">
      <c r="B184" s="512" t="s">
        <v>157</v>
      </c>
      <c r="C184" s="512" t="s">
        <v>149</v>
      </c>
      <c r="D184" s="512"/>
      <c r="E184" s="512" t="s">
        <v>151</v>
      </c>
      <c r="F184" s="512"/>
      <c r="G184" s="512"/>
      <c r="H184" s="513" t="s">
        <v>158</v>
      </c>
      <c r="I184" s="516" t="s">
        <v>227</v>
      </c>
      <c r="J184" s="516"/>
      <c r="K184" s="516"/>
      <c r="L184" s="516" t="s">
        <v>158</v>
      </c>
      <c r="M184" s="516" t="s">
        <v>170</v>
      </c>
      <c r="N184" s="512"/>
      <c r="O184" s="512" t="s">
        <v>160</v>
      </c>
      <c r="P184" s="508" t="s">
        <v>154</v>
      </c>
      <c r="Q184" s="509"/>
      <c r="R184" s="509"/>
      <c r="S184" s="510"/>
      <c r="T184" s="512" t="s">
        <v>158</v>
      </c>
      <c r="U184" s="508" t="s">
        <v>154</v>
      </c>
      <c r="V184" s="509"/>
      <c r="W184" s="509"/>
      <c r="X184" s="510"/>
      <c r="Y184" s="512" t="s">
        <v>158</v>
      </c>
      <c r="Z184" s="508" t="s">
        <v>154</v>
      </c>
      <c r="AA184" s="509"/>
      <c r="AB184" s="509"/>
      <c r="AC184" s="510"/>
      <c r="AD184" s="512" t="s">
        <v>158</v>
      </c>
      <c r="AE184" s="508" t="s">
        <v>154</v>
      </c>
      <c r="AF184" s="509"/>
      <c r="AG184" s="509"/>
      <c r="AH184" s="510"/>
      <c r="AI184" s="512" t="s">
        <v>158</v>
      </c>
      <c r="AJ184" s="508" t="s">
        <v>154</v>
      </c>
      <c r="AK184" s="509"/>
      <c r="AL184" s="509"/>
      <c r="AM184" s="510"/>
      <c r="AN184" s="512" t="s">
        <v>158</v>
      </c>
      <c r="AO184" s="508" t="s">
        <v>154</v>
      </c>
      <c r="AP184" s="509"/>
      <c r="AQ184" s="509"/>
      <c r="AR184" s="510"/>
      <c r="AS184" s="512" t="s">
        <v>158</v>
      </c>
      <c r="AT184" s="508" t="s">
        <v>154</v>
      </c>
      <c r="AU184" s="509"/>
      <c r="AV184" s="509"/>
      <c r="AW184" s="510"/>
      <c r="AX184" s="512" t="s">
        <v>158</v>
      </c>
    </row>
    <row r="185" spans="2:50" x14ac:dyDescent="0.2">
      <c r="B185" s="512"/>
      <c r="C185" s="512"/>
      <c r="D185" s="512"/>
      <c r="E185" s="512" t="s">
        <v>150</v>
      </c>
      <c r="F185" s="512"/>
      <c r="G185" s="512"/>
      <c r="H185" s="514"/>
      <c r="I185" s="516" t="s">
        <v>150</v>
      </c>
      <c r="J185" s="516"/>
      <c r="K185" s="516"/>
      <c r="L185" s="516"/>
      <c r="M185" s="516"/>
      <c r="N185" s="512"/>
      <c r="O185" s="512"/>
      <c r="P185" s="508" t="s">
        <v>155</v>
      </c>
      <c r="Q185" s="509"/>
      <c r="R185" s="509"/>
      <c r="S185" s="510"/>
      <c r="T185" s="512"/>
      <c r="U185" s="508" t="s">
        <v>155</v>
      </c>
      <c r="V185" s="509"/>
      <c r="W185" s="509"/>
      <c r="X185" s="510"/>
      <c r="Y185" s="512"/>
      <c r="Z185" s="508" t="s">
        <v>155</v>
      </c>
      <c r="AA185" s="509"/>
      <c r="AB185" s="509"/>
      <c r="AC185" s="510"/>
      <c r="AD185" s="512"/>
      <c r="AE185" s="508" t="s">
        <v>155</v>
      </c>
      <c r="AF185" s="509"/>
      <c r="AG185" s="509"/>
      <c r="AH185" s="510"/>
      <c r="AI185" s="512"/>
      <c r="AJ185" s="508" t="s">
        <v>155</v>
      </c>
      <c r="AK185" s="509"/>
      <c r="AL185" s="509"/>
      <c r="AM185" s="510"/>
      <c r="AN185" s="512"/>
      <c r="AO185" s="508" t="s">
        <v>155</v>
      </c>
      <c r="AP185" s="509"/>
      <c r="AQ185" s="509"/>
      <c r="AR185" s="510"/>
      <c r="AS185" s="512"/>
      <c r="AT185" s="508" t="s">
        <v>155</v>
      </c>
      <c r="AU185" s="509"/>
      <c r="AV185" s="509"/>
      <c r="AW185" s="510"/>
      <c r="AX185" s="512"/>
    </row>
    <row r="186" spans="2:50" x14ac:dyDescent="0.2">
      <c r="B186" s="512"/>
      <c r="C186" s="512"/>
      <c r="D186" s="512"/>
      <c r="E186" s="376" t="s">
        <v>152</v>
      </c>
      <c r="F186" s="376" t="s">
        <v>153</v>
      </c>
      <c r="G186" s="376" t="s">
        <v>156</v>
      </c>
      <c r="H186" s="515"/>
      <c r="I186" s="373" t="s">
        <v>152</v>
      </c>
      <c r="J186" s="373" t="s">
        <v>153</v>
      </c>
      <c r="K186" s="373" t="s">
        <v>156</v>
      </c>
      <c r="L186" s="516"/>
      <c r="M186" s="516"/>
      <c r="N186" s="512"/>
      <c r="O186" s="512"/>
      <c r="P186" s="376" t="s">
        <v>152</v>
      </c>
      <c r="Q186" s="376" t="s">
        <v>153</v>
      </c>
      <c r="R186" s="376" t="s">
        <v>156</v>
      </c>
      <c r="S186" s="376" t="s">
        <v>170</v>
      </c>
      <c r="T186" s="512"/>
      <c r="U186" s="376" t="s">
        <v>152</v>
      </c>
      <c r="V186" s="376" t="s">
        <v>153</v>
      </c>
      <c r="W186" s="376" t="s">
        <v>156</v>
      </c>
      <c r="X186" s="376" t="s">
        <v>170</v>
      </c>
      <c r="Y186" s="512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2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2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2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2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2"/>
    </row>
    <row r="187" spans="2:50" x14ac:dyDescent="0.2">
      <c r="B187" s="512" t="s">
        <v>652</v>
      </c>
      <c r="C187" s="375">
        <v>1</v>
      </c>
      <c r="D187" s="375"/>
      <c r="E187" s="375"/>
      <c r="F187" s="375"/>
      <c r="G187" s="377" t="e">
        <f>F187/E187</f>
        <v>#DIV/0!</v>
      </c>
      <c r="H187" s="511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4" t="str">
        <f t="shared" ref="K187:K189" si="182">IFERROR(AVERAGE(R187,W187,AB187,AG187,AL187,AQ187,AV187),"")</f>
        <v/>
      </c>
      <c r="L187" s="518" t="str">
        <f>IFERROR(AVERAGE(K187:K201),"-")</f>
        <v>-</v>
      </c>
      <c r="M187" s="172" t="str">
        <f>IFERROR(RANK(K187, K$187:K$201),"")</f>
        <v/>
      </c>
      <c r="N187" s="512"/>
      <c r="O187" s="512"/>
      <c r="P187" s="375"/>
      <c r="Q187" s="375"/>
      <c r="R187" s="377" t="str">
        <f>IFERROR(Q187/P187,"")</f>
        <v/>
      </c>
      <c r="S187" s="375" t="str">
        <f>IFERROR(RANK(R187, R$187:R$201),"")</f>
        <v/>
      </c>
      <c r="T187" s="511" t="e">
        <f>AVERAGE(R187:R201)</f>
        <v>#DIV/0!</v>
      </c>
      <c r="U187" s="375"/>
      <c r="V187" s="375"/>
      <c r="W187" s="377" t="str">
        <f>IFERROR(V187/U187,"")</f>
        <v/>
      </c>
      <c r="X187" s="375" t="str">
        <f>IFERROR(RANK(W187, W$187:W$201),"")</f>
        <v/>
      </c>
      <c r="Y187" s="511" t="e">
        <f>AVERAGE(W187:W201)</f>
        <v>#DIV/0!</v>
      </c>
      <c r="Z187" s="375"/>
      <c r="AA187" s="375"/>
      <c r="AB187" s="377" t="str">
        <f>IFERROR(AA187/Z187,"")</f>
        <v/>
      </c>
      <c r="AC187" s="375" t="str">
        <f>IFERROR(RANK(AB187, AB$187:AB$201),"")</f>
        <v/>
      </c>
      <c r="AD187" s="511" t="e">
        <f>AVERAGE(AB187:AB201)</f>
        <v>#DIV/0!</v>
      </c>
      <c r="AE187" s="375"/>
      <c r="AF187" s="375"/>
      <c r="AG187" s="377" t="str">
        <f>IFERROR(AF187/AE187,"")</f>
        <v/>
      </c>
      <c r="AH187" s="375" t="str">
        <f>IFERROR(RANK(AG187, AG$187:AG$201),"")</f>
        <v/>
      </c>
      <c r="AI187" s="511" t="e">
        <f>AVERAGE(AG187:AG201)</f>
        <v>#DIV/0!</v>
      </c>
      <c r="AJ187" s="375"/>
      <c r="AK187" s="375"/>
      <c r="AL187" s="377" t="str">
        <f>IFERROR(AK187/AJ187,"")</f>
        <v/>
      </c>
      <c r="AM187" s="375" t="str">
        <f>IFERROR(RANK(AL187, AL$187:AL$201),"")</f>
        <v/>
      </c>
      <c r="AN187" s="511" t="e">
        <f>AVERAGE(AL187:AL201)</f>
        <v>#DIV/0!</v>
      </c>
      <c r="AO187" s="375"/>
      <c r="AP187" s="375"/>
      <c r="AQ187" s="377" t="str">
        <f>IFERROR(AP187/AO187,"")</f>
        <v/>
      </c>
      <c r="AR187" s="375" t="str">
        <f>IFERROR(RANK(AQ187, AQ$187:AQ$201),"")</f>
        <v/>
      </c>
      <c r="AS187" s="511" t="e">
        <f>AVERAGE(AQ187:AQ201)</f>
        <v>#DIV/0!</v>
      </c>
      <c r="AT187" s="375"/>
      <c r="AU187" s="375"/>
      <c r="AV187" s="377" t="str">
        <f>IFERROR(AU187/AT187,"")</f>
        <v/>
      </c>
      <c r="AW187" s="375" t="str">
        <f>IFERROR(RANK(AV187, AV$187:AV$201),"")</f>
        <v/>
      </c>
      <c r="AX187" s="511" t="e">
        <f>AVERAGE(AV187:AV201)</f>
        <v>#DIV/0!</v>
      </c>
    </row>
    <row r="188" spans="2:50" x14ac:dyDescent="0.2">
      <c r="B188" s="517"/>
      <c r="C188" s="375">
        <v>2</v>
      </c>
      <c r="D188" s="375"/>
      <c r="E188" s="375"/>
      <c r="F188" s="375"/>
      <c r="G188" s="377"/>
      <c r="H188" s="511"/>
      <c r="I188" s="172" t="str">
        <f t="shared" si="180"/>
        <v/>
      </c>
      <c r="J188" s="172" t="str">
        <f t="shared" si="181"/>
        <v/>
      </c>
      <c r="K188" s="374" t="str">
        <f t="shared" si="182"/>
        <v/>
      </c>
      <c r="L188" s="519"/>
      <c r="M188" s="172" t="str">
        <f t="shared" ref="M188:M201" si="183">IFERROR(RANK(K188, K$187:K$201),"")</f>
        <v/>
      </c>
      <c r="N188" s="512"/>
      <c r="O188" s="512"/>
      <c r="P188" s="375"/>
      <c r="Q188" s="375"/>
      <c r="R188" s="377" t="str">
        <f t="shared" ref="R188:R201" si="184">IFERROR(Q188/P188,"")</f>
        <v/>
      </c>
      <c r="S188" s="375" t="str">
        <f t="shared" ref="S188:S201" si="185">IFERROR(RANK(R188, R$187:R$201),"")</f>
        <v/>
      </c>
      <c r="T188" s="511"/>
      <c r="U188" s="375"/>
      <c r="V188" s="375"/>
      <c r="W188" s="377" t="str">
        <f t="shared" ref="W188:W201" si="186">IFERROR(V188/U188,"")</f>
        <v/>
      </c>
      <c r="X188" s="375" t="str">
        <f t="shared" ref="X188:X201" si="187">IFERROR(RANK(W188, W$187:W$201),"")</f>
        <v/>
      </c>
      <c r="Y188" s="511"/>
      <c r="Z188" s="375"/>
      <c r="AA188" s="375"/>
      <c r="AB188" s="377" t="str">
        <f t="shared" ref="AB188:AB201" si="188">IFERROR(AA188/Z188,"")</f>
        <v/>
      </c>
      <c r="AC188" s="375" t="str">
        <f t="shared" ref="AC188:AC201" si="189">IFERROR(RANK(AB188, AB$187:AB$201),"")</f>
        <v/>
      </c>
      <c r="AD188" s="511"/>
      <c r="AE188" s="375"/>
      <c r="AF188" s="375"/>
      <c r="AG188" s="377" t="str">
        <f t="shared" ref="AG188:AG201" si="190">IFERROR(AF188/AE188,"")</f>
        <v/>
      </c>
      <c r="AH188" s="375" t="str">
        <f t="shared" ref="AH188:AH201" si="191">IFERROR(RANK(AG188, AG$187:AG$201),"")</f>
        <v/>
      </c>
      <c r="AI188" s="511"/>
      <c r="AJ188" s="375"/>
      <c r="AK188" s="375"/>
      <c r="AL188" s="377" t="str">
        <f t="shared" ref="AL188:AL201" si="192">IFERROR(AK188/AJ188,"")</f>
        <v/>
      </c>
      <c r="AM188" s="375" t="str">
        <f t="shared" ref="AM188:AM201" si="193">IFERROR(RANK(AL188, AL$187:AL$201),"")</f>
        <v/>
      </c>
      <c r="AN188" s="511"/>
      <c r="AO188" s="375"/>
      <c r="AP188" s="375"/>
      <c r="AQ188" s="377" t="str">
        <f t="shared" ref="AQ188:AQ201" si="194">IFERROR(AP188/AO188,"")</f>
        <v/>
      </c>
      <c r="AR188" s="375" t="str">
        <f t="shared" ref="AR188:AR201" si="195">IFERROR(RANK(AQ188, AQ$187:AQ$201),"")</f>
        <v/>
      </c>
      <c r="AS188" s="511"/>
      <c r="AT188" s="375"/>
      <c r="AU188" s="375"/>
      <c r="AV188" s="377" t="str">
        <f t="shared" ref="AV188:AV201" si="196">IFERROR(AU188/AT188,"")</f>
        <v/>
      </c>
      <c r="AW188" s="375" t="str">
        <f t="shared" ref="AW188:AW201" si="197">IFERROR(RANK(AV188, AV$187:AV$201),"")</f>
        <v/>
      </c>
      <c r="AX188" s="511"/>
    </row>
    <row r="189" spans="2:50" x14ac:dyDescent="0.2">
      <c r="B189" s="517"/>
      <c r="C189" s="375">
        <v>3</v>
      </c>
      <c r="D189" s="375"/>
      <c r="E189" s="375"/>
      <c r="F189" s="375"/>
      <c r="G189" s="377"/>
      <c r="H189" s="511"/>
      <c r="I189" s="172" t="str">
        <f t="shared" si="180"/>
        <v/>
      </c>
      <c r="J189" s="172" t="str">
        <f t="shared" si="181"/>
        <v/>
      </c>
      <c r="K189" s="374" t="str">
        <f t="shared" si="182"/>
        <v/>
      </c>
      <c r="L189" s="519"/>
      <c r="M189" s="172" t="str">
        <f t="shared" si="183"/>
        <v/>
      </c>
      <c r="N189" s="512"/>
      <c r="O189" s="512"/>
      <c r="P189" s="375"/>
      <c r="Q189" s="375"/>
      <c r="R189" s="377" t="str">
        <f t="shared" si="184"/>
        <v/>
      </c>
      <c r="S189" s="375" t="str">
        <f t="shared" si="185"/>
        <v/>
      </c>
      <c r="T189" s="511"/>
      <c r="U189" s="375"/>
      <c r="V189" s="375"/>
      <c r="W189" s="377" t="str">
        <f t="shared" si="186"/>
        <v/>
      </c>
      <c r="X189" s="375" t="str">
        <f t="shared" si="187"/>
        <v/>
      </c>
      <c r="Y189" s="511"/>
      <c r="Z189" s="375"/>
      <c r="AA189" s="375"/>
      <c r="AB189" s="377" t="str">
        <f t="shared" si="188"/>
        <v/>
      </c>
      <c r="AC189" s="375" t="str">
        <f t="shared" si="189"/>
        <v/>
      </c>
      <c r="AD189" s="511"/>
      <c r="AE189" s="375"/>
      <c r="AF189" s="375"/>
      <c r="AG189" s="377" t="str">
        <f t="shared" si="190"/>
        <v/>
      </c>
      <c r="AH189" s="375" t="str">
        <f t="shared" si="191"/>
        <v/>
      </c>
      <c r="AI189" s="511"/>
      <c r="AJ189" s="375"/>
      <c r="AK189" s="375"/>
      <c r="AL189" s="377" t="str">
        <f t="shared" si="192"/>
        <v/>
      </c>
      <c r="AM189" s="375" t="str">
        <f t="shared" si="193"/>
        <v/>
      </c>
      <c r="AN189" s="511"/>
      <c r="AO189" s="375"/>
      <c r="AP189" s="375"/>
      <c r="AQ189" s="377" t="str">
        <f t="shared" si="194"/>
        <v/>
      </c>
      <c r="AR189" s="375" t="str">
        <f t="shared" si="195"/>
        <v/>
      </c>
      <c r="AS189" s="511"/>
      <c r="AT189" s="375"/>
      <c r="AU189" s="375"/>
      <c r="AV189" s="377" t="str">
        <f t="shared" si="196"/>
        <v/>
      </c>
      <c r="AW189" s="375" t="str">
        <f t="shared" si="197"/>
        <v/>
      </c>
      <c r="AX189" s="511"/>
    </row>
    <row r="190" spans="2:50" x14ac:dyDescent="0.2">
      <c r="B190" s="517"/>
      <c r="C190" s="375">
        <v>4</v>
      </c>
      <c r="D190" s="375"/>
      <c r="E190" s="375"/>
      <c r="F190" s="375"/>
      <c r="G190" s="377"/>
      <c r="H190" s="511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19"/>
      <c r="M190" s="172" t="str">
        <f t="shared" si="183"/>
        <v/>
      </c>
      <c r="N190" s="512"/>
      <c r="O190" s="512"/>
      <c r="P190" s="375"/>
      <c r="Q190" s="375"/>
      <c r="R190" s="377" t="str">
        <f t="shared" si="184"/>
        <v/>
      </c>
      <c r="S190" s="375" t="str">
        <f t="shared" si="185"/>
        <v/>
      </c>
      <c r="T190" s="511"/>
      <c r="U190" s="375"/>
      <c r="V190" s="375"/>
      <c r="W190" s="377" t="str">
        <f t="shared" si="186"/>
        <v/>
      </c>
      <c r="X190" s="375" t="str">
        <f t="shared" si="187"/>
        <v/>
      </c>
      <c r="Y190" s="511"/>
      <c r="Z190" s="375"/>
      <c r="AA190" s="375"/>
      <c r="AB190" s="377" t="str">
        <f t="shared" si="188"/>
        <v/>
      </c>
      <c r="AC190" s="375" t="str">
        <f t="shared" si="189"/>
        <v/>
      </c>
      <c r="AD190" s="511"/>
      <c r="AE190" s="375"/>
      <c r="AF190" s="375"/>
      <c r="AG190" s="377" t="str">
        <f t="shared" si="190"/>
        <v/>
      </c>
      <c r="AH190" s="375" t="str">
        <f t="shared" si="191"/>
        <v/>
      </c>
      <c r="AI190" s="511"/>
      <c r="AJ190" s="375"/>
      <c r="AK190" s="375"/>
      <c r="AL190" s="377" t="str">
        <f t="shared" si="192"/>
        <v/>
      </c>
      <c r="AM190" s="375" t="str">
        <f t="shared" si="193"/>
        <v/>
      </c>
      <c r="AN190" s="511"/>
      <c r="AO190" s="375"/>
      <c r="AP190" s="375"/>
      <c r="AQ190" s="377" t="str">
        <f t="shared" si="194"/>
        <v/>
      </c>
      <c r="AR190" s="375" t="str">
        <f t="shared" si="195"/>
        <v/>
      </c>
      <c r="AS190" s="511"/>
      <c r="AT190" s="375"/>
      <c r="AU190" s="375"/>
      <c r="AV190" s="377" t="str">
        <f t="shared" si="196"/>
        <v/>
      </c>
      <c r="AW190" s="375" t="str">
        <f t="shared" si="197"/>
        <v/>
      </c>
      <c r="AX190" s="511"/>
    </row>
    <row r="191" spans="2:50" x14ac:dyDescent="0.2">
      <c r="B191" s="517"/>
      <c r="C191" s="375">
        <v>5</v>
      </c>
      <c r="D191" s="375"/>
      <c r="E191" s="375"/>
      <c r="F191" s="375"/>
      <c r="G191" s="377"/>
      <c r="H191" s="511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4" t="str">
        <f t="shared" ref="K191:K201" si="200">IFERROR(AVERAGE(R191,W191,AB191,AG191,AL191,AQ191,AV191),"")</f>
        <v/>
      </c>
      <c r="L191" s="519"/>
      <c r="M191" s="172" t="str">
        <f t="shared" si="183"/>
        <v/>
      </c>
      <c r="N191" s="512"/>
      <c r="O191" s="512"/>
      <c r="P191" s="375"/>
      <c r="Q191" s="375"/>
      <c r="R191" s="377" t="str">
        <f t="shared" si="184"/>
        <v/>
      </c>
      <c r="S191" s="375" t="str">
        <f t="shared" si="185"/>
        <v/>
      </c>
      <c r="T191" s="511"/>
      <c r="U191" s="375"/>
      <c r="V191" s="375"/>
      <c r="W191" s="377" t="str">
        <f t="shared" si="186"/>
        <v/>
      </c>
      <c r="X191" s="375" t="str">
        <f t="shared" si="187"/>
        <v/>
      </c>
      <c r="Y191" s="511"/>
      <c r="Z191" s="375"/>
      <c r="AA191" s="375"/>
      <c r="AB191" s="377" t="str">
        <f t="shared" si="188"/>
        <v/>
      </c>
      <c r="AC191" s="375" t="str">
        <f t="shared" si="189"/>
        <v/>
      </c>
      <c r="AD191" s="511"/>
      <c r="AE191" s="375"/>
      <c r="AF191" s="375"/>
      <c r="AG191" s="377" t="str">
        <f t="shared" si="190"/>
        <v/>
      </c>
      <c r="AH191" s="375" t="str">
        <f t="shared" si="191"/>
        <v/>
      </c>
      <c r="AI191" s="511"/>
      <c r="AJ191" s="375"/>
      <c r="AK191" s="375"/>
      <c r="AL191" s="377" t="str">
        <f t="shared" si="192"/>
        <v/>
      </c>
      <c r="AM191" s="375" t="str">
        <f t="shared" si="193"/>
        <v/>
      </c>
      <c r="AN191" s="511"/>
      <c r="AO191" s="375"/>
      <c r="AP191" s="375"/>
      <c r="AQ191" s="377" t="str">
        <f t="shared" si="194"/>
        <v/>
      </c>
      <c r="AR191" s="375" t="str">
        <f t="shared" si="195"/>
        <v/>
      </c>
      <c r="AS191" s="511"/>
      <c r="AT191" s="375"/>
      <c r="AU191" s="375"/>
      <c r="AV191" s="377" t="str">
        <f t="shared" si="196"/>
        <v/>
      </c>
      <c r="AW191" s="375" t="str">
        <f t="shared" si="197"/>
        <v/>
      </c>
      <c r="AX191" s="511"/>
    </row>
    <row r="192" spans="2:50" x14ac:dyDescent="0.2">
      <c r="B192" s="517"/>
      <c r="C192" s="375">
        <v>6</v>
      </c>
      <c r="D192" s="375"/>
      <c r="E192" s="375"/>
      <c r="F192" s="375"/>
      <c r="G192" s="377"/>
      <c r="H192" s="511"/>
      <c r="I192" s="172" t="str">
        <f t="shared" si="198"/>
        <v/>
      </c>
      <c r="J192" s="172" t="str">
        <f t="shared" si="199"/>
        <v/>
      </c>
      <c r="K192" s="374" t="str">
        <f t="shared" si="200"/>
        <v/>
      </c>
      <c r="L192" s="519"/>
      <c r="M192" s="172" t="str">
        <f t="shared" si="183"/>
        <v/>
      </c>
      <c r="N192" s="512"/>
      <c r="O192" s="512"/>
      <c r="P192" s="375"/>
      <c r="Q192" s="375"/>
      <c r="R192" s="377" t="str">
        <f t="shared" si="184"/>
        <v/>
      </c>
      <c r="S192" s="375" t="str">
        <f t="shared" si="185"/>
        <v/>
      </c>
      <c r="T192" s="511"/>
      <c r="U192" s="375"/>
      <c r="V192" s="375"/>
      <c r="W192" s="377" t="str">
        <f t="shared" si="186"/>
        <v/>
      </c>
      <c r="X192" s="375" t="str">
        <f t="shared" si="187"/>
        <v/>
      </c>
      <c r="Y192" s="511"/>
      <c r="Z192" s="375"/>
      <c r="AA192" s="375"/>
      <c r="AB192" s="377" t="str">
        <f t="shared" si="188"/>
        <v/>
      </c>
      <c r="AC192" s="375" t="str">
        <f t="shared" si="189"/>
        <v/>
      </c>
      <c r="AD192" s="511"/>
      <c r="AE192" s="375"/>
      <c r="AF192" s="375"/>
      <c r="AG192" s="377" t="str">
        <f t="shared" si="190"/>
        <v/>
      </c>
      <c r="AH192" s="375" t="str">
        <f t="shared" si="191"/>
        <v/>
      </c>
      <c r="AI192" s="511"/>
      <c r="AJ192" s="375"/>
      <c r="AK192" s="375"/>
      <c r="AL192" s="377" t="str">
        <f t="shared" si="192"/>
        <v/>
      </c>
      <c r="AM192" s="375" t="str">
        <f t="shared" si="193"/>
        <v/>
      </c>
      <c r="AN192" s="511"/>
      <c r="AO192" s="375"/>
      <c r="AP192" s="375"/>
      <c r="AQ192" s="377" t="str">
        <f t="shared" si="194"/>
        <v/>
      </c>
      <c r="AR192" s="375" t="str">
        <f t="shared" si="195"/>
        <v/>
      </c>
      <c r="AS192" s="511"/>
      <c r="AT192" s="375"/>
      <c r="AU192" s="375"/>
      <c r="AV192" s="377" t="str">
        <f t="shared" si="196"/>
        <v/>
      </c>
      <c r="AW192" s="375" t="str">
        <f t="shared" si="197"/>
        <v/>
      </c>
      <c r="AX192" s="511"/>
    </row>
    <row r="193" spans="2:50" x14ac:dyDescent="0.2">
      <c r="B193" s="517"/>
      <c r="C193" s="375">
        <v>7</v>
      </c>
      <c r="D193" s="375"/>
      <c r="E193" s="375"/>
      <c r="F193" s="375"/>
      <c r="G193" s="377"/>
      <c r="H193" s="511"/>
      <c r="I193" s="172" t="str">
        <f t="shared" si="198"/>
        <v/>
      </c>
      <c r="J193" s="172" t="str">
        <f t="shared" si="199"/>
        <v/>
      </c>
      <c r="K193" s="374" t="str">
        <f t="shared" si="200"/>
        <v/>
      </c>
      <c r="L193" s="519"/>
      <c r="M193" s="172" t="str">
        <f t="shared" si="183"/>
        <v/>
      </c>
      <c r="N193" s="512"/>
      <c r="O193" s="512"/>
      <c r="P193" s="375"/>
      <c r="Q193" s="375"/>
      <c r="R193" s="377" t="str">
        <f t="shared" si="184"/>
        <v/>
      </c>
      <c r="S193" s="375" t="str">
        <f t="shared" si="185"/>
        <v/>
      </c>
      <c r="T193" s="511"/>
      <c r="U193" s="375"/>
      <c r="V193" s="375"/>
      <c r="W193" s="377" t="str">
        <f t="shared" si="186"/>
        <v/>
      </c>
      <c r="X193" s="375" t="str">
        <f t="shared" si="187"/>
        <v/>
      </c>
      <c r="Y193" s="511"/>
      <c r="Z193" s="375"/>
      <c r="AA193" s="375"/>
      <c r="AB193" s="377" t="str">
        <f t="shared" si="188"/>
        <v/>
      </c>
      <c r="AC193" s="375" t="str">
        <f t="shared" si="189"/>
        <v/>
      </c>
      <c r="AD193" s="511"/>
      <c r="AE193" s="375"/>
      <c r="AF193" s="375"/>
      <c r="AG193" s="377" t="str">
        <f t="shared" si="190"/>
        <v/>
      </c>
      <c r="AH193" s="375" t="str">
        <f t="shared" si="191"/>
        <v/>
      </c>
      <c r="AI193" s="511"/>
      <c r="AJ193" s="375"/>
      <c r="AK193" s="375"/>
      <c r="AL193" s="377" t="str">
        <f t="shared" si="192"/>
        <v/>
      </c>
      <c r="AM193" s="375" t="str">
        <f t="shared" si="193"/>
        <v/>
      </c>
      <c r="AN193" s="511"/>
      <c r="AO193" s="375"/>
      <c r="AP193" s="375"/>
      <c r="AQ193" s="377" t="str">
        <f t="shared" si="194"/>
        <v/>
      </c>
      <c r="AR193" s="375" t="str">
        <f t="shared" si="195"/>
        <v/>
      </c>
      <c r="AS193" s="511"/>
      <c r="AT193" s="375"/>
      <c r="AU193" s="375"/>
      <c r="AV193" s="377" t="str">
        <f t="shared" si="196"/>
        <v/>
      </c>
      <c r="AW193" s="375" t="str">
        <f t="shared" si="197"/>
        <v/>
      </c>
      <c r="AX193" s="511"/>
    </row>
    <row r="194" spans="2:50" x14ac:dyDescent="0.2">
      <c r="B194" s="517"/>
      <c r="C194" s="375">
        <v>8</v>
      </c>
      <c r="D194" s="375"/>
      <c r="E194" s="375"/>
      <c r="F194" s="375"/>
      <c r="G194" s="377"/>
      <c r="H194" s="511"/>
      <c r="I194" s="172" t="str">
        <f t="shared" si="198"/>
        <v/>
      </c>
      <c r="J194" s="172" t="str">
        <f t="shared" si="199"/>
        <v/>
      </c>
      <c r="K194" s="374" t="str">
        <f t="shared" si="200"/>
        <v/>
      </c>
      <c r="L194" s="519"/>
      <c r="M194" s="172" t="str">
        <f t="shared" si="183"/>
        <v/>
      </c>
      <c r="N194" s="512"/>
      <c r="O194" s="512"/>
      <c r="P194" s="375"/>
      <c r="Q194" s="375"/>
      <c r="R194" s="377" t="str">
        <f t="shared" si="184"/>
        <v/>
      </c>
      <c r="S194" s="375" t="str">
        <f t="shared" si="185"/>
        <v/>
      </c>
      <c r="T194" s="511"/>
      <c r="U194" s="375"/>
      <c r="V194" s="375"/>
      <c r="W194" s="377" t="str">
        <f t="shared" si="186"/>
        <v/>
      </c>
      <c r="X194" s="375" t="str">
        <f t="shared" si="187"/>
        <v/>
      </c>
      <c r="Y194" s="511"/>
      <c r="Z194" s="375"/>
      <c r="AA194" s="375"/>
      <c r="AB194" s="377" t="str">
        <f t="shared" si="188"/>
        <v/>
      </c>
      <c r="AC194" s="375" t="str">
        <f t="shared" si="189"/>
        <v/>
      </c>
      <c r="AD194" s="511"/>
      <c r="AE194" s="375"/>
      <c r="AF194" s="375"/>
      <c r="AG194" s="377" t="str">
        <f t="shared" si="190"/>
        <v/>
      </c>
      <c r="AH194" s="375" t="str">
        <f t="shared" si="191"/>
        <v/>
      </c>
      <c r="AI194" s="511"/>
      <c r="AJ194" s="375"/>
      <c r="AK194" s="375"/>
      <c r="AL194" s="377" t="str">
        <f t="shared" si="192"/>
        <v/>
      </c>
      <c r="AM194" s="375" t="str">
        <f t="shared" si="193"/>
        <v/>
      </c>
      <c r="AN194" s="511"/>
      <c r="AO194" s="375"/>
      <c r="AP194" s="375"/>
      <c r="AQ194" s="377" t="str">
        <f t="shared" si="194"/>
        <v/>
      </c>
      <c r="AR194" s="375" t="str">
        <f t="shared" si="195"/>
        <v/>
      </c>
      <c r="AS194" s="511"/>
      <c r="AT194" s="375"/>
      <c r="AU194" s="375"/>
      <c r="AV194" s="377" t="str">
        <f t="shared" si="196"/>
        <v/>
      </c>
      <c r="AW194" s="375" t="str">
        <f t="shared" si="197"/>
        <v/>
      </c>
      <c r="AX194" s="511"/>
    </row>
    <row r="195" spans="2:50" x14ac:dyDescent="0.2">
      <c r="B195" s="517"/>
      <c r="C195" s="375">
        <v>9</v>
      </c>
      <c r="D195" s="375"/>
      <c r="E195" s="375"/>
      <c r="F195" s="375"/>
      <c r="G195" s="377"/>
      <c r="H195" s="511"/>
      <c r="I195" s="172" t="str">
        <f t="shared" si="198"/>
        <v/>
      </c>
      <c r="J195" s="172" t="str">
        <f t="shared" si="199"/>
        <v/>
      </c>
      <c r="K195" s="374" t="str">
        <f t="shared" si="200"/>
        <v/>
      </c>
      <c r="L195" s="519"/>
      <c r="M195" s="172" t="str">
        <f t="shared" si="183"/>
        <v/>
      </c>
      <c r="N195" s="512"/>
      <c r="O195" s="512"/>
      <c r="P195" s="375"/>
      <c r="Q195" s="375"/>
      <c r="R195" s="377" t="str">
        <f t="shared" si="184"/>
        <v/>
      </c>
      <c r="S195" s="375" t="str">
        <f t="shared" si="185"/>
        <v/>
      </c>
      <c r="T195" s="511"/>
      <c r="U195" s="375"/>
      <c r="V195" s="375"/>
      <c r="W195" s="377" t="str">
        <f t="shared" si="186"/>
        <v/>
      </c>
      <c r="X195" s="375" t="str">
        <f t="shared" si="187"/>
        <v/>
      </c>
      <c r="Y195" s="511"/>
      <c r="Z195" s="375"/>
      <c r="AA195" s="375"/>
      <c r="AB195" s="377" t="str">
        <f t="shared" si="188"/>
        <v/>
      </c>
      <c r="AC195" s="375" t="str">
        <f t="shared" si="189"/>
        <v/>
      </c>
      <c r="AD195" s="511"/>
      <c r="AE195" s="375"/>
      <c r="AF195" s="375"/>
      <c r="AG195" s="377" t="str">
        <f t="shared" si="190"/>
        <v/>
      </c>
      <c r="AH195" s="375" t="str">
        <f t="shared" si="191"/>
        <v/>
      </c>
      <c r="AI195" s="511"/>
      <c r="AJ195" s="375"/>
      <c r="AK195" s="375"/>
      <c r="AL195" s="377" t="str">
        <f t="shared" si="192"/>
        <v/>
      </c>
      <c r="AM195" s="375" t="str">
        <f t="shared" si="193"/>
        <v/>
      </c>
      <c r="AN195" s="511"/>
      <c r="AO195" s="375"/>
      <c r="AP195" s="375"/>
      <c r="AQ195" s="377" t="str">
        <f t="shared" si="194"/>
        <v/>
      </c>
      <c r="AR195" s="375" t="str">
        <f t="shared" si="195"/>
        <v/>
      </c>
      <c r="AS195" s="511"/>
      <c r="AT195" s="375"/>
      <c r="AU195" s="375"/>
      <c r="AV195" s="377" t="str">
        <f t="shared" si="196"/>
        <v/>
      </c>
      <c r="AW195" s="375" t="str">
        <f t="shared" si="197"/>
        <v/>
      </c>
      <c r="AX195" s="511"/>
    </row>
    <row r="196" spans="2:50" x14ac:dyDescent="0.2">
      <c r="B196" s="517"/>
      <c r="C196" s="375">
        <v>10</v>
      </c>
      <c r="D196" s="375"/>
      <c r="E196" s="375"/>
      <c r="F196" s="375"/>
      <c r="G196" s="377"/>
      <c r="H196" s="511"/>
      <c r="I196" s="172" t="str">
        <f t="shared" si="198"/>
        <v/>
      </c>
      <c r="J196" s="172" t="str">
        <f t="shared" si="199"/>
        <v/>
      </c>
      <c r="K196" s="374" t="str">
        <f t="shared" si="200"/>
        <v/>
      </c>
      <c r="L196" s="519"/>
      <c r="M196" s="172" t="str">
        <f t="shared" si="183"/>
        <v/>
      </c>
      <c r="N196" s="512"/>
      <c r="O196" s="512"/>
      <c r="P196" s="375"/>
      <c r="Q196" s="375"/>
      <c r="R196" s="377" t="str">
        <f t="shared" si="184"/>
        <v/>
      </c>
      <c r="S196" s="375" t="str">
        <f t="shared" si="185"/>
        <v/>
      </c>
      <c r="T196" s="511"/>
      <c r="U196" s="375"/>
      <c r="V196" s="375"/>
      <c r="W196" s="377" t="str">
        <f t="shared" si="186"/>
        <v/>
      </c>
      <c r="X196" s="375" t="str">
        <f t="shared" si="187"/>
        <v/>
      </c>
      <c r="Y196" s="511"/>
      <c r="Z196" s="375"/>
      <c r="AA196" s="375"/>
      <c r="AB196" s="377" t="str">
        <f t="shared" si="188"/>
        <v/>
      </c>
      <c r="AC196" s="375" t="str">
        <f t="shared" si="189"/>
        <v/>
      </c>
      <c r="AD196" s="511"/>
      <c r="AE196" s="375"/>
      <c r="AF196" s="375"/>
      <c r="AG196" s="377" t="str">
        <f t="shared" si="190"/>
        <v/>
      </c>
      <c r="AH196" s="375" t="str">
        <f t="shared" si="191"/>
        <v/>
      </c>
      <c r="AI196" s="511"/>
      <c r="AJ196" s="375"/>
      <c r="AK196" s="375"/>
      <c r="AL196" s="377" t="str">
        <f t="shared" si="192"/>
        <v/>
      </c>
      <c r="AM196" s="375" t="str">
        <f t="shared" si="193"/>
        <v/>
      </c>
      <c r="AN196" s="511"/>
      <c r="AO196" s="375"/>
      <c r="AP196" s="375"/>
      <c r="AQ196" s="377" t="str">
        <f t="shared" si="194"/>
        <v/>
      </c>
      <c r="AR196" s="375" t="str">
        <f t="shared" si="195"/>
        <v/>
      </c>
      <c r="AS196" s="511"/>
      <c r="AT196" s="375"/>
      <c r="AU196" s="375"/>
      <c r="AV196" s="377" t="str">
        <f t="shared" si="196"/>
        <v/>
      </c>
      <c r="AW196" s="375" t="str">
        <f t="shared" si="197"/>
        <v/>
      </c>
      <c r="AX196" s="511"/>
    </row>
    <row r="197" spans="2:50" x14ac:dyDescent="0.2">
      <c r="B197" s="517"/>
      <c r="C197" s="375">
        <v>11</v>
      </c>
      <c r="D197" s="375"/>
      <c r="E197" s="375"/>
      <c r="F197" s="375"/>
      <c r="G197" s="377"/>
      <c r="H197" s="511"/>
      <c r="I197" s="172" t="str">
        <f t="shared" si="198"/>
        <v/>
      </c>
      <c r="J197" s="172" t="str">
        <f t="shared" si="199"/>
        <v/>
      </c>
      <c r="K197" s="374" t="str">
        <f t="shared" si="200"/>
        <v/>
      </c>
      <c r="L197" s="519"/>
      <c r="M197" s="172" t="str">
        <f t="shared" si="183"/>
        <v/>
      </c>
      <c r="N197" s="512"/>
      <c r="O197" s="512"/>
      <c r="P197" s="375"/>
      <c r="Q197" s="375"/>
      <c r="R197" s="377" t="str">
        <f t="shared" si="184"/>
        <v/>
      </c>
      <c r="S197" s="375" t="str">
        <f t="shared" si="185"/>
        <v/>
      </c>
      <c r="T197" s="511"/>
      <c r="U197" s="375"/>
      <c r="V197" s="375"/>
      <c r="W197" s="377" t="str">
        <f t="shared" si="186"/>
        <v/>
      </c>
      <c r="X197" s="375" t="str">
        <f t="shared" si="187"/>
        <v/>
      </c>
      <c r="Y197" s="511"/>
      <c r="Z197" s="375"/>
      <c r="AA197" s="375"/>
      <c r="AB197" s="377" t="str">
        <f t="shared" si="188"/>
        <v/>
      </c>
      <c r="AC197" s="375" t="str">
        <f t="shared" si="189"/>
        <v/>
      </c>
      <c r="AD197" s="511"/>
      <c r="AE197" s="375"/>
      <c r="AF197" s="375"/>
      <c r="AG197" s="377" t="str">
        <f t="shared" si="190"/>
        <v/>
      </c>
      <c r="AH197" s="375" t="str">
        <f t="shared" si="191"/>
        <v/>
      </c>
      <c r="AI197" s="511"/>
      <c r="AJ197" s="375"/>
      <c r="AK197" s="375"/>
      <c r="AL197" s="377" t="str">
        <f t="shared" si="192"/>
        <v/>
      </c>
      <c r="AM197" s="375" t="str">
        <f t="shared" si="193"/>
        <v/>
      </c>
      <c r="AN197" s="511"/>
      <c r="AO197" s="375"/>
      <c r="AP197" s="375"/>
      <c r="AQ197" s="377" t="str">
        <f t="shared" si="194"/>
        <v/>
      </c>
      <c r="AR197" s="375" t="str">
        <f t="shared" si="195"/>
        <v/>
      </c>
      <c r="AS197" s="511"/>
      <c r="AT197" s="375"/>
      <c r="AU197" s="375"/>
      <c r="AV197" s="377" t="str">
        <f t="shared" si="196"/>
        <v/>
      </c>
      <c r="AW197" s="375" t="str">
        <f t="shared" si="197"/>
        <v/>
      </c>
      <c r="AX197" s="511"/>
    </row>
    <row r="198" spans="2:50" x14ac:dyDescent="0.2">
      <c r="B198" s="517"/>
      <c r="C198" s="375">
        <v>12</v>
      </c>
      <c r="D198" s="375"/>
      <c r="E198" s="375"/>
      <c r="F198" s="375"/>
      <c r="G198" s="377"/>
      <c r="H198" s="511"/>
      <c r="I198" s="172" t="str">
        <f t="shared" si="198"/>
        <v/>
      </c>
      <c r="J198" s="172" t="str">
        <f t="shared" si="199"/>
        <v/>
      </c>
      <c r="K198" s="374" t="str">
        <f t="shared" si="200"/>
        <v/>
      </c>
      <c r="L198" s="519"/>
      <c r="M198" s="172" t="str">
        <f t="shared" si="183"/>
        <v/>
      </c>
      <c r="N198" s="512"/>
      <c r="O198" s="512"/>
      <c r="P198" s="375"/>
      <c r="Q198" s="375"/>
      <c r="R198" s="377" t="str">
        <f t="shared" si="184"/>
        <v/>
      </c>
      <c r="S198" s="375" t="str">
        <f t="shared" si="185"/>
        <v/>
      </c>
      <c r="T198" s="511"/>
      <c r="U198" s="375"/>
      <c r="V198" s="375"/>
      <c r="W198" s="377" t="str">
        <f t="shared" si="186"/>
        <v/>
      </c>
      <c r="X198" s="375" t="str">
        <f t="shared" si="187"/>
        <v/>
      </c>
      <c r="Y198" s="511"/>
      <c r="Z198" s="375"/>
      <c r="AA198" s="375"/>
      <c r="AB198" s="377" t="str">
        <f t="shared" si="188"/>
        <v/>
      </c>
      <c r="AC198" s="375" t="str">
        <f t="shared" si="189"/>
        <v/>
      </c>
      <c r="AD198" s="511"/>
      <c r="AE198" s="375"/>
      <c r="AF198" s="375"/>
      <c r="AG198" s="377" t="str">
        <f t="shared" si="190"/>
        <v/>
      </c>
      <c r="AH198" s="375" t="str">
        <f t="shared" si="191"/>
        <v/>
      </c>
      <c r="AI198" s="511"/>
      <c r="AJ198" s="375"/>
      <c r="AK198" s="375"/>
      <c r="AL198" s="377" t="str">
        <f t="shared" si="192"/>
        <v/>
      </c>
      <c r="AM198" s="375" t="str">
        <f t="shared" si="193"/>
        <v/>
      </c>
      <c r="AN198" s="511"/>
      <c r="AO198" s="375"/>
      <c r="AP198" s="375"/>
      <c r="AQ198" s="377" t="str">
        <f t="shared" si="194"/>
        <v/>
      </c>
      <c r="AR198" s="375" t="str">
        <f t="shared" si="195"/>
        <v/>
      </c>
      <c r="AS198" s="511"/>
      <c r="AT198" s="375"/>
      <c r="AU198" s="375"/>
      <c r="AV198" s="377" t="str">
        <f t="shared" si="196"/>
        <v/>
      </c>
      <c r="AW198" s="375" t="str">
        <f t="shared" si="197"/>
        <v/>
      </c>
      <c r="AX198" s="511"/>
    </row>
    <row r="199" spans="2:50" x14ac:dyDescent="0.2">
      <c r="B199" s="517"/>
      <c r="C199" s="375">
        <v>13</v>
      </c>
      <c r="D199" s="375"/>
      <c r="E199" s="375"/>
      <c r="F199" s="375"/>
      <c r="G199" s="377"/>
      <c r="H199" s="511"/>
      <c r="I199" s="172" t="str">
        <f t="shared" si="198"/>
        <v/>
      </c>
      <c r="J199" s="172" t="str">
        <f t="shared" si="199"/>
        <v/>
      </c>
      <c r="K199" s="374" t="str">
        <f t="shared" si="200"/>
        <v/>
      </c>
      <c r="L199" s="519"/>
      <c r="M199" s="172" t="str">
        <f t="shared" si="183"/>
        <v/>
      </c>
      <c r="N199" s="512"/>
      <c r="O199" s="512"/>
      <c r="P199" s="375"/>
      <c r="Q199" s="375"/>
      <c r="R199" s="377" t="str">
        <f t="shared" si="184"/>
        <v/>
      </c>
      <c r="S199" s="375" t="str">
        <f t="shared" si="185"/>
        <v/>
      </c>
      <c r="T199" s="511"/>
      <c r="U199" s="375"/>
      <c r="V199" s="375"/>
      <c r="W199" s="377" t="str">
        <f t="shared" si="186"/>
        <v/>
      </c>
      <c r="X199" s="375" t="str">
        <f t="shared" si="187"/>
        <v/>
      </c>
      <c r="Y199" s="511"/>
      <c r="Z199" s="375"/>
      <c r="AA199" s="375"/>
      <c r="AB199" s="377" t="str">
        <f t="shared" si="188"/>
        <v/>
      </c>
      <c r="AC199" s="375" t="str">
        <f t="shared" si="189"/>
        <v/>
      </c>
      <c r="AD199" s="511"/>
      <c r="AE199" s="375"/>
      <c r="AF199" s="375"/>
      <c r="AG199" s="377" t="str">
        <f t="shared" si="190"/>
        <v/>
      </c>
      <c r="AH199" s="375" t="str">
        <f t="shared" si="191"/>
        <v/>
      </c>
      <c r="AI199" s="511"/>
      <c r="AJ199" s="375"/>
      <c r="AK199" s="375"/>
      <c r="AL199" s="377" t="str">
        <f t="shared" si="192"/>
        <v/>
      </c>
      <c r="AM199" s="375" t="str">
        <f t="shared" si="193"/>
        <v/>
      </c>
      <c r="AN199" s="511"/>
      <c r="AO199" s="375"/>
      <c r="AP199" s="375"/>
      <c r="AQ199" s="377" t="str">
        <f t="shared" si="194"/>
        <v/>
      </c>
      <c r="AR199" s="375" t="str">
        <f t="shared" si="195"/>
        <v/>
      </c>
      <c r="AS199" s="511"/>
      <c r="AT199" s="375"/>
      <c r="AU199" s="375"/>
      <c r="AV199" s="377" t="str">
        <f t="shared" si="196"/>
        <v/>
      </c>
      <c r="AW199" s="375" t="str">
        <f t="shared" si="197"/>
        <v/>
      </c>
      <c r="AX199" s="511"/>
    </row>
    <row r="200" spans="2:50" x14ac:dyDescent="0.2">
      <c r="B200" s="517"/>
      <c r="C200" s="375">
        <v>14</v>
      </c>
      <c r="D200" s="375"/>
      <c r="E200" s="375"/>
      <c r="F200" s="375"/>
      <c r="G200" s="377"/>
      <c r="H200" s="511"/>
      <c r="I200" s="172" t="str">
        <f t="shared" si="198"/>
        <v/>
      </c>
      <c r="J200" s="172" t="str">
        <f t="shared" si="199"/>
        <v/>
      </c>
      <c r="K200" s="374" t="str">
        <f t="shared" si="200"/>
        <v/>
      </c>
      <c r="L200" s="519"/>
      <c r="M200" s="172" t="str">
        <f t="shared" si="183"/>
        <v/>
      </c>
      <c r="N200" s="512"/>
      <c r="O200" s="512"/>
      <c r="P200" s="375"/>
      <c r="Q200" s="375"/>
      <c r="R200" s="377" t="str">
        <f t="shared" si="184"/>
        <v/>
      </c>
      <c r="S200" s="375" t="str">
        <f t="shared" si="185"/>
        <v/>
      </c>
      <c r="T200" s="511"/>
      <c r="U200" s="375"/>
      <c r="V200" s="375"/>
      <c r="W200" s="377" t="str">
        <f t="shared" si="186"/>
        <v/>
      </c>
      <c r="X200" s="375" t="str">
        <f t="shared" si="187"/>
        <v/>
      </c>
      <c r="Y200" s="511"/>
      <c r="Z200" s="375"/>
      <c r="AA200" s="375"/>
      <c r="AB200" s="377" t="str">
        <f t="shared" si="188"/>
        <v/>
      </c>
      <c r="AC200" s="375" t="str">
        <f t="shared" si="189"/>
        <v/>
      </c>
      <c r="AD200" s="511"/>
      <c r="AE200" s="375"/>
      <c r="AF200" s="375"/>
      <c r="AG200" s="377" t="str">
        <f t="shared" si="190"/>
        <v/>
      </c>
      <c r="AH200" s="375" t="str">
        <f t="shared" si="191"/>
        <v/>
      </c>
      <c r="AI200" s="511"/>
      <c r="AJ200" s="375"/>
      <c r="AK200" s="375"/>
      <c r="AL200" s="377" t="str">
        <f t="shared" si="192"/>
        <v/>
      </c>
      <c r="AM200" s="375" t="str">
        <f t="shared" si="193"/>
        <v/>
      </c>
      <c r="AN200" s="511"/>
      <c r="AO200" s="375"/>
      <c r="AP200" s="375"/>
      <c r="AQ200" s="377" t="str">
        <f t="shared" si="194"/>
        <v/>
      </c>
      <c r="AR200" s="375" t="str">
        <f t="shared" si="195"/>
        <v/>
      </c>
      <c r="AS200" s="511"/>
      <c r="AT200" s="375"/>
      <c r="AU200" s="375"/>
      <c r="AV200" s="377" t="str">
        <f t="shared" si="196"/>
        <v/>
      </c>
      <c r="AW200" s="375" t="str">
        <f t="shared" si="197"/>
        <v/>
      </c>
      <c r="AX200" s="511"/>
    </row>
    <row r="201" spans="2:50" x14ac:dyDescent="0.2">
      <c r="B201" s="517"/>
      <c r="C201" s="375">
        <v>15</v>
      </c>
      <c r="D201" s="375"/>
      <c r="E201" s="375"/>
      <c r="F201" s="375"/>
      <c r="G201" s="377"/>
      <c r="H201" s="511"/>
      <c r="I201" s="172" t="str">
        <f t="shared" si="198"/>
        <v/>
      </c>
      <c r="J201" s="172" t="str">
        <f t="shared" si="199"/>
        <v/>
      </c>
      <c r="K201" s="374" t="str">
        <f t="shared" si="200"/>
        <v/>
      </c>
      <c r="L201" s="520"/>
      <c r="M201" s="172" t="str">
        <f t="shared" si="183"/>
        <v/>
      </c>
      <c r="N201" s="512"/>
      <c r="O201" s="512"/>
      <c r="P201" s="375"/>
      <c r="Q201" s="375"/>
      <c r="R201" s="377" t="str">
        <f t="shared" si="184"/>
        <v/>
      </c>
      <c r="S201" s="375" t="str">
        <f t="shared" si="185"/>
        <v/>
      </c>
      <c r="T201" s="511"/>
      <c r="U201" s="375"/>
      <c r="V201" s="375"/>
      <c r="W201" s="377" t="str">
        <f t="shared" si="186"/>
        <v/>
      </c>
      <c r="X201" s="375" t="str">
        <f t="shared" si="187"/>
        <v/>
      </c>
      <c r="Y201" s="511"/>
      <c r="Z201" s="375"/>
      <c r="AA201" s="375"/>
      <c r="AB201" s="377" t="str">
        <f t="shared" si="188"/>
        <v/>
      </c>
      <c r="AC201" s="375" t="str">
        <f t="shared" si="189"/>
        <v/>
      </c>
      <c r="AD201" s="511"/>
      <c r="AE201" s="375"/>
      <c r="AF201" s="375"/>
      <c r="AG201" s="377" t="str">
        <f t="shared" si="190"/>
        <v/>
      </c>
      <c r="AH201" s="375" t="str">
        <f t="shared" si="191"/>
        <v/>
      </c>
      <c r="AI201" s="511"/>
      <c r="AJ201" s="375"/>
      <c r="AK201" s="375"/>
      <c r="AL201" s="377" t="str">
        <f t="shared" si="192"/>
        <v/>
      </c>
      <c r="AM201" s="375" t="str">
        <f t="shared" si="193"/>
        <v/>
      </c>
      <c r="AN201" s="511"/>
      <c r="AO201" s="375"/>
      <c r="AP201" s="375"/>
      <c r="AQ201" s="377" t="str">
        <f t="shared" si="194"/>
        <v/>
      </c>
      <c r="AR201" s="375" t="str">
        <f t="shared" si="195"/>
        <v/>
      </c>
      <c r="AS201" s="511"/>
      <c r="AT201" s="375"/>
      <c r="AU201" s="375"/>
      <c r="AV201" s="377" t="str">
        <f t="shared" si="196"/>
        <v/>
      </c>
      <c r="AW201" s="375" t="str">
        <f t="shared" si="197"/>
        <v/>
      </c>
      <c r="AX201" s="511"/>
    </row>
    <row r="202" spans="2:50" ht="15.75" x14ac:dyDescent="0.2">
      <c r="B202" s="521" t="s">
        <v>169</v>
      </c>
      <c r="C202" s="522"/>
      <c r="D202" s="522"/>
      <c r="E202" s="522"/>
      <c r="F202" s="522"/>
      <c r="G202" s="522"/>
      <c r="H202" s="523"/>
      <c r="I202" s="207"/>
      <c r="J202" s="207"/>
      <c r="K202" s="207"/>
      <c r="L202" s="207"/>
      <c r="M202" s="207"/>
      <c r="N202" s="512" t="s">
        <v>161</v>
      </c>
      <c r="O202" s="525" t="s">
        <v>106</v>
      </c>
      <c r="P202" s="527">
        <f>AT182+1</f>
        <v>45937</v>
      </c>
      <c r="Q202" s="517"/>
      <c r="R202" s="517"/>
      <c r="S202" s="517"/>
      <c r="T202" s="517"/>
      <c r="U202" s="527">
        <f>P202+1</f>
        <v>45938</v>
      </c>
      <c r="V202" s="517"/>
      <c r="W202" s="517"/>
      <c r="X202" s="517"/>
      <c r="Y202" s="517"/>
      <c r="Z202" s="527">
        <f>U202+1</f>
        <v>45939</v>
      </c>
      <c r="AA202" s="517"/>
      <c r="AB202" s="517"/>
      <c r="AC202" s="517"/>
      <c r="AD202" s="517"/>
      <c r="AE202" s="527">
        <f>Z202+1</f>
        <v>45940</v>
      </c>
      <c r="AF202" s="517"/>
      <c r="AG202" s="517"/>
      <c r="AH202" s="517"/>
      <c r="AI202" s="517"/>
      <c r="AJ202" s="527">
        <f>AE202+1</f>
        <v>45941</v>
      </c>
      <c r="AK202" s="517"/>
      <c r="AL202" s="517"/>
      <c r="AM202" s="517"/>
      <c r="AN202" s="517"/>
      <c r="AO202" s="527">
        <f>AJ202+1</f>
        <v>45942</v>
      </c>
      <c r="AP202" s="517"/>
      <c r="AQ202" s="517"/>
      <c r="AR202" s="517"/>
      <c r="AS202" s="517"/>
      <c r="AT202" s="527">
        <f>AO202+1</f>
        <v>45943</v>
      </c>
      <c r="AU202" s="517"/>
      <c r="AV202" s="517"/>
      <c r="AW202" s="517"/>
      <c r="AX202" s="517"/>
    </row>
    <row r="203" spans="2:50" ht="15.75" x14ac:dyDescent="0.2">
      <c r="B203" s="524"/>
      <c r="C203" s="524"/>
      <c r="D203" s="524"/>
      <c r="E203" s="524"/>
      <c r="F203" s="524"/>
      <c r="G203" s="524"/>
      <c r="H203" s="524"/>
      <c r="I203" s="207"/>
      <c r="J203" s="207"/>
      <c r="K203" s="207"/>
      <c r="L203" s="207"/>
      <c r="M203" s="207"/>
      <c r="N203" s="512"/>
      <c r="O203" s="526"/>
      <c r="P203" s="527" t="s">
        <v>120</v>
      </c>
      <c r="Q203" s="517"/>
      <c r="R203" s="517"/>
      <c r="S203" s="517"/>
      <c r="T203" s="517"/>
      <c r="U203" s="527" t="s">
        <v>114</v>
      </c>
      <c r="V203" s="517"/>
      <c r="W203" s="517"/>
      <c r="X203" s="517"/>
      <c r="Y203" s="517"/>
      <c r="Z203" s="527" t="s">
        <v>115</v>
      </c>
      <c r="AA203" s="517"/>
      <c r="AB203" s="517"/>
      <c r="AC203" s="517"/>
      <c r="AD203" s="517"/>
      <c r="AE203" s="527" t="s">
        <v>116</v>
      </c>
      <c r="AF203" s="517"/>
      <c r="AG203" s="517"/>
      <c r="AH203" s="517"/>
      <c r="AI203" s="517"/>
      <c r="AJ203" s="527" t="s">
        <v>117</v>
      </c>
      <c r="AK203" s="517"/>
      <c r="AL203" s="517"/>
      <c r="AM203" s="517"/>
      <c r="AN203" s="517"/>
      <c r="AO203" s="527" t="s">
        <v>118</v>
      </c>
      <c r="AP203" s="517"/>
      <c r="AQ203" s="517"/>
      <c r="AR203" s="517"/>
      <c r="AS203" s="517"/>
      <c r="AT203" s="527" t="s">
        <v>119</v>
      </c>
      <c r="AU203" s="517"/>
      <c r="AV203" s="517"/>
      <c r="AW203" s="517"/>
      <c r="AX203" s="517"/>
    </row>
    <row r="204" spans="2:50" x14ac:dyDescent="0.2">
      <c r="B204" s="512" t="s">
        <v>157</v>
      </c>
      <c r="C204" s="512" t="s">
        <v>149</v>
      </c>
      <c r="D204" s="512"/>
      <c r="E204" s="512" t="s">
        <v>151</v>
      </c>
      <c r="F204" s="512"/>
      <c r="G204" s="512"/>
      <c r="H204" s="513" t="s">
        <v>158</v>
      </c>
      <c r="I204" s="516" t="s">
        <v>227</v>
      </c>
      <c r="J204" s="516"/>
      <c r="K204" s="516"/>
      <c r="L204" s="516" t="s">
        <v>158</v>
      </c>
      <c r="M204" s="516" t="s">
        <v>170</v>
      </c>
      <c r="N204" s="512"/>
      <c r="O204" s="512" t="s">
        <v>160</v>
      </c>
      <c r="P204" s="508" t="s">
        <v>154</v>
      </c>
      <c r="Q204" s="509"/>
      <c r="R204" s="509"/>
      <c r="S204" s="510"/>
      <c r="T204" s="512" t="s">
        <v>158</v>
      </c>
      <c r="U204" s="508" t="s">
        <v>154</v>
      </c>
      <c r="V204" s="509"/>
      <c r="W204" s="509"/>
      <c r="X204" s="510"/>
      <c r="Y204" s="512" t="s">
        <v>158</v>
      </c>
      <c r="Z204" s="508" t="s">
        <v>154</v>
      </c>
      <c r="AA204" s="509"/>
      <c r="AB204" s="509"/>
      <c r="AC204" s="510"/>
      <c r="AD204" s="512" t="s">
        <v>158</v>
      </c>
      <c r="AE204" s="508" t="s">
        <v>154</v>
      </c>
      <c r="AF204" s="509"/>
      <c r="AG204" s="509"/>
      <c r="AH204" s="510"/>
      <c r="AI204" s="512" t="s">
        <v>158</v>
      </c>
      <c r="AJ204" s="508" t="s">
        <v>154</v>
      </c>
      <c r="AK204" s="509"/>
      <c r="AL204" s="509"/>
      <c r="AM204" s="510"/>
      <c r="AN204" s="512" t="s">
        <v>158</v>
      </c>
      <c r="AO204" s="508" t="s">
        <v>154</v>
      </c>
      <c r="AP204" s="509"/>
      <c r="AQ204" s="509"/>
      <c r="AR204" s="510"/>
      <c r="AS204" s="512" t="s">
        <v>158</v>
      </c>
      <c r="AT204" s="508" t="s">
        <v>154</v>
      </c>
      <c r="AU204" s="509"/>
      <c r="AV204" s="509"/>
      <c r="AW204" s="510"/>
      <c r="AX204" s="512" t="s">
        <v>158</v>
      </c>
    </row>
    <row r="205" spans="2:50" x14ac:dyDescent="0.2">
      <c r="B205" s="512"/>
      <c r="C205" s="512"/>
      <c r="D205" s="512"/>
      <c r="E205" s="512" t="s">
        <v>150</v>
      </c>
      <c r="F205" s="512"/>
      <c r="G205" s="512"/>
      <c r="H205" s="514"/>
      <c r="I205" s="516" t="s">
        <v>150</v>
      </c>
      <c r="J205" s="516"/>
      <c r="K205" s="516"/>
      <c r="L205" s="516"/>
      <c r="M205" s="516"/>
      <c r="N205" s="512"/>
      <c r="O205" s="512"/>
      <c r="P205" s="508" t="s">
        <v>155</v>
      </c>
      <c r="Q205" s="509"/>
      <c r="R205" s="509"/>
      <c r="S205" s="510"/>
      <c r="T205" s="512"/>
      <c r="U205" s="508" t="s">
        <v>155</v>
      </c>
      <c r="V205" s="509"/>
      <c r="W205" s="509"/>
      <c r="X205" s="510"/>
      <c r="Y205" s="512"/>
      <c r="Z205" s="508" t="s">
        <v>155</v>
      </c>
      <c r="AA205" s="509"/>
      <c r="AB205" s="509"/>
      <c r="AC205" s="510"/>
      <c r="AD205" s="512"/>
      <c r="AE205" s="508" t="s">
        <v>155</v>
      </c>
      <c r="AF205" s="509"/>
      <c r="AG205" s="509"/>
      <c r="AH205" s="510"/>
      <c r="AI205" s="512"/>
      <c r="AJ205" s="508" t="s">
        <v>155</v>
      </c>
      <c r="AK205" s="509"/>
      <c r="AL205" s="509"/>
      <c r="AM205" s="510"/>
      <c r="AN205" s="512"/>
      <c r="AO205" s="508" t="s">
        <v>155</v>
      </c>
      <c r="AP205" s="509"/>
      <c r="AQ205" s="509"/>
      <c r="AR205" s="510"/>
      <c r="AS205" s="512"/>
      <c r="AT205" s="508" t="s">
        <v>155</v>
      </c>
      <c r="AU205" s="509"/>
      <c r="AV205" s="509"/>
      <c r="AW205" s="510"/>
      <c r="AX205" s="512"/>
    </row>
    <row r="206" spans="2:50" x14ac:dyDescent="0.2">
      <c r="B206" s="512"/>
      <c r="C206" s="512"/>
      <c r="D206" s="512"/>
      <c r="E206" s="418" t="s">
        <v>152</v>
      </c>
      <c r="F206" s="418" t="s">
        <v>153</v>
      </c>
      <c r="G206" s="418" t="s">
        <v>156</v>
      </c>
      <c r="H206" s="515"/>
      <c r="I206" s="419" t="s">
        <v>152</v>
      </c>
      <c r="J206" s="419" t="s">
        <v>153</v>
      </c>
      <c r="K206" s="419" t="s">
        <v>156</v>
      </c>
      <c r="L206" s="516"/>
      <c r="M206" s="516"/>
      <c r="N206" s="512"/>
      <c r="O206" s="512"/>
      <c r="P206" s="418" t="s">
        <v>152</v>
      </c>
      <c r="Q206" s="418" t="s">
        <v>153</v>
      </c>
      <c r="R206" s="418" t="s">
        <v>156</v>
      </c>
      <c r="S206" s="418" t="s">
        <v>170</v>
      </c>
      <c r="T206" s="512"/>
      <c r="U206" s="418" t="s">
        <v>152</v>
      </c>
      <c r="V206" s="418" t="s">
        <v>153</v>
      </c>
      <c r="W206" s="418" t="s">
        <v>156</v>
      </c>
      <c r="X206" s="418" t="s">
        <v>170</v>
      </c>
      <c r="Y206" s="512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12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12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12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12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12"/>
    </row>
    <row r="207" spans="2:50" x14ac:dyDescent="0.2">
      <c r="B207" s="512" t="s">
        <v>652</v>
      </c>
      <c r="C207" s="417">
        <f>C187</f>
        <v>1</v>
      </c>
      <c r="D207" s="417"/>
      <c r="E207" s="417"/>
      <c r="F207" s="417"/>
      <c r="G207" s="416" t="e">
        <f>F207/E207</f>
        <v>#DIV/0!</v>
      </c>
      <c r="H207" s="511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20" t="str">
        <f t="shared" ref="K207:K209" si="203">IFERROR(AVERAGE(R207,W207,AB207,AG207,AL207,AQ207,AV207),"")</f>
        <v/>
      </c>
      <c r="L207" s="518" t="str">
        <f>IFERROR(AVERAGE(K207:K221),"-")</f>
        <v>-</v>
      </c>
      <c r="M207" s="172" t="str">
        <f>IFERROR(RANK(K207, K$207:K$221),"")</f>
        <v/>
      </c>
      <c r="N207" s="512"/>
      <c r="O207" s="512"/>
      <c r="P207" s="417"/>
      <c r="Q207" s="417"/>
      <c r="R207" s="416" t="str">
        <f>IFERROR(Q207/P207,"")</f>
        <v/>
      </c>
      <c r="S207" s="417" t="str">
        <f>IFERROR(RANK(R207, R$207:R$221),"")</f>
        <v/>
      </c>
      <c r="T207" s="511" t="e">
        <f>AVERAGE(R207:R221)</f>
        <v>#DIV/0!</v>
      </c>
      <c r="U207" s="417"/>
      <c r="V207" s="417"/>
      <c r="W207" s="416" t="str">
        <f>IFERROR(V207/U207,"")</f>
        <v/>
      </c>
      <c r="X207" s="417" t="str">
        <f>IFERROR(RANK(W207, W$207:W$221),"")</f>
        <v/>
      </c>
      <c r="Y207" s="511" t="e">
        <f>AVERAGE(W207:W221)</f>
        <v>#DIV/0!</v>
      </c>
      <c r="Z207" s="417"/>
      <c r="AA207" s="417"/>
      <c r="AB207" s="416" t="str">
        <f>IFERROR(AA207/Z207,"")</f>
        <v/>
      </c>
      <c r="AC207" s="417" t="str">
        <f>IFERROR(RANK(AB207, AB$207:AB$221),"")</f>
        <v/>
      </c>
      <c r="AD207" s="511" t="e">
        <f>AVERAGE(AB207:AB221)</f>
        <v>#DIV/0!</v>
      </c>
      <c r="AE207" s="417"/>
      <c r="AF207" s="417"/>
      <c r="AG207" s="416" t="str">
        <f>IFERROR(AF207/AE207,"")</f>
        <v/>
      </c>
      <c r="AH207" s="417" t="str">
        <f>IFERROR(RANK(AG207, AG$207:AG$221),"")</f>
        <v/>
      </c>
      <c r="AI207" s="511" t="e">
        <f>AVERAGE(AG207:AG221)</f>
        <v>#DIV/0!</v>
      </c>
      <c r="AJ207" s="417"/>
      <c r="AK207" s="417"/>
      <c r="AL207" s="416" t="str">
        <f>IFERROR(AK207/AJ207,"")</f>
        <v/>
      </c>
      <c r="AM207" s="417" t="str">
        <f>IFERROR(RANK(AL207, AL$207:AL$221),"")</f>
        <v/>
      </c>
      <c r="AN207" s="511" t="e">
        <f>AVERAGE(AL207:AL221)</f>
        <v>#DIV/0!</v>
      </c>
      <c r="AO207" s="417"/>
      <c r="AP207" s="417"/>
      <c r="AQ207" s="416" t="str">
        <f>IFERROR(AP207/AO207,"")</f>
        <v/>
      </c>
      <c r="AR207" s="417" t="str">
        <f>IFERROR(RANK(AQ207, AQ$207:AQ$221),"")</f>
        <v/>
      </c>
      <c r="AS207" s="511" t="e">
        <f>AVERAGE(AQ207:AQ221)</f>
        <v>#DIV/0!</v>
      </c>
      <c r="AT207" s="417"/>
      <c r="AU207" s="417"/>
      <c r="AV207" s="416" t="str">
        <f>IFERROR(AU207/AT207,"")</f>
        <v/>
      </c>
      <c r="AW207" s="417" t="str">
        <f>IFERROR(RANK(AV207, AV$207:AV$221),"")</f>
        <v/>
      </c>
      <c r="AX207" s="511" t="e">
        <f>AVERAGE(AV207:AV221)</f>
        <v>#DIV/0!</v>
      </c>
    </row>
    <row r="208" spans="2:50" x14ac:dyDescent="0.2">
      <c r="B208" s="517"/>
      <c r="C208" s="437">
        <f t="shared" ref="C208:C221" si="204">C188</f>
        <v>2</v>
      </c>
      <c r="D208" s="417"/>
      <c r="E208" s="417"/>
      <c r="F208" s="417"/>
      <c r="G208" s="416"/>
      <c r="H208" s="511"/>
      <c r="I208" s="172" t="str">
        <f t="shared" si="201"/>
        <v/>
      </c>
      <c r="J208" s="172" t="str">
        <f t="shared" si="202"/>
        <v/>
      </c>
      <c r="K208" s="420" t="str">
        <f t="shared" si="203"/>
        <v/>
      </c>
      <c r="L208" s="519"/>
      <c r="M208" s="172" t="str">
        <f t="shared" ref="M208:M221" si="205">IFERROR(RANK(K208, K$207:K$221),"")</f>
        <v/>
      </c>
      <c r="N208" s="512"/>
      <c r="O208" s="512"/>
      <c r="P208" s="417"/>
      <c r="Q208" s="417"/>
      <c r="R208" s="416" t="str">
        <f t="shared" ref="R208:R221" si="206">IFERROR(Q208/P208,"")</f>
        <v/>
      </c>
      <c r="S208" s="417" t="str">
        <f t="shared" ref="S208:S221" si="207">IFERROR(RANK(R208, R$207:R$221),"")</f>
        <v/>
      </c>
      <c r="T208" s="511"/>
      <c r="U208" s="417"/>
      <c r="V208" s="417"/>
      <c r="W208" s="416" t="str">
        <f t="shared" ref="W208:W221" si="208">IFERROR(V208/U208,"")</f>
        <v/>
      </c>
      <c r="X208" s="417" t="str">
        <f t="shared" ref="X208:X221" si="209">IFERROR(RANK(W208, W$207:W$221),"")</f>
        <v/>
      </c>
      <c r="Y208" s="511"/>
      <c r="Z208" s="417"/>
      <c r="AA208" s="417"/>
      <c r="AB208" s="416" t="str">
        <f t="shared" ref="AB208:AB221" si="210">IFERROR(AA208/Z208,"")</f>
        <v/>
      </c>
      <c r="AC208" s="417" t="str">
        <f t="shared" ref="AC208:AC221" si="211">IFERROR(RANK(AB208, AB$207:AB$221),"")</f>
        <v/>
      </c>
      <c r="AD208" s="511"/>
      <c r="AE208" s="417"/>
      <c r="AF208" s="417"/>
      <c r="AG208" s="416" t="str">
        <f t="shared" ref="AG208:AG221" si="212">IFERROR(AF208/AE208,"")</f>
        <v/>
      </c>
      <c r="AH208" s="417" t="str">
        <f t="shared" ref="AH208:AH221" si="213">IFERROR(RANK(AG208, AG$207:AG$221),"")</f>
        <v/>
      </c>
      <c r="AI208" s="511"/>
      <c r="AJ208" s="417"/>
      <c r="AK208" s="417"/>
      <c r="AL208" s="416" t="str">
        <f t="shared" ref="AL208:AL221" si="214">IFERROR(AK208/AJ208,"")</f>
        <v/>
      </c>
      <c r="AM208" s="417" t="str">
        <f t="shared" ref="AM208:AM221" si="215">IFERROR(RANK(AL208, AL$207:AL$221),"")</f>
        <v/>
      </c>
      <c r="AN208" s="511"/>
      <c r="AO208" s="417"/>
      <c r="AP208" s="417"/>
      <c r="AQ208" s="416" t="str">
        <f t="shared" ref="AQ208:AQ221" si="216">IFERROR(AP208/AO208,"")</f>
        <v/>
      </c>
      <c r="AR208" s="417" t="str">
        <f t="shared" ref="AR208:AR221" si="217">IFERROR(RANK(AQ208, AQ$207:AQ$221),"")</f>
        <v/>
      </c>
      <c r="AS208" s="511"/>
      <c r="AT208" s="417"/>
      <c r="AU208" s="417"/>
      <c r="AV208" s="416" t="str">
        <f t="shared" ref="AV208:AV221" si="218">IFERROR(AU208/AT208,"")</f>
        <v/>
      </c>
      <c r="AW208" s="417" t="str">
        <f t="shared" ref="AW208:AW221" si="219">IFERROR(RANK(AV208, AV$207:AV$221),"")</f>
        <v/>
      </c>
      <c r="AX208" s="511"/>
    </row>
    <row r="209" spans="2:50" x14ac:dyDescent="0.2">
      <c r="B209" s="517"/>
      <c r="C209" s="437">
        <f t="shared" si="204"/>
        <v>3</v>
      </c>
      <c r="D209" s="417"/>
      <c r="E209" s="417"/>
      <c r="F209" s="417"/>
      <c r="G209" s="416"/>
      <c r="H209" s="511"/>
      <c r="I209" s="172" t="str">
        <f t="shared" si="201"/>
        <v/>
      </c>
      <c r="J209" s="172" t="str">
        <f t="shared" si="202"/>
        <v/>
      </c>
      <c r="K209" s="420" t="str">
        <f t="shared" si="203"/>
        <v/>
      </c>
      <c r="L209" s="519"/>
      <c r="M209" s="172" t="str">
        <f t="shared" si="205"/>
        <v/>
      </c>
      <c r="N209" s="512"/>
      <c r="O209" s="512"/>
      <c r="P209" s="417"/>
      <c r="Q209" s="417"/>
      <c r="R209" s="416" t="str">
        <f t="shared" si="206"/>
        <v/>
      </c>
      <c r="S209" s="417" t="str">
        <f t="shared" si="207"/>
        <v/>
      </c>
      <c r="T209" s="511"/>
      <c r="U209" s="417"/>
      <c r="V209" s="417"/>
      <c r="W209" s="416" t="str">
        <f t="shared" si="208"/>
        <v/>
      </c>
      <c r="X209" s="417" t="str">
        <f t="shared" si="209"/>
        <v/>
      </c>
      <c r="Y209" s="511"/>
      <c r="Z209" s="417"/>
      <c r="AA209" s="417"/>
      <c r="AB209" s="416" t="str">
        <f t="shared" si="210"/>
        <v/>
      </c>
      <c r="AC209" s="417" t="str">
        <f t="shared" si="211"/>
        <v/>
      </c>
      <c r="AD209" s="511"/>
      <c r="AE209" s="417"/>
      <c r="AF209" s="417"/>
      <c r="AG209" s="416" t="str">
        <f t="shared" si="212"/>
        <v/>
      </c>
      <c r="AH209" s="417" t="str">
        <f t="shared" si="213"/>
        <v/>
      </c>
      <c r="AI209" s="511"/>
      <c r="AJ209" s="417"/>
      <c r="AK209" s="417"/>
      <c r="AL209" s="416" t="str">
        <f t="shared" si="214"/>
        <v/>
      </c>
      <c r="AM209" s="417" t="str">
        <f t="shared" si="215"/>
        <v/>
      </c>
      <c r="AN209" s="511"/>
      <c r="AO209" s="417"/>
      <c r="AP209" s="417"/>
      <c r="AQ209" s="416" t="str">
        <f t="shared" si="216"/>
        <v/>
      </c>
      <c r="AR209" s="417" t="str">
        <f t="shared" si="217"/>
        <v/>
      </c>
      <c r="AS209" s="511"/>
      <c r="AT209" s="417"/>
      <c r="AU209" s="417"/>
      <c r="AV209" s="416" t="str">
        <f t="shared" si="218"/>
        <v/>
      </c>
      <c r="AW209" s="417" t="str">
        <f t="shared" si="219"/>
        <v/>
      </c>
      <c r="AX209" s="511"/>
    </row>
    <row r="210" spans="2:50" x14ac:dyDescent="0.2">
      <c r="B210" s="517"/>
      <c r="C210" s="437">
        <f t="shared" si="204"/>
        <v>4</v>
      </c>
      <c r="D210" s="417"/>
      <c r="E210" s="417"/>
      <c r="F210" s="417"/>
      <c r="G210" s="416"/>
      <c r="H210" s="511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0" t="str">
        <f>IFERROR(AVERAGE(R210,W210,AB210,AG210,AL210,AQ210,AV210),"")</f>
        <v/>
      </c>
      <c r="L210" s="519"/>
      <c r="M210" s="172" t="str">
        <f t="shared" si="205"/>
        <v/>
      </c>
      <c r="N210" s="512"/>
      <c r="O210" s="512"/>
      <c r="P210" s="417"/>
      <c r="Q210" s="417"/>
      <c r="R210" s="416" t="str">
        <f t="shared" si="206"/>
        <v/>
      </c>
      <c r="S210" s="417" t="str">
        <f t="shared" si="207"/>
        <v/>
      </c>
      <c r="T210" s="511"/>
      <c r="U210" s="417"/>
      <c r="V210" s="417"/>
      <c r="W210" s="416" t="str">
        <f t="shared" si="208"/>
        <v/>
      </c>
      <c r="X210" s="417" t="str">
        <f t="shared" si="209"/>
        <v/>
      </c>
      <c r="Y210" s="511"/>
      <c r="Z210" s="417"/>
      <c r="AA210" s="417"/>
      <c r="AB210" s="416" t="str">
        <f t="shared" si="210"/>
        <v/>
      </c>
      <c r="AC210" s="417" t="str">
        <f t="shared" si="211"/>
        <v/>
      </c>
      <c r="AD210" s="511"/>
      <c r="AE210" s="417"/>
      <c r="AF210" s="417"/>
      <c r="AG210" s="416" t="str">
        <f t="shared" si="212"/>
        <v/>
      </c>
      <c r="AH210" s="417" t="str">
        <f t="shared" si="213"/>
        <v/>
      </c>
      <c r="AI210" s="511"/>
      <c r="AJ210" s="417"/>
      <c r="AK210" s="417"/>
      <c r="AL210" s="416" t="str">
        <f t="shared" si="214"/>
        <v/>
      </c>
      <c r="AM210" s="417" t="str">
        <f t="shared" si="215"/>
        <v/>
      </c>
      <c r="AN210" s="511"/>
      <c r="AO210" s="417"/>
      <c r="AP210" s="417"/>
      <c r="AQ210" s="416" t="str">
        <f t="shared" si="216"/>
        <v/>
      </c>
      <c r="AR210" s="417" t="str">
        <f t="shared" si="217"/>
        <v/>
      </c>
      <c r="AS210" s="511"/>
      <c r="AT210" s="417"/>
      <c r="AU210" s="417"/>
      <c r="AV210" s="416" t="str">
        <f t="shared" si="218"/>
        <v/>
      </c>
      <c r="AW210" s="417" t="str">
        <f t="shared" si="219"/>
        <v/>
      </c>
      <c r="AX210" s="511"/>
    </row>
    <row r="211" spans="2:50" x14ac:dyDescent="0.2">
      <c r="B211" s="517"/>
      <c r="C211" s="437">
        <f t="shared" si="204"/>
        <v>5</v>
      </c>
      <c r="D211" s="417"/>
      <c r="E211" s="417"/>
      <c r="F211" s="417"/>
      <c r="G211" s="416"/>
      <c r="H211" s="511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20" t="str">
        <f t="shared" ref="K211:K221" si="222">IFERROR(AVERAGE(R211,W211,AB211,AG211,AL211,AQ211,AV211),"")</f>
        <v/>
      </c>
      <c r="L211" s="519"/>
      <c r="M211" s="172" t="str">
        <f t="shared" si="205"/>
        <v/>
      </c>
      <c r="N211" s="512"/>
      <c r="O211" s="512"/>
      <c r="P211" s="417"/>
      <c r="Q211" s="417"/>
      <c r="R211" s="416" t="str">
        <f t="shared" si="206"/>
        <v/>
      </c>
      <c r="S211" s="417" t="str">
        <f t="shared" si="207"/>
        <v/>
      </c>
      <c r="T211" s="511"/>
      <c r="U211" s="417"/>
      <c r="V211" s="417"/>
      <c r="W211" s="416" t="str">
        <f t="shared" si="208"/>
        <v/>
      </c>
      <c r="X211" s="417" t="str">
        <f t="shared" si="209"/>
        <v/>
      </c>
      <c r="Y211" s="511"/>
      <c r="Z211" s="417"/>
      <c r="AA211" s="417"/>
      <c r="AB211" s="416" t="str">
        <f t="shared" si="210"/>
        <v/>
      </c>
      <c r="AC211" s="417" t="str">
        <f t="shared" si="211"/>
        <v/>
      </c>
      <c r="AD211" s="511"/>
      <c r="AE211" s="417"/>
      <c r="AF211" s="417"/>
      <c r="AG211" s="416" t="str">
        <f t="shared" si="212"/>
        <v/>
      </c>
      <c r="AH211" s="417" t="str">
        <f t="shared" si="213"/>
        <v/>
      </c>
      <c r="AI211" s="511"/>
      <c r="AJ211" s="417"/>
      <c r="AK211" s="417"/>
      <c r="AL211" s="416" t="str">
        <f t="shared" si="214"/>
        <v/>
      </c>
      <c r="AM211" s="417" t="str">
        <f t="shared" si="215"/>
        <v/>
      </c>
      <c r="AN211" s="511"/>
      <c r="AO211" s="417"/>
      <c r="AP211" s="417"/>
      <c r="AQ211" s="416" t="str">
        <f t="shared" si="216"/>
        <v/>
      </c>
      <c r="AR211" s="417" t="str">
        <f t="shared" si="217"/>
        <v/>
      </c>
      <c r="AS211" s="511"/>
      <c r="AT211" s="417"/>
      <c r="AU211" s="417"/>
      <c r="AV211" s="416" t="str">
        <f t="shared" si="218"/>
        <v/>
      </c>
      <c r="AW211" s="417" t="str">
        <f t="shared" si="219"/>
        <v/>
      </c>
      <c r="AX211" s="511"/>
    </row>
    <row r="212" spans="2:50" x14ac:dyDescent="0.2">
      <c r="B212" s="517"/>
      <c r="C212" s="437">
        <f t="shared" si="204"/>
        <v>6</v>
      </c>
      <c r="D212" s="417"/>
      <c r="E212" s="417"/>
      <c r="F212" s="417"/>
      <c r="G212" s="416"/>
      <c r="H212" s="511"/>
      <c r="I212" s="172" t="str">
        <f t="shared" si="220"/>
        <v/>
      </c>
      <c r="J212" s="172" t="str">
        <f t="shared" si="221"/>
        <v/>
      </c>
      <c r="K212" s="420" t="str">
        <f t="shared" si="222"/>
        <v/>
      </c>
      <c r="L212" s="519"/>
      <c r="M212" s="172" t="str">
        <f t="shared" si="205"/>
        <v/>
      </c>
      <c r="N212" s="512"/>
      <c r="O212" s="512"/>
      <c r="P212" s="417"/>
      <c r="Q212" s="417"/>
      <c r="R212" s="416" t="str">
        <f t="shared" si="206"/>
        <v/>
      </c>
      <c r="S212" s="417" t="str">
        <f t="shared" si="207"/>
        <v/>
      </c>
      <c r="T212" s="511"/>
      <c r="U212" s="417"/>
      <c r="V212" s="417"/>
      <c r="W212" s="416" t="str">
        <f t="shared" si="208"/>
        <v/>
      </c>
      <c r="X212" s="417" t="str">
        <f t="shared" si="209"/>
        <v/>
      </c>
      <c r="Y212" s="511"/>
      <c r="Z212" s="417"/>
      <c r="AA212" s="417"/>
      <c r="AB212" s="416" t="str">
        <f t="shared" si="210"/>
        <v/>
      </c>
      <c r="AC212" s="417" t="str">
        <f t="shared" si="211"/>
        <v/>
      </c>
      <c r="AD212" s="511"/>
      <c r="AE212" s="417"/>
      <c r="AF212" s="417"/>
      <c r="AG212" s="416" t="str">
        <f t="shared" si="212"/>
        <v/>
      </c>
      <c r="AH212" s="417" t="str">
        <f t="shared" si="213"/>
        <v/>
      </c>
      <c r="AI212" s="511"/>
      <c r="AJ212" s="417"/>
      <c r="AK212" s="417"/>
      <c r="AL212" s="416" t="str">
        <f t="shared" si="214"/>
        <v/>
      </c>
      <c r="AM212" s="417" t="str">
        <f t="shared" si="215"/>
        <v/>
      </c>
      <c r="AN212" s="511"/>
      <c r="AO212" s="417"/>
      <c r="AP212" s="417"/>
      <c r="AQ212" s="416" t="str">
        <f t="shared" si="216"/>
        <v/>
      </c>
      <c r="AR212" s="417" t="str">
        <f t="shared" si="217"/>
        <v/>
      </c>
      <c r="AS212" s="511"/>
      <c r="AT212" s="417"/>
      <c r="AU212" s="417"/>
      <c r="AV212" s="416" t="str">
        <f t="shared" si="218"/>
        <v/>
      </c>
      <c r="AW212" s="417" t="str">
        <f t="shared" si="219"/>
        <v/>
      </c>
      <c r="AX212" s="511"/>
    </row>
    <row r="213" spans="2:50" x14ac:dyDescent="0.2">
      <c r="B213" s="517"/>
      <c r="C213" s="437">
        <f t="shared" si="204"/>
        <v>7</v>
      </c>
      <c r="D213" s="417"/>
      <c r="E213" s="417"/>
      <c r="F213" s="417"/>
      <c r="G213" s="416"/>
      <c r="H213" s="511"/>
      <c r="I213" s="172" t="str">
        <f t="shared" si="220"/>
        <v/>
      </c>
      <c r="J213" s="172" t="str">
        <f t="shared" si="221"/>
        <v/>
      </c>
      <c r="K213" s="420" t="str">
        <f t="shared" si="222"/>
        <v/>
      </c>
      <c r="L213" s="519"/>
      <c r="M213" s="172" t="str">
        <f t="shared" si="205"/>
        <v/>
      </c>
      <c r="N213" s="512"/>
      <c r="O213" s="512"/>
      <c r="P213" s="417"/>
      <c r="Q213" s="417"/>
      <c r="R213" s="416" t="str">
        <f t="shared" si="206"/>
        <v/>
      </c>
      <c r="S213" s="417" t="str">
        <f t="shared" si="207"/>
        <v/>
      </c>
      <c r="T213" s="511"/>
      <c r="U213" s="417"/>
      <c r="V213" s="417"/>
      <c r="W213" s="416" t="str">
        <f t="shared" si="208"/>
        <v/>
      </c>
      <c r="X213" s="417" t="str">
        <f t="shared" si="209"/>
        <v/>
      </c>
      <c r="Y213" s="511"/>
      <c r="Z213" s="417"/>
      <c r="AA213" s="417"/>
      <c r="AB213" s="416" t="str">
        <f t="shared" si="210"/>
        <v/>
      </c>
      <c r="AC213" s="417" t="str">
        <f t="shared" si="211"/>
        <v/>
      </c>
      <c r="AD213" s="511"/>
      <c r="AE213" s="417"/>
      <c r="AF213" s="417"/>
      <c r="AG213" s="416" t="str">
        <f t="shared" si="212"/>
        <v/>
      </c>
      <c r="AH213" s="417" t="str">
        <f t="shared" si="213"/>
        <v/>
      </c>
      <c r="AI213" s="511"/>
      <c r="AJ213" s="417"/>
      <c r="AK213" s="417"/>
      <c r="AL213" s="416" t="str">
        <f t="shared" si="214"/>
        <v/>
      </c>
      <c r="AM213" s="417" t="str">
        <f t="shared" si="215"/>
        <v/>
      </c>
      <c r="AN213" s="511"/>
      <c r="AO213" s="417"/>
      <c r="AP213" s="417"/>
      <c r="AQ213" s="416" t="str">
        <f t="shared" si="216"/>
        <v/>
      </c>
      <c r="AR213" s="417" t="str">
        <f t="shared" si="217"/>
        <v/>
      </c>
      <c r="AS213" s="511"/>
      <c r="AT213" s="417"/>
      <c r="AU213" s="417"/>
      <c r="AV213" s="416" t="str">
        <f t="shared" si="218"/>
        <v/>
      </c>
      <c r="AW213" s="417" t="str">
        <f t="shared" si="219"/>
        <v/>
      </c>
      <c r="AX213" s="511"/>
    </row>
    <row r="214" spans="2:50" x14ac:dyDescent="0.2">
      <c r="B214" s="517"/>
      <c r="C214" s="437">
        <f t="shared" si="204"/>
        <v>8</v>
      </c>
      <c r="D214" s="417"/>
      <c r="E214" s="417"/>
      <c r="F214" s="417"/>
      <c r="G214" s="416"/>
      <c r="H214" s="511"/>
      <c r="I214" s="172" t="str">
        <f t="shared" si="220"/>
        <v/>
      </c>
      <c r="J214" s="172" t="str">
        <f t="shared" si="221"/>
        <v/>
      </c>
      <c r="K214" s="420" t="str">
        <f t="shared" si="222"/>
        <v/>
      </c>
      <c r="L214" s="519"/>
      <c r="M214" s="172" t="str">
        <f t="shared" si="205"/>
        <v/>
      </c>
      <c r="N214" s="512"/>
      <c r="O214" s="512"/>
      <c r="P214" s="417"/>
      <c r="Q214" s="417"/>
      <c r="R214" s="416" t="str">
        <f t="shared" si="206"/>
        <v/>
      </c>
      <c r="S214" s="417" t="str">
        <f t="shared" si="207"/>
        <v/>
      </c>
      <c r="T214" s="511"/>
      <c r="U214" s="417"/>
      <c r="V214" s="417"/>
      <c r="W214" s="416" t="str">
        <f t="shared" si="208"/>
        <v/>
      </c>
      <c r="X214" s="417" t="str">
        <f t="shared" si="209"/>
        <v/>
      </c>
      <c r="Y214" s="511"/>
      <c r="Z214" s="417"/>
      <c r="AA214" s="417"/>
      <c r="AB214" s="416" t="str">
        <f t="shared" si="210"/>
        <v/>
      </c>
      <c r="AC214" s="417" t="str">
        <f t="shared" si="211"/>
        <v/>
      </c>
      <c r="AD214" s="511"/>
      <c r="AE214" s="417"/>
      <c r="AF214" s="417"/>
      <c r="AG214" s="416" t="str">
        <f t="shared" si="212"/>
        <v/>
      </c>
      <c r="AH214" s="417" t="str">
        <f t="shared" si="213"/>
        <v/>
      </c>
      <c r="AI214" s="511"/>
      <c r="AJ214" s="417"/>
      <c r="AK214" s="417"/>
      <c r="AL214" s="416" t="str">
        <f t="shared" si="214"/>
        <v/>
      </c>
      <c r="AM214" s="417" t="str">
        <f t="shared" si="215"/>
        <v/>
      </c>
      <c r="AN214" s="511"/>
      <c r="AO214" s="417"/>
      <c r="AP214" s="417"/>
      <c r="AQ214" s="416" t="str">
        <f t="shared" si="216"/>
        <v/>
      </c>
      <c r="AR214" s="417" t="str">
        <f t="shared" si="217"/>
        <v/>
      </c>
      <c r="AS214" s="511"/>
      <c r="AT214" s="417"/>
      <c r="AU214" s="417"/>
      <c r="AV214" s="416" t="str">
        <f t="shared" si="218"/>
        <v/>
      </c>
      <c r="AW214" s="417" t="str">
        <f t="shared" si="219"/>
        <v/>
      </c>
      <c r="AX214" s="511"/>
    </row>
    <row r="215" spans="2:50" x14ac:dyDescent="0.2">
      <c r="B215" s="517"/>
      <c r="C215" s="437">
        <f t="shared" si="204"/>
        <v>9</v>
      </c>
      <c r="D215" s="417"/>
      <c r="E215" s="417"/>
      <c r="F215" s="417"/>
      <c r="G215" s="416"/>
      <c r="H215" s="511"/>
      <c r="I215" s="172" t="str">
        <f t="shared" si="220"/>
        <v/>
      </c>
      <c r="J215" s="172" t="str">
        <f t="shared" si="221"/>
        <v/>
      </c>
      <c r="K215" s="420" t="str">
        <f t="shared" si="222"/>
        <v/>
      </c>
      <c r="L215" s="519"/>
      <c r="M215" s="172" t="str">
        <f t="shared" si="205"/>
        <v/>
      </c>
      <c r="N215" s="512"/>
      <c r="O215" s="512"/>
      <c r="P215" s="417"/>
      <c r="Q215" s="417"/>
      <c r="R215" s="416" t="str">
        <f t="shared" si="206"/>
        <v/>
      </c>
      <c r="S215" s="417" t="str">
        <f t="shared" si="207"/>
        <v/>
      </c>
      <c r="T215" s="511"/>
      <c r="U215" s="417"/>
      <c r="V215" s="417"/>
      <c r="W215" s="416" t="str">
        <f t="shared" si="208"/>
        <v/>
      </c>
      <c r="X215" s="417" t="str">
        <f t="shared" si="209"/>
        <v/>
      </c>
      <c r="Y215" s="511"/>
      <c r="Z215" s="417"/>
      <c r="AA215" s="417"/>
      <c r="AB215" s="416" t="str">
        <f t="shared" si="210"/>
        <v/>
      </c>
      <c r="AC215" s="417" t="str">
        <f t="shared" si="211"/>
        <v/>
      </c>
      <c r="AD215" s="511"/>
      <c r="AE215" s="417"/>
      <c r="AF215" s="417"/>
      <c r="AG215" s="416" t="str">
        <f t="shared" si="212"/>
        <v/>
      </c>
      <c r="AH215" s="417" t="str">
        <f t="shared" si="213"/>
        <v/>
      </c>
      <c r="AI215" s="511"/>
      <c r="AJ215" s="417"/>
      <c r="AK215" s="417"/>
      <c r="AL215" s="416" t="str">
        <f t="shared" si="214"/>
        <v/>
      </c>
      <c r="AM215" s="417" t="str">
        <f t="shared" si="215"/>
        <v/>
      </c>
      <c r="AN215" s="511"/>
      <c r="AO215" s="417"/>
      <c r="AP215" s="417"/>
      <c r="AQ215" s="416" t="str">
        <f t="shared" si="216"/>
        <v/>
      </c>
      <c r="AR215" s="417" t="str">
        <f t="shared" si="217"/>
        <v/>
      </c>
      <c r="AS215" s="511"/>
      <c r="AT215" s="417"/>
      <c r="AU215" s="417"/>
      <c r="AV215" s="416" t="str">
        <f t="shared" si="218"/>
        <v/>
      </c>
      <c r="AW215" s="417" t="str">
        <f t="shared" si="219"/>
        <v/>
      </c>
      <c r="AX215" s="511"/>
    </row>
    <row r="216" spans="2:50" x14ac:dyDescent="0.2">
      <c r="B216" s="517"/>
      <c r="C216" s="437">
        <f t="shared" si="204"/>
        <v>10</v>
      </c>
      <c r="D216" s="417"/>
      <c r="E216" s="417"/>
      <c r="F216" s="417"/>
      <c r="G216" s="416"/>
      <c r="H216" s="511"/>
      <c r="I216" s="172" t="str">
        <f t="shared" si="220"/>
        <v/>
      </c>
      <c r="J216" s="172" t="str">
        <f t="shared" si="221"/>
        <v/>
      </c>
      <c r="K216" s="420" t="str">
        <f t="shared" si="222"/>
        <v/>
      </c>
      <c r="L216" s="519"/>
      <c r="M216" s="172" t="str">
        <f t="shared" si="205"/>
        <v/>
      </c>
      <c r="N216" s="512"/>
      <c r="O216" s="512"/>
      <c r="P216" s="417"/>
      <c r="Q216" s="417"/>
      <c r="R216" s="416" t="str">
        <f t="shared" si="206"/>
        <v/>
      </c>
      <c r="S216" s="417" t="str">
        <f t="shared" si="207"/>
        <v/>
      </c>
      <c r="T216" s="511"/>
      <c r="U216" s="417"/>
      <c r="V216" s="417"/>
      <c r="W216" s="416" t="str">
        <f t="shared" si="208"/>
        <v/>
      </c>
      <c r="X216" s="417" t="str">
        <f t="shared" si="209"/>
        <v/>
      </c>
      <c r="Y216" s="511"/>
      <c r="Z216" s="417"/>
      <c r="AA216" s="417"/>
      <c r="AB216" s="416" t="str">
        <f t="shared" si="210"/>
        <v/>
      </c>
      <c r="AC216" s="417" t="str">
        <f t="shared" si="211"/>
        <v/>
      </c>
      <c r="AD216" s="511"/>
      <c r="AE216" s="417"/>
      <c r="AF216" s="417"/>
      <c r="AG216" s="416" t="str">
        <f t="shared" si="212"/>
        <v/>
      </c>
      <c r="AH216" s="417" t="str">
        <f t="shared" si="213"/>
        <v/>
      </c>
      <c r="AI216" s="511"/>
      <c r="AJ216" s="417"/>
      <c r="AK216" s="417"/>
      <c r="AL216" s="416" t="str">
        <f t="shared" si="214"/>
        <v/>
      </c>
      <c r="AM216" s="417" t="str">
        <f t="shared" si="215"/>
        <v/>
      </c>
      <c r="AN216" s="511"/>
      <c r="AO216" s="417"/>
      <c r="AP216" s="417"/>
      <c r="AQ216" s="416" t="str">
        <f t="shared" si="216"/>
        <v/>
      </c>
      <c r="AR216" s="417" t="str">
        <f t="shared" si="217"/>
        <v/>
      </c>
      <c r="AS216" s="511"/>
      <c r="AT216" s="417"/>
      <c r="AU216" s="417"/>
      <c r="AV216" s="416" t="str">
        <f t="shared" si="218"/>
        <v/>
      </c>
      <c r="AW216" s="417" t="str">
        <f t="shared" si="219"/>
        <v/>
      </c>
      <c r="AX216" s="511"/>
    </row>
    <row r="217" spans="2:50" x14ac:dyDescent="0.2">
      <c r="B217" s="517"/>
      <c r="C217" s="437">
        <f t="shared" si="204"/>
        <v>11</v>
      </c>
      <c r="D217" s="417"/>
      <c r="E217" s="417"/>
      <c r="F217" s="417"/>
      <c r="G217" s="416"/>
      <c r="H217" s="511"/>
      <c r="I217" s="172" t="str">
        <f t="shared" si="220"/>
        <v/>
      </c>
      <c r="J217" s="172" t="str">
        <f t="shared" si="221"/>
        <v/>
      </c>
      <c r="K217" s="420" t="str">
        <f t="shared" si="222"/>
        <v/>
      </c>
      <c r="L217" s="519"/>
      <c r="M217" s="172" t="str">
        <f t="shared" si="205"/>
        <v/>
      </c>
      <c r="N217" s="512"/>
      <c r="O217" s="512"/>
      <c r="P217" s="417"/>
      <c r="Q217" s="417"/>
      <c r="R217" s="416" t="str">
        <f t="shared" si="206"/>
        <v/>
      </c>
      <c r="S217" s="417" t="str">
        <f t="shared" si="207"/>
        <v/>
      </c>
      <c r="T217" s="511"/>
      <c r="U217" s="417"/>
      <c r="V217" s="417"/>
      <c r="W217" s="416" t="str">
        <f t="shared" si="208"/>
        <v/>
      </c>
      <c r="X217" s="417" t="str">
        <f t="shared" si="209"/>
        <v/>
      </c>
      <c r="Y217" s="511"/>
      <c r="Z217" s="417"/>
      <c r="AA217" s="417"/>
      <c r="AB217" s="416" t="str">
        <f t="shared" si="210"/>
        <v/>
      </c>
      <c r="AC217" s="417" t="str">
        <f t="shared" si="211"/>
        <v/>
      </c>
      <c r="AD217" s="511"/>
      <c r="AE217" s="417"/>
      <c r="AF217" s="417"/>
      <c r="AG217" s="416" t="str">
        <f t="shared" si="212"/>
        <v/>
      </c>
      <c r="AH217" s="417" t="str">
        <f t="shared" si="213"/>
        <v/>
      </c>
      <c r="AI217" s="511"/>
      <c r="AJ217" s="417"/>
      <c r="AK217" s="417"/>
      <c r="AL217" s="416" t="str">
        <f t="shared" si="214"/>
        <v/>
      </c>
      <c r="AM217" s="417" t="str">
        <f t="shared" si="215"/>
        <v/>
      </c>
      <c r="AN217" s="511"/>
      <c r="AO217" s="417"/>
      <c r="AP217" s="417"/>
      <c r="AQ217" s="416" t="str">
        <f t="shared" si="216"/>
        <v/>
      </c>
      <c r="AR217" s="417" t="str">
        <f t="shared" si="217"/>
        <v/>
      </c>
      <c r="AS217" s="511"/>
      <c r="AT217" s="417"/>
      <c r="AU217" s="417"/>
      <c r="AV217" s="416" t="str">
        <f t="shared" si="218"/>
        <v/>
      </c>
      <c r="AW217" s="417" t="str">
        <f t="shared" si="219"/>
        <v/>
      </c>
      <c r="AX217" s="511"/>
    </row>
    <row r="218" spans="2:50" x14ac:dyDescent="0.2">
      <c r="B218" s="517"/>
      <c r="C218" s="437">
        <f t="shared" si="204"/>
        <v>12</v>
      </c>
      <c r="D218" s="417"/>
      <c r="E218" s="417"/>
      <c r="F218" s="417"/>
      <c r="G218" s="416"/>
      <c r="H218" s="511"/>
      <c r="I218" s="172" t="str">
        <f t="shared" si="220"/>
        <v/>
      </c>
      <c r="J218" s="172" t="str">
        <f t="shared" si="221"/>
        <v/>
      </c>
      <c r="K218" s="420" t="str">
        <f t="shared" si="222"/>
        <v/>
      </c>
      <c r="L218" s="519"/>
      <c r="M218" s="172" t="str">
        <f t="shared" si="205"/>
        <v/>
      </c>
      <c r="N218" s="512"/>
      <c r="O218" s="512"/>
      <c r="P218" s="417"/>
      <c r="Q218" s="417"/>
      <c r="R218" s="416" t="str">
        <f t="shared" si="206"/>
        <v/>
      </c>
      <c r="S218" s="417" t="str">
        <f t="shared" si="207"/>
        <v/>
      </c>
      <c r="T218" s="511"/>
      <c r="U218" s="417"/>
      <c r="V218" s="417"/>
      <c r="W218" s="416" t="str">
        <f t="shared" si="208"/>
        <v/>
      </c>
      <c r="X218" s="417" t="str">
        <f t="shared" si="209"/>
        <v/>
      </c>
      <c r="Y218" s="511"/>
      <c r="Z218" s="417"/>
      <c r="AA218" s="417"/>
      <c r="AB218" s="416" t="str">
        <f t="shared" si="210"/>
        <v/>
      </c>
      <c r="AC218" s="417" t="str">
        <f t="shared" si="211"/>
        <v/>
      </c>
      <c r="AD218" s="511"/>
      <c r="AE218" s="417"/>
      <c r="AF218" s="417"/>
      <c r="AG218" s="416" t="str">
        <f t="shared" si="212"/>
        <v/>
      </c>
      <c r="AH218" s="417" t="str">
        <f t="shared" si="213"/>
        <v/>
      </c>
      <c r="AI218" s="511"/>
      <c r="AJ218" s="417"/>
      <c r="AK218" s="417"/>
      <c r="AL218" s="416" t="str">
        <f t="shared" si="214"/>
        <v/>
      </c>
      <c r="AM218" s="417" t="str">
        <f t="shared" si="215"/>
        <v/>
      </c>
      <c r="AN218" s="511"/>
      <c r="AO218" s="417"/>
      <c r="AP218" s="417"/>
      <c r="AQ218" s="416" t="str">
        <f t="shared" si="216"/>
        <v/>
      </c>
      <c r="AR218" s="417" t="str">
        <f t="shared" si="217"/>
        <v/>
      </c>
      <c r="AS218" s="511"/>
      <c r="AT218" s="417"/>
      <c r="AU218" s="417"/>
      <c r="AV218" s="416" t="str">
        <f t="shared" si="218"/>
        <v/>
      </c>
      <c r="AW218" s="417" t="str">
        <f t="shared" si="219"/>
        <v/>
      </c>
      <c r="AX218" s="511"/>
    </row>
    <row r="219" spans="2:50" x14ac:dyDescent="0.2">
      <c r="B219" s="517"/>
      <c r="C219" s="437">
        <f t="shared" si="204"/>
        <v>13</v>
      </c>
      <c r="D219" s="417"/>
      <c r="E219" s="417"/>
      <c r="F219" s="417"/>
      <c r="G219" s="416"/>
      <c r="H219" s="511"/>
      <c r="I219" s="172" t="str">
        <f t="shared" si="220"/>
        <v/>
      </c>
      <c r="J219" s="172" t="str">
        <f t="shared" si="221"/>
        <v/>
      </c>
      <c r="K219" s="420" t="str">
        <f t="shared" si="222"/>
        <v/>
      </c>
      <c r="L219" s="519"/>
      <c r="M219" s="172" t="str">
        <f t="shared" si="205"/>
        <v/>
      </c>
      <c r="N219" s="512"/>
      <c r="O219" s="512"/>
      <c r="P219" s="417"/>
      <c r="Q219" s="417"/>
      <c r="R219" s="416" t="str">
        <f t="shared" si="206"/>
        <v/>
      </c>
      <c r="S219" s="417" t="str">
        <f t="shared" si="207"/>
        <v/>
      </c>
      <c r="T219" s="511"/>
      <c r="U219" s="417"/>
      <c r="V219" s="417"/>
      <c r="W219" s="416" t="str">
        <f t="shared" si="208"/>
        <v/>
      </c>
      <c r="X219" s="417" t="str">
        <f t="shared" si="209"/>
        <v/>
      </c>
      <c r="Y219" s="511"/>
      <c r="Z219" s="417"/>
      <c r="AA219" s="417"/>
      <c r="AB219" s="416" t="str">
        <f t="shared" si="210"/>
        <v/>
      </c>
      <c r="AC219" s="417" t="str">
        <f t="shared" si="211"/>
        <v/>
      </c>
      <c r="AD219" s="511"/>
      <c r="AE219" s="417"/>
      <c r="AF219" s="417"/>
      <c r="AG219" s="416" t="str">
        <f t="shared" si="212"/>
        <v/>
      </c>
      <c r="AH219" s="417" t="str">
        <f t="shared" si="213"/>
        <v/>
      </c>
      <c r="AI219" s="511"/>
      <c r="AJ219" s="417"/>
      <c r="AK219" s="417"/>
      <c r="AL219" s="416" t="str">
        <f t="shared" si="214"/>
        <v/>
      </c>
      <c r="AM219" s="417" t="str">
        <f t="shared" si="215"/>
        <v/>
      </c>
      <c r="AN219" s="511"/>
      <c r="AO219" s="417"/>
      <c r="AP219" s="417"/>
      <c r="AQ219" s="416" t="str">
        <f t="shared" si="216"/>
        <v/>
      </c>
      <c r="AR219" s="417" t="str">
        <f t="shared" si="217"/>
        <v/>
      </c>
      <c r="AS219" s="511"/>
      <c r="AT219" s="417"/>
      <c r="AU219" s="417"/>
      <c r="AV219" s="416" t="str">
        <f t="shared" si="218"/>
        <v/>
      </c>
      <c r="AW219" s="417" t="str">
        <f t="shared" si="219"/>
        <v/>
      </c>
      <c r="AX219" s="511"/>
    </row>
    <row r="220" spans="2:50" x14ac:dyDescent="0.2">
      <c r="B220" s="517"/>
      <c r="C220" s="437">
        <f t="shared" si="204"/>
        <v>14</v>
      </c>
      <c r="D220" s="417"/>
      <c r="E220" s="417"/>
      <c r="F220" s="417"/>
      <c r="G220" s="416"/>
      <c r="H220" s="511"/>
      <c r="I220" s="172" t="str">
        <f t="shared" si="220"/>
        <v/>
      </c>
      <c r="J220" s="172" t="str">
        <f t="shared" si="221"/>
        <v/>
      </c>
      <c r="K220" s="420" t="str">
        <f t="shared" si="222"/>
        <v/>
      </c>
      <c r="L220" s="519"/>
      <c r="M220" s="172" t="str">
        <f t="shared" si="205"/>
        <v/>
      </c>
      <c r="N220" s="512"/>
      <c r="O220" s="512"/>
      <c r="P220" s="417"/>
      <c r="Q220" s="417"/>
      <c r="R220" s="416" t="str">
        <f t="shared" si="206"/>
        <v/>
      </c>
      <c r="S220" s="417" t="str">
        <f t="shared" si="207"/>
        <v/>
      </c>
      <c r="T220" s="511"/>
      <c r="U220" s="417"/>
      <c r="V220" s="417"/>
      <c r="W220" s="416" t="str">
        <f t="shared" si="208"/>
        <v/>
      </c>
      <c r="X220" s="417" t="str">
        <f t="shared" si="209"/>
        <v/>
      </c>
      <c r="Y220" s="511"/>
      <c r="Z220" s="417"/>
      <c r="AA220" s="417"/>
      <c r="AB220" s="416" t="str">
        <f t="shared" si="210"/>
        <v/>
      </c>
      <c r="AC220" s="417" t="str">
        <f t="shared" si="211"/>
        <v/>
      </c>
      <c r="AD220" s="511"/>
      <c r="AE220" s="417"/>
      <c r="AF220" s="417"/>
      <c r="AG220" s="416" t="str">
        <f t="shared" si="212"/>
        <v/>
      </c>
      <c r="AH220" s="417" t="str">
        <f t="shared" si="213"/>
        <v/>
      </c>
      <c r="AI220" s="511"/>
      <c r="AJ220" s="417"/>
      <c r="AK220" s="417"/>
      <c r="AL220" s="416" t="str">
        <f t="shared" si="214"/>
        <v/>
      </c>
      <c r="AM220" s="417" t="str">
        <f t="shared" si="215"/>
        <v/>
      </c>
      <c r="AN220" s="511"/>
      <c r="AO220" s="417"/>
      <c r="AP220" s="417"/>
      <c r="AQ220" s="416" t="str">
        <f t="shared" si="216"/>
        <v/>
      </c>
      <c r="AR220" s="417" t="str">
        <f t="shared" si="217"/>
        <v/>
      </c>
      <c r="AS220" s="511"/>
      <c r="AT220" s="417"/>
      <c r="AU220" s="417"/>
      <c r="AV220" s="416" t="str">
        <f t="shared" si="218"/>
        <v/>
      </c>
      <c r="AW220" s="417" t="str">
        <f t="shared" si="219"/>
        <v/>
      </c>
      <c r="AX220" s="511"/>
    </row>
    <row r="221" spans="2:50" x14ac:dyDescent="0.2">
      <c r="B221" s="517"/>
      <c r="C221" s="437">
        <f t="shared" si="204"/>
        <v>15</v>
      </c>
      <c r="D221" s="417"/>
      <c r="E221" s="417"/>
      <c r="F221" s="417"/>
      <c r="G221" s="416"/>
      <c r="H221" s="511"/>
      <c r="I221" s="172" t="str">
        <f t="shared" si="220"/>
        <v/>
      </c>
      <c r="J221" s="172" t="str">
        <f t="shared" si="221"/>
        <v/>
      </c>
      <c r="K221" s="420" t="str">
        <f t="shared" si="222"/>
        <v/>
      </c>
      <c r="L221" s="520"/>
      <c r="M221" s="172" t="str">
        <f t="shared" si="205"/>
        <v/>
      </c>
      <c r="N221" s="512"/>
      <c r="O221" s="512"/>
      <c r="P221" s="417"/>
      <c r="Q221" s="417"/>
      <c r="R221" s="416" t="str">
        <f t="shared" si="206"/>
        <v/>
      </c>
      <c r="S221" s="417" t="str">
        <f t="shared" si="207"/>
        <v/>
      </c>
      <c r="T221" s="511"/>
      <c r="U221" s="417"/>
      <c r="V221" s="417"/>
      <c r="W221" s="416" t="str">
        <f t="shared" si="208"/>
        <v/>
      </c>
      <c r="X221" s="417" t="str">
        <f t="shared" si="209"/>
        <v/>
      </c>
      <c r="Y221" s="511"/>
      <c r="Z221" s="417"/>
      <c r="AA221" s="417"/>
      <c r="AB221" s="416" t="str">
        <f t="shared" si="210"/>
        <v/>
      </c>
      <c r="AC221" s="417" t="str">
        <f t="shared" si="211"/>
        <v/>
      </c>
      <c r="AD221" s="511"/>
      <c r="AE221" s="417"/>
      <c r="AF221" s="417"/>
      <c r="AG221" s="416" t="str">
        <f t="shared" si="212"/>
        <v/>
      </c>
      <c r="AH221" s="417" t="str">
        <f t="shared" si="213"/>
        <v/>
      </c>
      <c r="AI221" s="511"/>
      <c r="AJ221" s="417"/>
      <c r="AK221" s="417"/>
      <c r="AL221" s="416" t="str">
        <f t="shared" si="214"/>
        <v/>
      </c>
      <c r="AM221" s="417" t="str">
        <f t="shared" si="215"/>
        <v/>
      </c>
      <c r="AN221" s="511"/>
      <c r="AO221" s="417"/>
      <c r="AP221" s="417"/>
      <c r="AQ221" s="416" t="str">
        <f t="shared" si="216"/>
        <v/>
      </c>
      <c r="AR221" s="417" t="str">
        <f t="shared" si="217"/>
        <v/>
      </c>
      <c r="AS221" s="511"/>
      <c r="AT221" s="417"/>
      <c r="AU221" s="417"/>
      <c r="AV221" s="416" t="str">
        <f t="shared" si="218"/>
        <v/>
      </c>
      <c r="AW221" s="417" t="str">
        <f t="shared" si="219"/>
        <v/>
      </c>
      <c r="AX221" s="511"/>
    </row>
    <row r="222" spans="2:50" ht="15.75" x14ac:dyDescent="0.2">
      <c r="B222" s="521" t="s">
        <v>169</v>
      </c>
      <c r="C222" s="522"/>
      <c r="D222" s="522"/>
      <c r="E222" s="522"/>
      <c r="F222" s="522"/>
      <c r="G222" s="522"/>
      <c r="H222" s="523"/>
      <c r="I222" s="207"/>
      <c r="J222" s="207"/>
      <c r="K222" s="207"/>
      <c r="L222" s="207"/>
      <c r="M222" s="207"/>
      <c r="N222" s="512" t="s">
        <v>161</v>
      </c>
      <c r="O222" s="525" t="s">
        <v>106</v>
      </c>
      <c r="P222" s="527">
        <f>AT202+1</f>
        <v>45944</v>
      </c>
      <c r="Q222" s="517"/>
      <c r="R222" s="517"/>
      <c r="S222" s="517"/>
      <c r="T222" s="517"/>
      <c r="U222" s="527">
        <f>P222+1</f>
        <v>45945</v>
      </c>
      <c r="V222" s="517"/>
      <c r="W222" s="517"/>
      <c r="X222" s="517"/>
      <c r="Y222" s="517"/>
      <c r="Z222" s="527">
        <f>U222+1</f>
        <v>45946</v>
      </c>
      <c r="AA222" s="517"/>
      <c r="AB222" s="517"/>
      <c r="AC222" s="517"/>
      <c r="AD222" s="517"/>
      <c r="AE222" s="527">
        <f>Z222+1</f>
        <v>45947</v>
      </c>
      <c r="AF222" s="517"/>
      <c r="AG222" s="517"/>
      <c r="AH222" s="517"/>
      <c r="AI222" s="517"/>
      <c r="AJ222" s="527">
        <f>AE222+1</f>
        <v>45948</v>
      </c>
      <c r="AK222" s="517"/>
      <c r="AL222" s="517"/>
      <c r="AM222" s="517"/>
      <c r="AN222" s="517"/>
      <c r="AO222" s="527">
        <f>AJ222+1</f>
        <v>45949</v>
      </c>
      <c r="AP222" s="517"/>
      <c r="AQ222" s="517"/>
      <c r="AR222" s="517"/>
      <c r="AS222" s="517"/>
      <c r="AT222" s="527">
        <f>AO222+1</f>
        <v>45950</v>
      </c>
      <c r="AU222" s="517"/>
      <c r="AV222" s="517"/>
      <c r="AW222" s="517"/>
      <c r="AX222" s="517"/>
    </row>
    <row r="223" spans="2:50" ht="15.75" x14ac:dyDescent="0.2">
      <c r="B223" s="524"/>
      <c r="C223" s="524"/>
      <c r="D223" s="524"/>
      <c r="E223" s="524"/>
      <c r="F223" s="524"/>
      <c r="G223" s="524"/>
      <c r="H223" s="524"/>
      <c r="I223" s="207"/>
      <c r="J223" s="207"/>
      <c r="K223" s="207"/>
      <c r="L223" s="207"/>
      <c r="M223" s="207"/>
      <c r="N223" s="512"/>
      <c r="O223" s="526"/>
      <c r="P223" s="527" t="s">
        <v>120</v>
      </c>
      <c r="Q223" s="517"/>
      <c r="R223" s="517"/>
      <c r="S223" s="517"/>
      <c r="T223" s="517"/>
      <c r="U223" s="527" t="s">
        <v>114</v>
      </c>
      <c r="V223" s="517"/>
      <c r="W223" s="517"/>
      <c r="X223" s="517"/>
      <c r="Y223" s="517"/>
      <c r="Z223" s="527" t="s">
        <v>115</v>
      </c>
      <c r="AA223" s="517"/>
      <c r="AB223" s="517"/>
      <c r="AC223" s="517"/>
      <c r="AD223" s="517"/>
      <c r="AE223" s="527" t="s">
        <v>116</v>
      </c>
      <c r="AF223" s="517"/>
      <c r="AG223" s="517"/>
      <c r="AH223" s="517"/>
      <c r="AI223" s="517"/>
      <c r="AJ223" s="527" t="s">
        <v>117</v>
      </c>
      <c r="AK223" s="517"/>
      <c r="AL223" s="517"/>
      <c r="AM223" s="517"/>
      <c r="AN223" s="517"/>
      <c r="AO223" s="527" t="s">
        <v>118</v>
      </c>
      <c r="AP223" s="517"/>
      <c r="AQ223" s="517"/>
      <c r="AR223" s="517"/>
      <c r="AS223" s="517"/>
      <c r="AT223" s="527" t="s">
        <v>119</v>
      </c>
      <c r="AU223" s="517"/>
      <c r="AV223" s="517"/>
      <c r="AW223" s="517"/>
      <c r="AX223" s="517"/>
    </row>
    <row r="224" spans="2:50" x14ac:dyDescent="0.2">
      <c r="B224" s="512" t="s">
        <v>157</v>
      </c>
      <c r="C224" s="512" t="s">
        <v>149</v>
      </c>
      <c r="D224" s="512"/>
      <c r="E224" s="512" t="s">
        <v>151</v>
      </c>
      <c r="F224" s="512"/>
      <c r="G224" s="512"/>
      <c r="H224" s="513" t="s">
        <v>158</v>
      </c>
      <c r="I224" s="516" t="s">
        <v>227</v>
      </c>
      <c r="J224" s="516"/>
      <c r="K224" s="516"/>
      <c r="L224" s="516" t="s">
        <v>158</v>
      </c>
      <c r="M224" s="516" t="s">
        <v>170</v>
      </c>
      <c r="N224" s="512"/>
      <c r="O224" s="512" t="s">
        <v>160</v>
      </c>
      <c r="P224" s="508" t="s">
        <v>154</v>
      </c>
      <c r="Q224" s="509"/>
      <c r="R224" s="509"/>
      <c r="S224" s="510"/>
      <c r="T224" s="512" t="s">
        <v>158</v>
      </c>
      <c r="U224" s="508" t="s">
        <v>154</v>
      </c>
      <c r="V224" s="509"/>
      <c r="W224" s="509"/>
      <c r="X224" s="510"/>
      <c r="Y224" s="512" t="s">
        <v>158</v>
      </c>
      <c r="Z224" s="508" t="s">
        <v>154</v>
      </c>
      <c r="AA224" s="509"/>
      <c r="AB224" s="509"/>
      <c r="AC224" s="510"/>
      <c r="AD224" s="512" t="s">
        <v>158</v>
      </c>
      <c r="AE224" s="508" t="s">
        <v>154</v>
      </c>
      <c r="AF224" s="509"/>
      <c r="AG224" s="509"/>
      <c r="AH224" s="510"/>
      <c r="AI224" s="512" t="s">
        <v>158</v>
      </c>
      <c r="AJ224" s="508" t="s">
        <v>154</v>
      </c>
      <c r="AK224" s="509"/>
      <c r="AL224" s="509"/>
      <c r="AM224" s="510"/>
      <c r="AN224" s="512" t="s">
        <v>158</v>
      </c>
      <c r="AO224" s="508" t="s">
        <v>154</v>
      </c>
      <c r="AP224" s="509"/>
      <c r="AQ224" s="509"/>
      <c r="AR224" s="510"/>
      <c r="AS224" s="512" t="s">
        <v>158</v>
      </c>
      <c r="AT224" s="508" t="s">
        <v>154</v>
      </c>
      <c r="AU224" s="509"/>
      <c r="AV224" s="509"/>
      <c r="AW224" s="510"/>
      <c r="AX224" s="512" t="s">
        <v>158</v>
      </c>
    </row>
    <row r="225" spans="2:50" x14ac:dyDescent="0.2">
      <c r="B225" s="512"/>
      <c r="C225" s="512"/>
      <c r="D225" s="512"/>
      <c r="E225" s="512" t="s">
        <v>150</v>
      </c>
      <c r="F225" s="512"/>
      <c r="G225" s="512"/>
      <c r="H225" s="514"/>
      <c r="I225" s="516" t="s">
        <v>150</v>
      </c>
      <c r="J225" s="516"/>
      <c r="K225" s="516"/>
      <c r="L225" s="516"/>
      <c r="M225" s="516"/>
      <c r="N225" s="512"/>
      <c r="O225" s="512"/>
      <c r="P225" s="508" t="s">
        <v>155</v>
      </c>
      <c r="Q225" s="509"/>
      <c r="R225" s="509"/>
      <c r="S225" s="510"/>
      <c r="T225" s="512"/>
      <c r="U225" s="508" t="s">
        <v>155</v>
      </c>
      <c r="V225" s="509"/>
      <c r="W225" s="509"/>
      <c r="X225" s="510"/>
      <c r="Y225" s="512"/>
      <c r="Z225" s="508" t="s">
        <v>155</v>
      </c>
      <c r="AA225" s="509"/>
      <c r="AB225" s="509"/>
      <c r="AC225" s="510"/>
      <c r="AD225" s="512"/>
      <c r="AE225" s="508" t="s">
        <v>155</v>
      </c>
      <c r="AF225" s="509"/>
      <c r="AG225" s="509"/>
      <c r="AH225" s="510"/>
      <c r="AI225" s="512"/>
      <c r="AJ225" s="508" t="s">
        <v>155</v>
      </c>
      <c r="AK225" s="509"/>
      <c r="AL225" s="509"/>
      <c r="AM225" s="510"/>
      <c r="AN225" s="512"/>
      <c r="AO225" s="508" t="s">
        <v>155</v>
      </c>
      <c r="AP225" s="509"/>
      <c r="AQ225" s="509"/>
      <c r="AR225" s="510"/>
      <c r="AS225" s="512"/>
      <c r="AT225" s="508" t="s">
        <v>155</v>
      </c>
      <c r="AU225" s="509"/>
      <c r="AV225" s="509"/>
      <c r="AW225" s="510"/>
      <c r="AX225" s="512"/>
    </row>
    <row r="226" spans="2:50" x14ac:dyDescent="0.2">
      <c r="B226" s="512"/>
      <c r="C226" s="512"/>
      <c r="D226" s="512"/>
      <c r="E226" s="418" t="s">
        <v>152</v>
      </c>
      <c r="F226" s="418" t="s">
        <v>153</v>
      </c>
      <c r="G226" s="418" t="s">
        <v>156</v>
      </c>
      <c r="H226" s="515"/>
      <c r="I226" s="419" t="s">
        <v>152</v>
      </c>
      <c r="J226" s="419" t="s">
        <v>153</v>
      </c>
      <c r="K226" s="419" t="s">
        <v>156</v>
      </c>
      <c r="L226" s="516"/>
      <c r="M226" s="516"/>
      <c r="N226" s="512"/>
      <c r="O226" s="512"/>
      <c r="P226" s="418" t="s">
        <v>152</v>
      </c>
      <c r="Q226" s="418" t="s">
        <v>153</v>
      </c>
      <c r="R226" s="418" t="s">
        <v>156</v>
      </c>
      <c r="S226" s="418" t="s">
        <v>170</v>
      </c>
      <c r="T226" s="512"/>
      <c r="U226" s="418" t="s">
        <v>152</v>
      </c>
      <c r="V226" s="418" t="s">
        <v>153</v>
      </c>
      <c r="W226" s="418" t="s">
        <v>156</v>
      </c>
      <c r="X226" s="418" t="s">
        <v>170</v>
      </c>
      <c r="Y226" s="512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12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12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12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12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12"/>
    </row>
    <row r="227" spans="2:50" x14ac:dyDescent="0.2">
      <c r="B227" s="512" t="s">
        <v>652</v>
      </c>
      <c r="C227" s="437">
        <f>C207</f>
        <v>1</v>
      </c>
      <c r="D227" s="417"/>
      <c r="E227" s="417"/>
      <c r="F227" s="417"/>
      <c r="G227" s="416" t="e">
        <f>F227/E227</f>
        <v>#DIV/0!</v>
      </c>
      <c r="H227" s="511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20" t="str">
        <f t="shared" ref="K227:K229" si="225">IFERROR(AVERAGE(R227,W227,AB227,AG227,AL227,AQ227,AV227),"")</f>
        <v/>
      </c>
      <c r="L227" s="518" t="str">
        <f>IFERROR(AVERAGE(K227:K241),"-")</f>
        <v>-</v>
      </c>
      <c r="M227" s="172" t="str">
        <f>IFERROR(RANK(K227, K$227:K$241),"")</f>
        <v/>
      </c>
      <c r="N227" s="512"/>
      <c r="O227" s="512"/>
      <c r="P227" s="417"/>
      <c r="Q227" s="417"/>
      <c r="R227" s="416" t="str">
        <f>IFERROR(Q227/P227,"")</f>
        <v/>
      </c>
      <c r="S227" s="417" t="str">
        <f>IFERROR(RANK(R227, R$227:R$241),"")</f>
        <v/>
      </c>
      <c r="T227" s="511" t="e">
        <f>AVERAGE(R227:R241)</f>
        <v>#DIV/0!</v>
      </c>
      <c r="U227" s="417"/>
      <c r="V227" s="417"/>
      <c r="W227" s="416" t="str">
        <f>IFERROR(V227/U227,"")</f>
        <v/>
      </c>
      <c r="X227" s="417" t="str">
        <f>IFERROR(RANK(W227, W$227:W$241),"")</f>
        <v/>
      </c>
      <c r="Y227" s="511" t="e">
        <f>AVERAGE(W227:W241)</f>
        <v>#DIV/0!</v>
      </c>
      <c r="Z227" s="417"/>
      <c r="AA227" s="417"/>
      <c r="AB227" s="416" t="str">
        <f>IFERROR(AA227/Z227,"")</f>
        <v/>
      </c>
      <c r="AC227" s="417" t="str">
        <f>IFERROR(RANK(AB227, AB$227:AB$241),"")</f>
        <v/>
      </c>
      <c r="AD227" s="511" t="e">
        <f>AVERAGE(AB227:AB241)</f>
        <v>#DIV/0!</v>
      </c>
      <c r="AE227" s="417"/>
      <c r="AF227" s="417"/>
      <c r="AG227" s="416" t="str">
        <f>IFERROR(AF227/AE227,"")</f>
        <v/>
      </c>
      <c r="AH227" s="417" t="str">
        <f>IFERROR(RANK(AG227, AG$227:AG$241),"")</f>
        <v/>
      </c>
      <c r="AI227" s="511" t="e">
        <f>AVERAGE(AG227:AG241)</f>
        <v>#DIV/0!</v>
      </c>
      <c r="AJ227" s="417"/>
      <c r="AK227" s="417"/>
      <c r="AL227" s="416" t="str">
        <f>IFERROR(AK227/AJ227,"")</f>
        <v/>
      </c>
      <c r="AM227" s="417" t="str">
        <f>IFERROR(RANK(AL227, AL$227:AL$241),"")</f>
        <v/>
      </c>
      <c r="AN227" s="511" t="e">
        <f>AVERAGE(AL227:AL241)</f>
        <v>#DIV/0!</v>
      </c>
      <c r="AO227" s="417"/>
      <c r="AP227" s="417"/>
      <c r="AQ227" s="416" t="str">
        <f>IFERROR(AP227/AO227,"")</f>
        <v/>
      </c>
      <c r="AR227" s="417" t="str">
        <f>IFERROR(RANK(AQ227, AQ$227:AQ$241),"")</f>
        <v/>
      </c>
      <c r="AS227" s="511" t="e">
        <f>AVERAGE(AQ227:AQ241)</f>
        <v>#DIV/0!</v>
      </c>
      <c r="AT227" s="417"/>
      <c r="AU227" s="417"/>
      <c r="AV227" s="416" t="str">
        <f>IFERROR(AU227/AT227,"")</f>
        <v/>
      </c>
      <c r="AW227" s="417" t="str">
        <f>IFERROR(RANK(AV227, AV$227:AV$241),"")</f>
        <v/>
      </c>
      <c r="AX227" s="511" t="e">
        <f>AVERAGE(AV227:AV241)</f>
        <v>#DIV/0!</v>
      </c>
    </row>
    <row r="228" spans="2:50" x14ac:dyDescent="0.2">
      <c r="B228" s="517"/>
      <c r="C228" s="437">
        <f t="shared" ref="C228:C241" si="226">C208</f>
        <v>2</v>
      </c>
      <c r="D228" s="417"/>
      <c r="E228" s="417"/>
      <c r="F228" s="417"/>
      <c r="G228" s="416"/>
      <c r="H228" s="511"/>
      <c r="I228" s="172" t="str">
        <f t="shared" si="223"/>
        <v/>
      </c>
      <c r="J228" s="172" t="str">
        <f t="shared" si="224"/>
        <v/>
      </c>
      <c r="K228" s="420" t="str">
        <f t="shared" si="225"/>
        <v/>
      </c>
      <c r="L228" s="519"/>
      <c r="M228" s="172" t="str">
        <f t="shared" ref="M228:M241" si="227">IFERROR(RANK(K228, K$227:K$241),"")</f>
        <v/>
      </c>
      <c r="N228" s="512"/>
      <c r="O228" s="512"/>
      <c r="P228" s="417"/>
      <c r="Q228" s="417"/>
      <c r="R228" s="416" t="str">
        <f t="shared" ref="R228:R241" si="228">IFERROR(Q228/P228,"")</f>
        <v/>
      </c>
      <c r="S228" s="417" t="str">
        <f t="shared" ref="S228:S241" si="229">IFERROR(RANK(R228, R$227:R$241),"")</f>
        <v/>
      </c>
      <c r="T228" s="511"/>
      <c r="U228" s="417"/>
      <c r="V228" s="417"/>
      <c r="W228" s="416" t="str">
        <f t="shared" ref="W228:W241" si="230">IFERROR(V228/U228,"")</f>
        <v/>
      </c>
      <c r="X228" s="417" t="str">
        <f t="shared" ref="X228:X241" si="231">IFERROR(RANK(W228, W$227:W$241),"")</f>
        <v/>
      </c>
      <c r="Y228" s="511"/>
      <c r="Z228" s="417"/>
      <c r="AA228" s="417"/>
      <c r="AB228" s="416" t="str">
        <f t="shared" ref="AB228:AB241" si="232">IFERROR(AA228/Z228,"")</f>
        <v/>
      </c>
      <c r="AC228" s="417" t="str">
        <f t="shared" ref="AC228:AC241" si="233">IFERROR(RANK(AB228, AB$227:AB$241),"")</f>
        <v/>
      </c>
      <c r="AD228" s="511"/>
      <c r="AE228" s="417"/>
      <c r="AF228" s="417"/>
      <c r="AG228" s="416" t="str">
        <f t="shared" ref="AG228:AG241" si="234">IFERROR(AF228/AE228,"")</f>
        <v/>
      </c>
      <c r="AH228" s="417" t="str">
        <f t="shared" ref="AH228:AH241" si="235">IFERROR(RANK(AG228, AG$227:AG$241),"")</f>
        <v/>
      </c>
      <c r="AI228" s="511"/>
      <c r="AJ228" s="417"/>
      <c r="AK228" s="417"/>
      <c r="AL228" s="416" t="str">
        <f t="shared" ref="AL228:AL241" si="236">IFERROR(AK228/AJ228,"")</f>
        <v/>
      </c>
      <c r="AM228" s="417" t="str">
        <f t="shared" ref="AM228:AM241" si="237">IFERROR(RANK(AL228, AL$227:AL$241),"")</f>
        <v/>
      </c>
      <c r="AN228" s="511"/>
      <c r="AO228" s="417"/>
      <c r="AP228" s="417"/>
      <c r="AQ228" s="416" t="str">
        <f t="shared" ref="AQ228:AQ241" si="238">IFERROR(AP228/AO228,"")</f>
        <v/>
      </c>
      <c r="AR228" s="417" t="str">
        <f t="shared" ref="AR228:AR241" si="239">IFERROR(RANK(AQ228, AQ$227:AQ$241),"")</f>
        <v/>
      </c>
      <c r="AS228" s="511"/>
      <c r="AT228" s="417"/>
      <c r="AU228" s="417"/>
      <c r="AV228" s="416" t="str">
        <f t="shared" ref="AV228:AV241" si="240">IFERROR(AU228/AT228,"")</f>
        <v/>
      </c>
      <c r="AW228" s="417" t="str">
        <f t="shared" ref="AW228:AW241" si="241">IFERROR(RANK(AV228, AV$227:AV$241),"")</f>
        <v/>
      </c>
      <c r="AX228" s="511"/>
    </row>
    <row r="229" spans="2:50" x14ac:dyDescent="0.2">
      <c r="B229" s="517"/>
      <c r="C229" s="437">
        <f t="shared" si="226"/>
        <v>3</v>
      </c>
      <c r="D229" s="417"/>
      <c r="E229" s="417"/>
      <c r="F229" s="417"/>
      <c r="G229" s="416"/>
      <c r="H229" s="511"/>
      <c r="I229" s="172" t="str">
        <f t="shared" si="223"/>
        <v/>
      </c>
      <c r="J229" s="172" t="str">
        <f t="shared" si="224"/>
        <v/>
      </c>
      <c r="K229" s="420" t="str">
        <f t="shared" si="225"/>
        <v/>
      </c>
      <c r="L229" s="519"/>
      <c r="M229" s="172" t="str">
        <f t="shared" si="227"/>
        <v/>
      </c>
      <c r="N229" s="512"/>
      <c r="O229" s="512"/>
      <c r="P229" s="417"/>
      <c r="Q229" s="417"/>
      <c r="R229" s="416" t="str">
        <f t="shared" si="228"/>
        <v/>
      </c>
      <c r="S229" s="417" t="str">
        <f t="shared" si="229"/>
        <v/>
      </c>
      <c r="T229" s="511"/>
      <c r="U229" s="417"/>
      <c r="V229" s="417"/>
      <c r="W229" s="416" t="str">
        <f t="shared" si="230"/>
        <v/>
      </c>
      <c r="X229" s="417" t="str">
        <f t="shared" si="231"/>
        <v/>
      </c>
      <c r="Y229" s="511"/>
      <c r="Z229" s="417"/>
      <c r="AA229" s="417"/>
      <c r="AB229" s="416" t="str">
        <f t="shared" si="232"/>
        <v/>
      </c>
      <c r="AC229" s="417" t="str">
        <f t="shared" si="233"/>
        <v/>
      </c>
      <c r="AD229" s="511"/>
      <c r="AE229" s="417"/>
      <c r="AF229" s="417"/>
      <c r="AG229" s="416" t="str">
        <f t="shared" si="234"/>
        <v/>
      </c>
      <c r="AH229" s="417" t="str">
        <f t="shared" si="235"/>
        <v/>
      </c>
      <c r="AI229" s="511"/>
      <c r="AJ229" s="417"/>
      <c r="AK229" s="417"/>
      <c r="AL229" s="416" t="str">
        <f t="shared" si="236"/>
        <v/>
      </c>
      <c r="AM229" s="417" t="str">
        <f t="shared" si="237"/>
        <v/>
      </c>
      <c r="AN229" s="511"/>
      <c r="AO229" s="417"/>
      <c r="AP229" s="417"/>
      <c r="AQ229" s="416" t="str">
        <f t="shared" si="238"/>
        <v/>
      </c>
      <c r="AR229" s="417" t="str">
        <f t="shared" si="239"/>
        <v/>
      </c>
      <c r="AS229" s="511"/>
      <c r="AT229" s="417"/>
      <c r="AU229" s="417"/>
      <c r="AV229" s="416" t="str">
        <f t="shared" si="240"/>
        <v/>
      </c>
      <c r="AW229" s="417" t="str">
        <f t="shared" si="241"/>
        <v/>
      </c>
      <c r="AX229" s="511"/>
    </row>
    <row r="230" spans="2:50" x14ac:dyDescent="0.2">
      <c r="B230" s="517"/>
      <c r="C230" s="437">
        <f t="shared" si="226"/>
        <v>4</v>
      </c>
      <c r="D230" s="417"/>
      <c r="E230" s="417"/>
      <c r="F230" s="417"/>
      <c r="G230" s="416"/>
      <c r="H230" s="511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19"/>
      <c r="M230" s="172" t="str">
        <f t="shared" si="227"/>
        <v/>
      </c>
      <c r="N230" s="512"/>
      <c r="O230" s="512"/>
      <c r="P230" s="417"/>
      <c r="Q230" s="417"/>
      <c r="R230" s="416" t="str">
        <f t="shared" si="228"/>
        <v/>
      </c>
      <c r="S230" s="417" t="str">
        <f t="shared" si="229"/>
        <v/>
      </c>
      <c r="T230" s="511"/>
      <c r="U230" s="417"/>
      <c r="V230" s="417"/>
      <c r="W230" s="416" t="str">
        <f t="shared" si="230"/>
        <v/>
      </c>
      <c r="X230" s="417" t="str">
        <f t="shared" si="231"/>
        <v/>
      </c>
      <c r="Y230" s="511"/>
      <c r="Z230" s="417"/>
      <c r="AA230" s="417"/>
      <c r="AB230" s="416" t="str">
        <f t="shared" si="232"/>
        <v/>
      </c>
      <c r="AC230" s="417" t="str">
        <f t="shared" si="233"/>
        <v/>
      </c>
      <c r="AD230" s="511"/>
      <c r="AE230" s="417"/>
      <c r="AF230" s="417"/>
      <c r="AG230" s="416" t="str">
        <f t="shared" si="234"/>
        <v/>
      </c>
      <c r="AH230" s="417" t="str">
        <f t="shared" si="235"/>
        <v/>
      </c>
      <c r="AI230" s="511"/>
      <c r="AJ230" s="417"/>
      <c r="AK230" s="417"/>
      <c r="AL230" s="416" t="str">
        <f t="shared" si="236"/>
        <v/>
      </c>
      <c r="AM230" s="417" t="str">
        <f t="shared" si="237"/>
        <v/>
      </c>
      <c r="AN230" s="511"/>
      <c r="AO230" s="417"/>
      <c r="AP230" s="417"/>
      <c r="AQ230" s="416" t="str">
        <f t="shared" si="238"/>
        <v/>
      </c>
      <c r="AR230" s="417" t="str">
        <f t="shared" si="239"/>
        <v/>
      </c>
      <c r="AS230" s="511"/>
      <c r="AT230" s="417"/>
      <c r="AU230" s="417"/>
      <c r="AV230" s="416" t="str">
        <f t="shared" si="240"/>
        <v/>
      </c>
      <c r="AW230" s="417" t="str">
        <f t="shared" si="241"/>
        <v/>
      </c>
      <c r="AX230" s="511"/>
    </row>
    <row r="231" spans="2:50" x14ac:dyDescent="0.2">
      <c r="B231" s="517"/>
      <c r="C231" s="437">
        <f t="shared" si="226"/>
        <v>5</v>
      </c>
      <c r="D231" s="417"/>
      <c r="E231" s="417"/>
      <c r="F231" s="417"/>
      <c r="G231" s="416"/>
      <c r="H231" s="511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20" t="str">
        <f t="shared" ref="K231:K241" si="244">IFERROR(AVERAGE(R231,W231,AB231,AG231,AL231,AQ231,AV231),"")</f>
        <v/>
      </c>
      <c r="L231" s="519"/>
      <c r="M231" s="172" t="str">
        <f t="shared" si="227"/>
        <v/>
      </c>
      <c r="N231" s="512"/>
      <c r="O231" s="512"/>
      <c r="P231" s="417"/>
      <c r="Q231" s="417"/>
      <c r="R231" s="416" t="str">
        <f t="shared" si="228"/>
        <v/>
      </c>
      <c r="S231" s="417" t="str">
        <f t="shared" si="229"/>
        <v/>
      </c>
      <c r="T231" s="511"/>
      <c r="U231" s="417"/>
      <c r="V231" s="417"/>
      <c r="W231" s="416" t="str">
        <f t="shared" si="230"/>
        <v/>
      </c>
      <c r="X231" s="417" t="str">
        <f t="shared" si="231"/>
        <v/>
      </c>
      <c r="Y231" s="511"/>
      <c r="Z231" s="417"/>
      <c r="AA231" s="417"/>
      <c r="AB231" s="416" t="str">
        <f t="shared" si="232"/>
        <v/>
      </c>
      <c r="AC231" s="417" t="str">
        <f t="shared" si="233"/>
        <v/>
      </c>
      <c r="AD231" s="511"/>
      <c r="AE231" s="417"/>
      <c r="AF231" s="417"/>
      <c r="AG231" s="416" t="str">
        <f t="shared" si="234"/>
        <v/>
      </c>
      <c r="AH231" s="417" t="str">
        <f t="shared" si="235"/>
        <v/>
      </c>
      <c r="AI231" s="511"/>
      <c r="AJ231" s="417"/>
      <c r="AK231" s="417"/>
      <c r="AL231" s="416" t="str">
        <f t="shared" si="236"/>
        <v/>
      </c>
      <c r="AM231" s="417" t="str">
        <f t="shared" si="237"/>
        <v/>
      </c>
      <c r="AN231" s="511"/>
      <c r="AO231" s="417"/>
      <c r="AP231" s="417"/>
      <c r="AQ231" s="416" t="str">
        <f t="shared" si="238"/>
        <v/>
      </c>
      <c r="AR231" s="417" t="str">
        <f t="shared" si="239"/>
        <v/>
      </c>
      <c r="AS231" s="511"/>
      <c r="AT231" s="417"/>
      <c r="AU231" s="417"/>
      <c r="AV231" s="416" t="str">
        <f t="shared" si="240"/>
        <v/>
      </c>
      <c r="AW231" s="417" t="str">
        <f t="shared" si="241"/>
        <v/>
      </c>
      <c r="AX231" s="511"/>
    </row>
    <row r="232" spans="2:50" x14ac:dyDescent="0.2">
      <c r="B232" s="517"/>
      <c r="C232" s="437">
        <f t="shared" si="226"/>
        <v>6</v>
      </c>
      <c r="D232" s="417"/>
      <c r="E232" s="417"/>
      <c r="F232" s="417"/>
      <c r="G232" s="416"/>
      <c r="H232" s="511"/>
      <c r="I232" s="172" t="str">
        <f t="shared" si="242"/>
        <v/>
      </c>
      <c r="J232" s="172" t="str">
        <f t="shared" si="243"/>
        <v/>
      </c>
      <c r="K232" s="420" t="str">
        <f t="shared" si="244"/>
        <v/>
      </c>
      <c r="L232" s="519"/>
      <c r="M232" s="172" t="str">
        <f t="shared" si="227"/>
        <v/>
      </c>
      <c r="N232" s="512"/>
      <c r="O232" s="512"/>
      <c r="P232" s="417"/>
      <c r="Q232" s="417"/>
      <c r="R232" s="416" t="str">
        <f t="shared" si="228"/>
        <v/>
      </c>
      <c r="S232" s="417" t="str">
        <f t="shared" si="229"/>
        <v/>
      </c>
      <c r="T232" s="511"/>
      <c r="U232" s="417"/>
      <c r="V232" s="417"/>
      <c r="W232" s="416" t="str">
        <f t="shared" si="230"/>
        <v/>
      </c>
      <c r="X232" s="417" t="str">
        <f t="shared" si="231"/>
        <v/>
      </c>
      <c r="Y232" s="511"/>
      <c r="Z232" s="417"/>
      <c r="AA232" s="417"/>
      <c r="AB232" s="416" t="str">
        <f t="shared" si="232"/>
        <v/>
      </c>
      <c r="AC232" s="417" t="str">
        <f t="shared" si="233"/>
        <v/>
      </c>
      <c r="AD232" s="511"/>
      <c r="AE232" s="417"/>
      <c r="AF232" s="417"/>
      <c r="AG232" s="416" t="str">
        <f t="shared" si="234"/>
        <v/>
      </c>
      <c r="AH232" s="417" t="str">
        <f t="shared" si="235"/>
        <v/>
      </c>
      <c r="AI232" s="511"/>
      <c r="AJ232" s="417"/>
      <c r="AK232" s="417"/>
      <c r="AL232" s="416" t="str">
        <f t="shared" si="236"/>
        <v/>
      </c>
      <c r="AM232" s="417" t="str">
        <f t="shared" si="237"/>
        <v/>
      </c>
      <c r="AN232" s="511"/>
      <c r="AO232" s="417"/>
      <c r="AP232" s="417"/>
      <c r="AQ232" s="416" t="str">
        <f t="shared" si="238"/>
        <v/>
      </c>
      <c r="AR232" s="417" t="str">
        <f t="shared" si="239"/>
        <v/>
      </c>
      <c r="AS232" s="511"/>
      <c r="AT232" s="417"/>
      <c r="AU232" s="417"/>
      <c r="AV232" s="416" t="str">
        <f t="shared" si="240"/>
        <v/>
      </c>
      <c r="AW232" s="417" t="str">
        <f t="shared" si="241"/>
        <v/>
      </c>
      <c r="AX232" s="511"/>
    </row>
    <row r="233" spans="2:50" x14ac:dyDescent="0.2">
      <c r="B233" s="517"/>
      <c r="C233" s="437">
        <f t="shared" si="226"/>
        <v>7</v>
      </c>
      <c r="D233" s="417"/>
      <c r="E233" s="417"/>
      <c r="F233" s="417"/>
      <c r="G233" s="416"/>
      <c r="H233" s="511"/>
      <c r="I233" s="172" t="str">
        <f t="shared" si="242"/>
        <v/>
      </c>
      <c r="J233" s="172" t="str">
        <f t="shared" si="243"/>
        <v/>
      </c>
      <c r="K233" s="420" t="str">
        <f t="shared" si="244"/>
        <v/>
      </c>
      <c r="L233" s="519"/>
      <c r="M233" s="172" t="str">
        <f t="shared" si="227"/>
        <v/>
      </c>
      <c r="N233" s="512"/>
      <c r="O233" s="512"/>
      <c r="P233" s="417"/>
      <c r="Q233" s="417"/>
      <c r="R233" s="416" t="str">
        <f t="shared" si="228"/>
        <v/>
      </c>
      <c r="S233" s="417" t="str">
        <f t="shared" si="229"/>
        <v/>
      </c>
      <c r="T233" s="511"/>
      <c r="U233" s="417"/>
      <c r="V233" s="417"/>
      <c r="W233" s="416" t="str">
        <f t="shared" si="230"/>
        <v/>
      </c>
      <c r="X233" s="417" t="str">
        <f t="shared" si="231"/>
        <v/>
      </c>
      <c r="Y233" s="511"/>
      <c r="Z233" s="417"/>
      <c r="AA233" s="417"/>
      <c r="AB233" s="416" t="str">
        <f t="shared" si="232"/>
        <v/>
      </c>
      <c r="AC233" s="417" t="str">
        <f t="shared" si="233"/>
        <v/>
      </c>
      <c r="AD233" s="511"/>
      <c r="AE233" s="417"/>
      <c r="AF233" s="417"/>
      <c r="AG233" s="416" t="str">
        <f t="shared" si="234"/>
        <v/>
      </c>
      <c r="AH233" s="417" t="str">
        <f t="shared" si="235"/>
        <v/>
      </c>
      <c r="AI233" s="511"/>
      <c r="AJ233" s="417"/>
      <c r="AK233" s="417"/>
      <c r="AL233" s="416" t="str">
        <f t="shared" si="236"/>
        <v/>
      </c>
      <c r="AM233" s="417" t="str">
        <f t="shared" si="237"/>
        <v/>
      </c>
      <c r="AN233" s="511"/>
      <c r="AO233" s="417"/>
      <c r="AP233" s="417"/>
      <c r="AQ233" s="416" t="str">
        <f t="shared" si="238"/>
        <v/>
      </c>
      <c r="AR233" s="417" t="str">
        <f t="shared" si="239"/>
        <v/>
      </c>
      <c r="AS233" s="511"/>
      <c r="AT233" s="417"/>
      <c r="AU233" s="417"/>
      <c r="AV233" s="416" t="str">
        <f t="shared" si="240"/>
        <v/>
      </c>
      <c r="AW233" s="417" t="str">
        <f t="shared" si="241"/>
        <v/>
      </c>
      <c r="AX233" s="511"/>
    </row>
    <row r="234" spans="2:50" x14ac:dyDescent="0.2">
      <c r="B234" s="517"/>
      <c r="C234" s="437">
        <f t="shared" si="226"/>
        <v>8</v>
      </c>
      <c r="D234" s="417"/>
      <c r="E234" s="417"/>
      <c r="F234" s="417"/>
      <c r="G234" s="416"/>
      <c r="H234" s="511"/>
      <c r="I234" s="172" t="str">
        <f t="shared" si="242"/>
        <v/>
      </c>
      <c r="J234" s="172" t="str">
        <f t="shared" si="243"/>
        <v/>
      </c>
      <c r="K234" s="420" t="str">
        <f t="shared" si="244"/>
        <v/>
      </c>
      <c r="L234" s="519"/>
      <c r="M234" s="172" t="str">
        <f t="shared" si="227"/>
        <v/>
      </c>
      <c r="N234" s="512"/>
      <c r="O234" s="512"/>
      <c r="P234" s="417"/>
      <c r="Q234" s="417"/>
      <c r="R234" s="416" t="str">
        <f t="shared" si="228"/>
        <v/>
      </c>
      <c r="S234" s="417" t="str">
        <f t="shared" si="229"/>
        <v/>
      </c>
      <c r="T234" s="511"/>
      <c r="U234" s="417"/>
      <c r="V234" s="417"/>
      <c r="W234" s="416" t="str">
        <f t="shared" si="230"/>
        <v/>
      </c>
      <c r="X234" s="417" t="str">
        <f t="shared" si="231"/>
        <v/>
      </c>
      <c r="Y234" s="511"/>
      <c r="Z234" s="417"/>
      <c r="AA234" s="417"/>
      <c r="AB234" s="416" t="str">
        <f t="shared" si="232"/>
        <v/>
      </c>
      <c r="AC234" s="417" t="str">
        <f t="shared" si="233"/>
        <v/>
      </c>
      <c r="AD234" s="511"/>
      <c r="AE234" s="417"/>
      <c r="AF234" s="417"/>
      <c r="AG234" s="416" t="str">
        <f t="shared" si="234"/>
        <v/>
      </c>
      <c r="AH234" s="417" t="str">
        <f t="shared" si="235"/>
        <v/>
      </c>
      <c r="AI234" s="511"/>
      <c r="AJ234" s="417"/>
      <c r="AK234" s="417"/>
      <c r="AL234" s="416" t="str">
        <f t="shared" si="236"/>
        <v/>
      </c>
      <c r="AM234" s="417" t="str">
        <f t="shared" si="237"/>
        <v/>
      </c>
      <c r="AN234" s="511"/>
      <c r="AO234" s="417"/>
      <c r="AP234" s="417"/>
      <c r="AQ234" s="416" t="str">
        <f t="shared" si="238"/>
        <v/>
      </c>
      <c r="AR234" s="417" t="str">
        <f t="shared" si="239"/>
        <v/>
      </c>
      <c r="AS234" s="511"/>
      <c r="AT234" s="417"/>
      <c r="AU234" s="417"/>
      <c r="AV234" s="416" t="str">
        <f t="shared" si="240"/>
        <v/>
      </c>
      <c r="AW234" s="417" t="str">
        <f t="shared" si="241"/>
        <v/>
      </c>
      <c r="AX234" s="511"/>
    </row>
    <row r="235" spans="2:50" x14ac:dyDescent="0.2">
      <c r="B235" s="517"/>
      <c r="C235" s="437">
        <f t="shared" si="226"/>
        <v>9</v>
      </c>
      <c r="D235" s="417"/>
      <c r="E235" s="417"/>
      <c r="F235" s="417"/>
      <c r="G235" s="416"/>
      <c r="H235" s="511"/>
      <c r="I235" s="172" t="str">
        <f t="shared" si="242"/>
        <v/>
      </c>
      <c r="J235" s="172" t="str">
        <f t="shared" si="243"/>
        <v/>
      </c>
      <c r="K235" s="420" t="str">
        <f t="shared" si="244"/>
        <v/>
      </c>
      <c r="L235" s="519"/>
      <c r="M235" s="172" t="str">
        <f t="shared" si="227"/>
        <v/>
      </c>
      <c r="N235" s="512"/>
      <c r="O235" s="512"/>
      <c r="P235" s="417"/>
      <c r="Q235" s="417"/>
      <c r="R235" s="416" t="str">
        <f t="shared" si="228"/>
        <v/>
      </c>
      <c r="S235" s="417" t="str">
        <f t="shared" si="229"/>
        <v/>
      </c>
      <c r="T235" s="511"/>
      <c r="U235" s="417"/>
      <c r="V235" s="417"/>
      <c r="W235" s="416" t="str">
        <f t="shared" si="230"/>
        <v/>
      </c>
      <c r="X235" s="417" t="str">
        <f t="shared" si="231"/>
        <v/>
      </c>
      <c r="Y235" s="511"/>
      <c r="Z235" s="417"/>
      <c r="AA235" s="417"/>
      <c r="AB235" s="416" t="str">
        <f t="shared" si="232"/>
        <v/>
      </c>
      <c r="AC235" s="417" t="str">
        <f t="shared" si="233"/>
        <v/>
      </c>
      <c r="AD235" s="511"/>
      <c r="AE235" s="417"/>
      <c r="AF235" s="417"/>
      <c r="AG235" s="416" t="str">
        <f t="shared" si="234"/>
        <v/>
      </c>
      <c r="AH235" s="417" t="str">
        <f t="shared" si="235"/>
        <v/>
      </c>
      <c r="AI235" s="511"/>
      <c r="AJ235" s="417"/>
      <c r="AK235" s="417"/>
      <c r="AL235" s="416" t="str">
        <f t="shared" si="236"/>
        <v/>
      </c>
      <c r="AM235" s="417" t="str">
        <f t="shared" si="237"/>
        <v/>
      </c>
      <c r="AN235" s="511"/>
      <c r="AO235" s="417"/>
      <c r="AP235" s="417"/>
      <c r="AQ235" s="416" t="str">
        <f t="shared" si="238"/>
        <v/>
      </c>
      <c r="AR235" s="417" t="str">
        <f t="shared" si="239"/>
        <v/>
      </c>
      <c r="AS235" s="511"/>
      <c r="AT235" s="417"/>
      <c r="AU235" s="417"/>
      <c r="AV235" s="416" t="str">
        <f t="shared" si="240"/>
        <v/>
      </c>
      <c r="AW235" s="417" t="str">
        <f t="shared" si="241"/>
        <v/>
      </c>
      <c r="AX235" s="511"/>
    </row>
    <row r="236" spans="2:50" x14ac:dyDescent="0.2">
      <c r="B236" s="517"/>
      <c r="C236" s="437">
        <f t="shared" si="226"/>
        <v>10</v>
      </c>
      <c r="D236" s="417"/>
      <c r="E236" s="417"/>
      <c r="F236" s="417"/>
      <c r="G236" s="416"/>
      <c r="H236" s="511"/>
      <c r="I236" s="172" t="str">
        <f t="shared" si="242"/>
        <v/>
      </c>
      <c r="J236" s="172" t="str">
        <f t="shared" si="243"/>
        <v/>
      </c>
      <c r="K236" s="420" t="str">
        <f t="shared" si="244"/>
        <v/>
      </c>
      <c r="L236" s="519"/>
      <c r="M236" s="172" t="str">
        <f t="shared" si="227"/>
        <v/>
      </c>
      <c r="N236" s="512"/>
      <c r="O236" s="512"/>
      <c r="P236" s="417"/>
      <c r="Q236" s="417"/>
      <c r="R236" s="416" t="str">
        <f t="shared" si="228"/>
        <v/>
      </c>
      <c r="S236" s="417" t="str">
        <f t="shared" si="229"/>
        <v/>
      </c>
      <c r="T236" s="511"/>
      <c r="U236" s="417"/>
      <c r="V236" s="417"/>
      <c r="W236" s="416" t="str">
        <f t="shared" si="230"/>
        <v/>
      </c>
      <c r="X236" s="417" t="str">
        <f t="shared" si="231"/>
        <v/>
      </c>
      <c r="Y236" s="511"/>
      <c r="Z236" s="417"/>
      <c r="AA236" s="417"/>
      <c r="AB236" s="416" t="str">
        <f t="shared" si="232"/>
        <v/>
      </c>
      <c r="AC236" s="417" t="str">
        <f t="shared" si="233"/>
        <v/>
      </c>
      <c r="AD236" s="511"/>
      <c r="AE236" s="417"/>
      <c r="AF236" s="417"/>
      <c r="AG236" s="416" t="str">
        <f t="shared" si="234"/>
        <v/>
      </c>
      <c r="AH236" s="417" t="str">
        <f t="shared" si="235"/>
        <v/>
      </c>
      <c r="AI236" s="511"/>
      <c r="AJ236" s="417"/>
      <c r="AK236" s="417"/>
      <c r="AL236" s="416" t="str">
        <f t="shared" si="236"/>
        <v/>
      </c>
      <c r="AM236" s="417" t="str">
        <f t="shared" si="237"/>
        <v/>
      </c>
      <c r="AN236" s="511"/>
      <c r="AO236" s="417"/>
      <c r="AP236" s="417"/>
      <c r="AQ236" s="416" t="str">
        <f t="shared" si="238"/>
        <v/>
      </c>
      <c r="AR236" s="417" t="str">
        <f t="shared" si="239"/>
        <v/>
      </c>
      <c r="AS236" s="511"/>
      <c r="AT236" s="417"/>
      <c r="AU236" s="417"/>
      <c r="AV236" s="416" t="str">
        <f t="shared" si="240"/>
        <v/>
      </c>
      <c r="AW236" s="417" t="str">
        <f t="shared" si="241"/>
        <v/>
      </c>
      <c r="AX236" s="511"/>
    </row>
    <row r="237" spans="2:50" x14ac:dyDescent="0.2">
      <c r="B237" s="517"/>
      <c r="C237" s="437">
        <f t="shared" si="226"/>
        <v>11</v>
      </c>
      <c r="D237" s="417"/>
      <c r="E237" s="417"/>
      <c r="F237" s="417"/>
      <c r="G237" s="416"/>
      <c r="H237" s="511"/>
      <c r="I237" s="172" t="str">
        <f t="shared" si="242"/>
        <v/>
      </c>
      <c r="J237" s="172" t="str">
        <f t="shared" si="243"/>
        <v/>
      </c>
      <c r="K237" s="420" t="str">
        <f t="shared" si="244"/>
        <v/>
      </c>
      <c r="L237" s="519"/>
      <c r="M237" s="172" t="str">
        <f t="shared" si="227"/>
        <v/>
      </c>
      <c r="N237" s="512"/>
      <c r="O237" s="512"/>
      <c r="P237" s="417"/>
      <c r="Q237" s="417"/>
      <c r="R237" s="416" t="str">
        <f t="shared" si="228"/>
        <v/>
      </c>
      <c r="S237" s="417" t="str">
        <f t="shared" si="229"/>
        <v/>
      </c>
      <c r="T237" s="511"/>
      <c r="U237" s="417"/>
      <c r="V237" s="417"/>
      <c r="W237" s="416" t="str">
        <f t="shared" si="230"/>
        <v/>
      </c>
      <c r="X237" s="417" t="str">
        <f t="shared" si="231"/>
        <v/>
      </c>
      <c r="Y237" s="511"/>
      <c r="Z237" s="417"/>
      <c r="AA237" s="417"/>
      <c r="AB237" s="416" t="str">
        <f t="shared" si="232"/>
        <v/>
      </c>
      <c r="AC237" s="417" t="str">
        <f t="shared" si="233"/>
        <v/>
      </c>
      <c r="AD237" s="511"/>
      <c r="AE237" s="417"/>
      <c r="AF237" s="417"/>
      <c r="AG237" s="416" t="str">
        <f t="shared" si="234"/>
        <v/>
      </c>
      <c r="AH237" s="417" t="str">
        <f t="shared" si="235"/>
        <v/>
      </c>
      <c r="AI237" s="511"/>
      <c r="AJ237" s="417"/>
      <c r="AK237" s="417"/>
      <c r="AL237" s="416" t="str">
        <f t="shared" si="236"/>
        <v/>
      </c>
      <c r="AM237" s="417" t="str">
        <f t="shared" si="237"/>
        <v/>
      </c>
      <c r="AN237" s="511"/>
      <c r="AO237" s="417"/>
      <c r="AP237" s="417"/>
      <c r="AQ237" s="416" t="str">
        <f t="shared" si="238"/>
        <v/>
      </c>
      <c r="AR237" s="417" t="str">
        <f t="shared" si="239"/>
        <v/>
      </c>
      <c r="AS237" s="511"/>
      <c r="AT237" s="417"/>
      <c r="AU237" s="417"/>
      <c r="AV237" s="416" t="str">
        <f t="shared" si="240"/>
        <v/>
      </c>
      <c r="AW237" s="417" t="str">
        <f t="shared" si="241"/>
        <v/>
      </c>
      <c r="AX237" s="511"/>
    </row>
    <row r="238" spans="2:50" x14ac:dyDescent="0.2">
      <c r="B238" s="517"/>
      <c r="C238" s="437">
        <f t="shared" si="226"/>
        <v>12</v>
      </c>
      <c r="D238" s="417"/>
      <c r="E238" s="417"/>
      <c r="F238" s="417"/>
      <c r="G238" s="416"/>
      <c r="H238" s="511"/>
      <c r="I238" s="172" t="str">
        <f t="shared" si="242"/>
        <v/>
      </c>
      <c r="J238" s="172" t="str">
        <f t="shared" si="243"/>
        <v/>
      </c>
      <c r="K238" s="420" t="str">
        <f t="shared" si="244"/>
        <v/>
      </c>
      <c r="L238" s="519"/>
      <c r="M238" s="172" t="str">
        <f t="shared" si="227"/>
        <v/>
      </c>
      <c r="N238" s="512"/>
      <c r="O238" s="512"/>
      <c r="P238" s="417"/>
      <c r="Q238" s="417"/>
      <c r="R238" s="416" t="str">
        <f t="shared" si="228"/>
        <v/>
      </c>
      <c r="S238" s="417" t="str">
        <f t="shared" si="229"/>
        <v/>
      </c>
      <c r="T238" s="511"/>
      <c r="U238" s="417"/>
      <c r="V238" s="417"/>
      <c r="W238" s="416" t="str">
        <f t="shared" si="230"/>
        <v/>
      </c>
      <c r="X238" s="417" t="str">
        <f t="shared" si="231"/>
        <v/>
      </c>
      <c r="Y238" s="511"/>
      <c r="Z238" s="417"/>
      <c r="AA238" s="417"/>
      <c r="AB238" s="416" t="str">
        <f t="shared" si="232"/>
        <v/>
      </c>
      <c r="AC238" s="417" t="str">
        <f t="shared" si="233"/>
        <v/>
      </c>
      <c r="AD238" s="511"/>
      <c r="AE238" s="417"/>
      <c r="AF238" s="417"/>
      <c r="AG238" s="416" t="str">
        <f t="shared" si="234"/>
        <v/>
      </c>
      <c r="AH238" s="417" t="str">
        <f t="shared" si="235"/>
        <v/>
      </c>
      <c r="AI238" s="511"/>
      <c r="AJ238" s="417"/>
      <c r="AK238" s="417"/>
      <c r="AL238" s="416" t="str">
        <f t="shared" si="236"/>
        <v/>
      </c>
      <c r="AM238" s="417" t="str">
        <f t="shared" si="237"/>
        <v/>
      </c>
      <c r="AN238" s="511"/>
      <c r="AO238" s="417"/>
      <c r="AP238" s="417"/>
      <c r="AQ238" s="416" t="str">
        <f t="shared" si="238"/>
        <v/>
      </c>
      <c r="AR238" s="417" t="str">
        <f t="shared" si="239"/>
        <v/>
      </c>
      <c r="AS238" s="511"/>
      <c r="AT238" s="417"/>
      <c r="AU238" s="417"/>
      <c r="AV238" s="416" t="str">
        <f t="shared" si="240"/>
        <v/>
      </c>
      <c r="AW238" s="417" t="str">
        <f t="shared" si="241"/>
        <v/>
      </c>
      <c r="AX238" s="511"/>
    </row>
    <row r="239" spans="2:50" x14ac:dyDescent="0.2">
      <c r="B239" s="517"/>
      <c r="C239" s="437">
        <f t="shared" si="226"/>
        <v>13</v>
      </c>
      <c r="D239" s="417"/>
      <c r="E239" s="417"/>
      <c r="F239" s="417"/>
      <c r="G239" s="416"/>
      <c r="H239" s="511"/>
      <c r="I239" s="172" t="str">
        <f t="shared" si="242"/>
        <v/>
      </c>
      <c r="J239" s="172" t="str">
        <f t="shared" si="243"/>
        <v/>
      </c>
      <c r="K239" s="420" t="str">
        <f t="shared" si="244"/>
        <v/>
      </c>
      <c r="L239" s="519"/>
      <c r="M239" s="172" t="str">
        <f t="shared" si="227"/>
        <v/>
      </c>
      <c r="N239" s="512"/>
      <c r="O239" s="512"/>
      <c r="P239" s="417"/>
      <c r="Q239" s="417"/>
      <c r="R239" s="416" t="str">
        <f t="shared" si="228"/>
        <v/>
      </c>
      <c r="S239" s="417" t="str">
        <f t="shared" si="229"/>
        <v/>
      </c>
      <c r="T239" s="511"/>
      <c r="U239" s="417"/>
      <c r="V239" s="417"/>
      <c r="W239" s="416" t="str">
        <f t="shared" si="230"/>
        <v/>
      </c>
      <c r="X239" s="417" t="str">
        <f t="shared" si="231"/>
        <v/>
      </c>
      <c r="Y239" s="511"/>
      <c r="Z239" s="417"/>
      <c r="AA239" s="417"/>
      <c r="AB239" s="416" t="str">
        <f t="shared" si="232"/>
        <v/>
      </c>
      <c r="AC239" s="417" t="str">
        <f t="shared" si="233"/>
        <v/>
      </c>
      <c r="AD239" s="511"/>
      <c r="AE239" s="417"/>
      <c r="AF239" s="417"/>
      <c r="AG239" s="416" t="str">
        <f t="shared" si="234"/>
        <v/>
      </c>
      <c r="AH239" s="417" t="str">
        <f t="shared" si="235"/>
        <v/>
      </c>
      <c r="AI239" s="511"/>
      <c r="AJ239" s="417"/>
      <c r="AK239" s="417"/>
      <c r="AL239" s="416" t="str">
        <f t="shared" si="236"/>
        <v/>
      </c>
      <c r="AM239" s="417" t="str">
        <f t="shared" si="237"/>
        <v/>
      </c>
      <c r="AN239" s="511"/>
      <c r="AO239" s="417"/>
      <c r="AP239" s="417"/>
      <c r="AQ239" s="416" t="str">
        <f t="shared" si="238"/>
        <v/>
      </c>
      <c r="AR239" s="417" t="str">
        <f t="shared" si="239"/>
        <v/>
      </c>
      <c r="AS239" s="511"/>
      <c r="AT239" s="417"/>
      <c r="AU239" s="417"/>
      <c r="AV239" s="416" t="str">
        <f t="shared" si="240"/>
        <v/>
      </c>
      <c r="AW239" s="417" t="str">
        <f t="shared" si="241"/>
        <v/>
      </c>
      <c r="AX239" s="511"/>
    </row>
    <row r="240" spans="2:50" x14ac:dyDescent="0.2">
      <c r="B240" s="517"/>
      <c r="C240" s="437">
        <f t="shared" si="226"/>
        <v>14</v>
      </c>
      <c r="D240" s="417"/>
      <c r="E240" s="417"/>
      <c r="F240" s="417"/>
      <c r="G240" s="416"/>
      <c r="H240" s="511"/>
      <c r="I240" s="172" t="str">
        <f t="shared" si="242"/>
        <v/>
      </c>
      <c r="J240" s="172" t="str">
        <f t="shared" si="243"/>
        <v/>
      </c>
      <c r="K240" s="420" t="str">
        <f t="shared" si="244"/>
        <v/>
      </c>
      <c r="L240" s="519"/>
      <c r="M240" s="172" t="str">
        <f t="shared" si="227"/>
        <v/>
      </c>
      <c r="N240" s="512"/>
      <c r="O240" s="512"/>
      <c r="P240" s="417"/>
      <c r="Q240" s="417"/>
      <c r="R240" s="416" t="str">
        <f t="shared" si="228"/>
        <v/>
      </c>
      <c r="S240" s="417" t="str">
        <f t="shared" si="229"/>
        <v/>
      </c>
      <c r="T240" s="511"/>
      <c r="U240" s="417"/>
      <c r="V240" s="417"/>
      <c r="W240" s="416" t="str">
        <f t="shared" si="230"/>
        <v/>
      </c>
      <c r="X240" s="417" t="str">
        <f t="shared" si="231"/>
        <v/>
      </c>
      <c r="Y240" s="511"/>
      <c r="Z240" s="417"/>
      <c r="AA240" s="417"/>
      <c r="AB240" s="416" t="str">
        <f t="shared" si="232"/>
        <v/>
      </c>
      <c r="AC240" s="417" t="str">
        <f t="shared" si="233"/>
        <v/>
      </c>
      <c r="AD240" s="511"/>
      <c r="AE240" s="417"/>
      <c r="AF240" s="417"/>
      <c r="AG240" s="416" t="str">
        <f t="shared" si="234"/>
        <v/>
      </c>
      <c r="AH240" s="417" t="str">
        <f t="shared" si="235"/>
        <v/>
      </c>
      <c r="AI240" s="511"/>
      <c r="AJ240" s="417"/>
      <c r="AK240" s="417"/>
      <c r="AL240" s="416" t="str">
        <f t="shared" si="236"/>
        <v/>
      </c>
      <c r="AM240" s="417" t="str">
        <f t="shared" si="237"/>
        <v/>
      </c>
      <c r="AN240" s="511"/>
      <c r="AO240" s="417"/>
      <c r="AP240" s="417"/>
      <c r="AQ240" s="416" t="str">
        <f t="shared" si="238"/>
        <v/>
      </c>
      <c r="AR240" s="417" t="str">
        <f t="shared" si="239"/>
        <v/>
      </c>
      <c r="AS240" s="511"/>
      <c r="AT240" s="417"/>
      <c r="AU240" s="417"/>
      <c r="AV240" s="416" t="str">
        <f t="shared" si="240"/>
        <v/>
      </c>
      <c r="AW240" s="417" t="str">
        <f t="shared" si="241"/>
        <v/>
      </c>
      <c r="AX240" s="511"/>
    </row>
    <row r="241" spans="2:50" x14ac:dyDescent="0.2">
      <c r="B241" s="517"/>
      <c r="C241" s="437">
        <f t="shared" si="226"/>
        <v>15</v>
      </c>
      <c r="D241" s="417"/>
      <c r="E241" s="417"/>
      <c r="F241" s="417"/>
      <c r="G241" s="416"/>
      <c r="H241" s="511"/>
      <c r="I241" s="172" t="str">
        <f t="shared" si="242"/>
        <v/>
      </c>
      <c r="J241" s="172" t="str">
        <f t="shared" si="243"/>
        <v/>
      </c>
      <c r="K241" s="420" t="str">
        <f t="shared" si="244"/>
        <v/>
      </c>
      <c r="L241" s="520"/>
      <c r="M241" s="172" t="str">
        <f t="shared" si="227"/>
        <v/>
      </c>
      <c r="N241" s="512"/>
      <c r="O241" s="512"/>
      <c r="P241" s="417"/>
      <c r="Q241" s="417"/>
      <c r="R241" s="416" t="str">
        <f t="shared" si="228"/>
        <v/>
      </c>
      <c r="S241" s="417" t="str">
        <f t="shared" si="229"/>
        <v/>
      </c>
      <c r="T241" s="511"/>
      <c r="U241" s="417"/>
      <c r="V241" s="417"/>
      <c r="W241" s="416" t="str">
        <f t="shared" si="230"/>
        <v/>
      </c>
      <c r="X241" s="417" t="str">
        <f t="shared" si="231"/>
        <v/>
      </c>
      <c r="Y241" s="511"/>
      <c r="Z241" s="417"/>
      <c r="AA241" s="417"/>
      <c r="AB241" s="416" t="str">
        <f t="shared" si="232"/>
        <v/>
      </c>
      <c r="AC241" s="417" t="str">
        <f t="shared" si="233"/>
        <v/>
      </c>
      <c r="AD241" s="511"/>
      <c r="AE241" s="417"/>
      <c r="AF241" s="417"/>
      <c r="AG241" s="416" t="str">
        <f t="shared" si="234"/>
        <v/>
      </c>
      <c r="AH241" s="417" t="str">
        <f t="shared" si="235"/>
        <v/>
      </c>
      <c r="AI241" s="511"/>
      <c r="AJ241" s="417"/>
      <c r="AK241" s="417"/>
      <c r="AL241" s="416" t="str">
        <f t="shared" si="236"/>
        <v/>
      </c>
      <c r="AM241" s="417" t="str">
        <f t="shared" si="237"/>
        <v/>
      </c>
      <c r="AN241" s="511"/>
      <c r="AO241" s="417"/>
      <c r="AP241" s="417"/>
      <c r="AQ241" s="416" t="str">
        <f t="shared" si="238"/>
        <v/>
      </c>
      <c r="AR241" s="417" t="str">
        <f t="shared" si="239"/>
        <v/>
      </c>
      <c r="AS241" s="511"/>
      <c r="AT241" s="417"/>
      <c r="AU241" s="417"/>
      <c r="AV241" s="416" t="str">
        <f t="shared" si="240"/>
        <v/>
      </c>
      <c r="AW241" s="417" t="str">
        <f t="shared" si="241"/>
        <v/>
      </c>
      <c r="AX241" s="511"/>
    </row>
    <row r="242" spans="2:50" ht="15.75" x14ac:dyDescent="0.2">
      <c r="B242" s="521" t="s">
        <v>169</v>
      </c>
      <c r="C242" s="522"/>
      <c r="D242" s="522"/>
      <c r="E242" s="522"/>
      <c r="F242" s="522"/>
      <c r="G242" s="522"/>
      <c r="H242" s="523"/>
      <c r="I242" s="207"/>
      <c r="J242" s="207"/>
      <c r="K242" s="207"/>
      <c r="L242" s="207"/>
      <c r="M242" s="207"/>
      <c r="N242" s="512" t="s">
        <v>161</v>
      </c>
      <c r="O242" s="525" t="s">
        <v>106</v>
      </c>
      <c r="P242" s="527">
        <f>AT222+1</f>
        <v>45951</v>
      </c>
      <c r="Q242" s="517"/>
      <c r="R242" s="517"/>
      <c r="S242" s="517"/>
      <c r="T242" s="517"/>
      <c r="U242" s="527">
        <f>P242+1</f>
        <v>45952</v>
      </c>
      <c r="V242" s="517"/>
      <c r="W242" s="517"/>
      <c r="X242" s="517"/>
      <c r="Y242" s="517"/>
      <c r="Z242" s="527">
        <f>U242+1</f>
        <v>45953</v>
      </c>
      <c r="AA242" s="517"/>
      <c r="AB242" s="517"/>
      <c r="AC242" s="517"/>
      <c r="AD242" s="517"/>
      <c r="AE242" s="527">
        <f>Z242+1</f>
        <v>45954</v>
      </c>
      <c r="AF242" s="517"/>
      <c r="AG242" s="517"/>
      <c r="AH242" s="517"/>
      <c r="AI242" s="517"/>
      <c r="AJ242" s="527">
        <f>AE242+1</f>
        <v>45955</v>
      </c>
      <c r="AK242" s="517"/>
      <c r="AL242" s="517"/>
      <c r="AM242" s="517"/>
      <c r="AN242" s="517"/>
      <c r="AO242" s="527">
        <f>AJ242+1</f>
        <v>45956</v>
      </c>
      <c r="AP242" s="517"/>
      <c r="AQ242" s="517"/>
      <c r="AR242" s="517"/>
      <c r="AS242" s="517"/>
      <c r="AT242" s="527">
        <f>AO242+1</f>
        <v>45957</v>
      </c>
      <c r="AU242" s="517"/>
      <c r="AV242" s="517"/>
      <c r="AW242" s="517"/>
      <c r="AX242" s="517"/>
    </row>
    <row r="243" spans="2:50" ht="15.75" x14ac:dyDescent="0.2">
      <c r="B243" s="524"/>
      <c r="C243" s="524"/>
      <c r="D243" s="524"/>
      <c r="E243" s="524"/>
      <c r="F243" s="524"/>
      <c r="G243" s="524"/>
      <c r="H243" s="524"/>
      <c r="I243" s="207"/>
      <c r="J243" s="207"/>
      <c r="K243" s="207"/>
      <c r="L243" s="207"/>
      <c r="M243" s="207"/>
      <c r="N243" s="512"/>
      <c r="O243" s="526"/>
      <c r="P243" s="527" t="s">
        <v>120</v>
      </c>
      <c r="Q243" s="517"/>
      <c r="R243" s="517"/>
      <c r="S243" s="517"/>
      <c r="T243" s="517"/>
      <c r="U243" s="527" t="s">
        <v>114</v>
      </c>
      <c r="V243" s="517"/>
      <c r="W243" s="517"/>
      <c r="X243" s="517"/>
      <c r="Y243" s="517"/>
      <c r="Z243" s="527" t="s">
        <v>115</v>
      </c>
      <c r="AA243" s="517"/>
      <c r="AB243" s="517"/>
      <c r="AC243" s="517"/>
      <c r="AD243" s="517"/>
      <c r="AE243" s="527" t="s">
        <v>116</v>
      </c>
      <c r="AF243" s="517"/>
      <c r="AG243" s="517"/>
      <c r="AH243" s="517"/>
      <c r="AI243" s="517"/>
      <c r="AJ243" s="527" t="s">
        <v>117</v>
      </c>
      <c r="AK243" s="517"/>
      <c r="AL243" s="517"/>
      <c r="AM243" s="517"/>
      <c r="AN243" s="517"/>
      <c r="AO243" s="527" t="s">
        <v>118</v>
      </c>
      <c r="AP243" s="517"/>
      <c r="AQ243" s="517"/>
      <c r="AR243" s="517"/>
      <c r="AS243" s="517"/>
      <c r="AT243" s="527" t="s">
        <v>119</v>
      </c>
      <c r="AU243" s="517"/>
      <c r="AV243" s="517"/>
      <c r="AW243" s="517"/>
      <c r="AX243" s="517"/>
    </row>
    <row r="244" spans="2:50" x14ac:dyDescent="0.2">
      <c r="B244" s="512" t="s">
        <v>157</v>
      </c>
      <c r="C244" s="512" t="s">
        <v>149</v>
      </c>
      <c r="D244" s="512"/>
      <c r="E244" s="512" t="s">
        <v>151</v>
      </c>
      <c r="F244" s="512"/>
      <c r="G244" s="512"/>
      <c r="H244" s="513" t="s">
        <v>158</v>
      </c>
      <c r="I244" s="516" t="s">
        <v>227</v>
      </c>
      <c r="J244" s="516"/>
      <c r="K244" s="516"/>
      <c r="L244" s="516" t="s">
        <v>158</v>
      </c>
      <c r="M244" s="516" t="s">
        <v>170</v>
      </c>
      <c r="N244" s="512"/>
      <c r="O244" s="512" t="s">
        <v>160</v>
      </c>
      <c r="P244" s="508" t="s">
        <v>154</v>
      </c>
      <c r="Q244" s="509"/>
      <c r="R244" s="509"/>
      <c r="S244" s="510"/>
      <c r="T244" s="512" t="s">
        <v>158</v>
      </c>
      <c r="U244" s="508" t="s">
        <v>154</v>
      </c>
      <c r="V244" s="509"/>
      <c r="W244" s="509"/>
      <c r="X244" s="510"/>
      <c r="Y244" s="512" t="s">
        <v>158</v>
      </c>
      <c r="Z244" s="508" t="s">
        <v>154</v>
      </c>
      <c r="AA244" s="509"/>
      <c r="AB244" s="509"/>
      <c r="AC244" s="510"/>
      <c r="AD244" s="512" t="s">
        <v>158</v>
      </c>
      <c r="AE244" s="508" t="s">
        <v>154</v>
      </c>
      <c r="AF244" s="509"/>
      <c r="AG244" s="509"/>
      <c r="AH244" s="510"/>
      <c r="AI244" s="512" t="s">
        <v>158</v>
      </c>
      <c r="AJ244" s="508" t="s">
        <v>154</v>
      </c>
      <c r="AK244" s="509"/>
      <c r="AL244" s="509"/>
      <c r="AM244" s="510"/>
      <c r="AN244" s="512" t="s">
        <v>158</v>
      </c>
      <c r="AO244" s="508" t="s">
        <v>154</v>
      </c>
      <c r="AP244" s="509"/>
      <c r="AQ244" s="509"/>
      <c r="AR244" s="510"/>
      <c r="AS244" s="512" t="s">
        <v>158</v>
      </c>
      <c r="AT244" s="508" t="s">
        <v>154</v>
      </c>
      <c r="AU244" s="509"/>
      <c r="AV244" s="509"/>
      <c r="AW244" s="510"/>
      <c r="AX244" s="512" t="s">
        <v>158</v>
      </c>
    </row>
    <row r="245" spans="2:50" x14ac:dyDescent="0.2">
      <c r="B245" s="512"/>
      <c r="C245" s="512"/>
      <c r="D245" s="512"/>
      <c r="E245" s="512" t="s">
        <v>150</v>
      </c>
      <c r="F245" s="512"/>
      <c r="G245" s="512"/>
      <c r="H245" s="514"/>
      <c r="I245" s="516" t="s">
        <v>150</v>
      </c>
      <c r="J245" s="516"/>
      <c r="K245" s="516"/>
      <c r="L245" s="516"/>
      <c r="M245" s="516"/>
      <c r="N245" s="512"/>
      <c r="O245" s="512"/>
      <c r="P245" s="508" t="s">
        <v>155</v>
      </c>
      <c r="Q245" s="509"/>
      <c r="R245" s="509"/>
      <c r="S245" s="510"/>
      <c r="T245" s="512"/>
      <c r="U245" s="508" t="s">
        <v>155</v>
      </c>
      <c r="V245" s="509"/>
      <c r="W245" s="509"/>
      <c r="X245" s="510"/>
      <c r="Y245" s="512"/>
      <c r="Z245" s="508" t="s">
        <v>155</v>
      </c>
      <c r="AA245" s="509"/>
      <c r="AB245" s="509"/>
      <c r="AC245" s="510"/>
      <c r="AD245" s="512"/>
      <c r="AE245" s="508" t="s">
        <v>155</v>
      </c>
      <c r="AF245" s="509"/>
      <c r="AG245" s="509"/>
      <c r="AH245" s="510"/>
      <c r="AI245" s="512"/>
      <c r="AJ245" s="508" t="s">
        <v>155</v>
      </c>
      <c r="AK245" s="509"/>
      <c r="AL245" s="509"/>
      <c r="AM245" s="510"/>
      <c r="AN245" s="512"/>
      <c r="AO245" s="508" t="s">
        <v>155</v>
      </c>
      <c r="AP245" s="509"/>
      <c r="AQ245" s="509"/>
      <c r="AR245" s="510"/>
      <c r="AS245" s="512"/>
      <c r="AT245" s="508" t="s">
        <v>155</v>
      </c>
      <c r="AU245" s="509"/>
      <c r="AV245" s="509"/>
      <c r="AW245" s="510"/>
      <c r="AX245" s="512"/>
    </row>
    <row r="246" spans="2:50" x14ac:dyDescent="0.2">
      <c r="B246" s="512"/>
      <c r="C246" s="512"/>
      <c r="D246" s="512"/>
      <c r="E246" s="418" t="s">
        <v>152</v>
      </c>
      <c r="F246" s="418" t="s">
        <v>153</v>
      </c>
      <c r="G246" s="418" t="s">
        <v>156</v>
      </c>
      <c r="H246" s="515"/>
      <c r="I246" s="419" t="s">
        <v>152</v>
      </c>
      <c r="J246" s="419" t="s">
        <v>153</v>
      </c>
      <c r="K246" s="419" t="s">
        <v>156</v>
      </c>
      <c r="L246" s="516"/>
      <c r="M246" s="516"/>
      <c r="N246" s="512"/>
      <c r="O246" s="512"/>
      <c r="P246" s="418" t="s">
        <v>152</v>
      </c>
      <c r="Q246" s="418" t="s">
        <v>153</v>
      </c>
      <c r="R246" s="418" t="s">
        <v>156</v>
      </c>
      <c r="S246" s="418" t="s">
        <v>170</v>
      </c>
      <c r="T246" s="512"/>
      <c r="U246" s="418" t="s">
        <v>152</v>
      </c>
      <c r="V246" s="418" t="s">
        <v>153</v>
      </c>
      <c r="W246" s="418" t="s">
        <v>156</v>
      </c>
      <c r="X246" s="418" t="s">
        <v>170</v>
      </c>
      <c r="Y246" s="512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12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12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12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12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12"/>
    </row>
    <row r="247" spans="2:50" x14ac:dyDescent="0.2">
      <c r="B247" s="512" t="s">
        <v>652</v>
      </c>
      <c r="C247" s="437">
        <f>C227</f>
        <v>1</v>
      </c>
      <c r="D247" s="417"/>
      <c r="E247" s="417"/>
      <c r="F247" s="417"/>
      <c r="G247" s="416" t="e">
        <f>F247/E247</f>
        <v>#DIV/0!</v>
      </c>
      <c r="H247" s="511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20" t="str">
        <f t="shared" ref="K247:K249" si="247">IFERROR(AVERAGE(R247,W247,AB247,AG247,AL247,AQ247,AV247),"")</f>
        <v/>
      </c>
      <c r="L247" s="518" t="str">
        <f>IFERROR(AVERAGE(K247:K261),"-")</f>
        <v>-</v>
      </c>
      <c r="M247" s="172" t="str">
        <f>IFERROR(RANK(K247, K$247:K$261),"")</f>
        <v/>
      </c>
      <c r="N247" s="512"/>
      <c r="O247" s="512"/>
      <c r="P247" s="417"/>
      <c r="Q247" s="417"/>
      <c r="R247" s="416" t="str">
        <f>IFERROR(Q247/P247,"")</f>
        <v/>
      </c>
      <c r="S247" s="417" t="str">
        <f>IFERROR(RANK(R247, R$247:R$261),"")</f>
        <v/>
      </c>
      <c r="T247" s="511" t="e">
        <f>AVERAGE(R247:R261)</f>
        <v>#DIV/0!</v>
      </c>
      <c r="U247" s="417"/>
      <c r="V247" s="417"/>
      <c r="W247" s="416" t="str">
        <f>IFERROR(V247/U247,"")</f>
        <v/>
      </c>
      <c r="X247" s="417" t="str">
        <f>IFERROR(RANK(W247, W$247:W$261),"")</f>
        <v/>
      </c>
      <c r="Y247" s="511" t="e">
        <f>AVERAGE(W247:W261)</f>
        <v>#DIV/0!</v>
      </c>
      <c r="Z247" s="417"/>
      <c r="AA247" s="417"/>
      <c r="AB247" s="416" t="str">
        <f>IFERROR(AA247/Z247,"")</f>
        <v/>
      </c>
      <c r="AC247" s="417" t="str">
        <f>IFERROR(RANK(AB247, AB$247:AB$261),"")</f>
        <v/>
      </c>
      <c r="AD247" s="511" t="e">
        <f>AVERAGE(AB247:AB261)</f>
        <v>#DIV/0!</v>
      </c>
      <c r="AE247" s="417"/>
      <c r="AF247" s="417"/>
      <c r="AG247" s="416" t="str">
        <f>IFERROR(AF247/AE247,"")</f>
        <v/>
      </c>
      <c r="AH247" s="417" t="str">
        <f>IFERROR(RANK(AG247, AG$247:AG$261),"")</f>
        <v/>
      </c>
      <c r="AI247" s="511" t="e">
        <f>AVERAGE(AG247:AG261)</f>
        <v>#DIV/0!</v>
      </c>
      <c r="AJ247" s="417"/>
      <c r="AK247" s="417"/>
      <c r="AL247" s="416" t="str">
        <f>IFERROR(AK247/AJ247,"")</f>
        <v/>
      </c>
      <c r="AM247" s="417" t="str">
        <f>IFERROR(RANK(AL247, AL$247:AL$261),"")</f>
        <v/>
      </c>
      <c r="AN247" s="511" t="e">
        <f>AVERAGE(AL247:AL261)</f>
        <v>#DIV/0!</v>
      </c>
      <c r="AO247" s="417"/>
      <c r="AP247" s="417"/>
      <c r="AQ247" s="416" t="str">
        <f>IFERROR(AP247/AO247,"")</f>
        <v/>
      </c>
      <c r="AR247" s="417" t="str">
        <f>IFERROR(RANK(AQ247, AQ$247:AQ$261),"")</f>
        <v/>
      </c>
      <c r="AS247" s="511" t="e">
        <f>AVERAGE(AQ247:AQ261)</f>
        <v>#DIV/0!</v>
      </c>
      <c r="AT247" s="417"/>
      <c r="AU247" s="417"/>
      <c r="AV247" s="416" t="str">
        <f>IFERROR(AU247/AT247,"")</f>
        <v/>
      </c>
      <c r="AW247" s="417" t="str">
        <f>IFERROR(RANK(AV247, AV$247:AV$261),"")</f>
        <v/>
      </c>
      <c r="AX247" s="511" t="e">
        <f>AVERAGE(AV247:AV261)</f>
        <v>#DIV/0!</v>
      </c>
    </row>
    <row r="248" spans="2:50" x14ac:dyDescent="0.2">
      <c r="B248" s="517"/>
      <c r="C248" s="437">
        <f t="shared" ref="C248:C261" si="248">C228</f>
        <v>2</v>
      </c>
      <c r="D248" s="417"/>
      <c r="E248" s="417"/>
      <c r="F248" s="417"/>
      <c r="G248" s="416"/>
      <c r="H248" s="511"/>
      <c r="I248" s="172" t="str">
        <f t="shared" si="245"/>
        <v/>
      </c>
      <c r="J248" s="172" t="str">
        <f t="shared" si="246"/>
        <v/>
      </c>
      <c r="K248" s="420" t="str">
        <f t="shared" si="247"/>
        <v/>
      </c>
      <c r="L248" s="519"/>
      <c r="M248" s="172" t="str">
        <f t="shared" ref="M248:M261" si="249">IFERROR(RANK(K248, K$247:K$261),"")</f>
        <v/>
      </c>
      <c r="N248" s="512"/>
      <c r="O248" s="512"/>
      <c r="P248" s="417"/>
      <c r="Q248" s="417"/>
      <c r="R248" s="416" t="str">
        <f t="shared" ref="R248:R261" si="250">IFERROR(Q248/P248,"")</f>
        <v/>
      </c>
      <c r="S248" s="417" t="str">
        <f t="shared" ref="S248:S261" si="251">IFERROR(RANK(R248, R$247:R$261),"")</f>
        <v/>
      </c>
      <c r="T248" s="511"/>
      <c r="U248" s="417"/>
      <c r="V248" s="417"/>
      <c r="W248" s="416" t="str">
        <f t="shared" ref="W248:W261" si="252">IFERROR(V248/U248,"")</f>
        <v/>
      </c>
      <c r="X248" s="417" t="str">
        <f t="shared" ref="X248:X261" si="253">IFERROR(RANK(W248, W$247:W$261),"")</f>
        <v/>
      </c>
      <c r="Y248" s="511"/>
      <c r="Z248" s="417"/>
      <c r="AA248" s="417"/>
      <c r="AB248" s="416" t="str">
        <f t="shared" ref="AB248:AB261" si="254">IFERROR(AA248/Z248,"")</f>
        <v/>
      </c>
      <c r="AC248" s="417" t="str">
        <f t="shared" ref="AC248:AC261" si="255">IFERROR(RANK(AB248, AB$247:AB$261),"")</f>
        <v/>
      </c>
      <c r="AD248" s="511"/>
      <c r="AE248" s="417"/>
      <c r="AF248" s="417"/>
      <c r="AG248" s="416" t="str">
        <f t="shared" ref="AG248:AG261" si="256">IFERROR(AF248/AE248,"")</f>
        <v/>
      </c>
      <c r="AH248" s="417" t="str">
        <f t="shared" ref="AH248:AH261" si="257">IFERROR(RANK(AG248, AG$247:AG$261),"")</f>
        <v/>
      </c>
      <c r="AI248" s="511"/>
      <c r="AJ248" s="417"/>
      <c r="AK248" s="417"/>
      <c r="AL248" s="416" t="str">
        <f t="shared" ref="AL248:AL261" si="258">IFERROR(AK248/AJ248,"")</f>
        <v/>
      </c>
      <c r="AM248" s="417" t="str">
        <f t="shared" ref="AM248:AM261" si="259">IFERROR(RANK(AL248, AL$247:AL$261),"")</f>
        <v/>
      </c>
      <c r="AN248" s="511"/>
      <c r="AO248" s="417"/>
      <c r="AP248" s="417"/>
      <c r="AQ248" s="416" t="str">
        <f t="shared" ref="AQ248:AQ261" si="260">IFERROR(AP248/AO248,"")</f>
        <v/>
      </c>
      <c r="AR248" s="417" t="str">
        <f t="shared" ref="AR248:AR261" si="261">IFERROR(RANK(AQ248, AQ$247:AQ$261),"")</f>
        <v/>
      </c>
      <c r="AS248" s="511"/>
      <c r="AT248" s="417"/>
      <c r="AU248" s="417"/>
      <c r="AV248" s="416" t="str">
        <f t="shared" ref="AV248:AV261" si="262">IFERROR(AU248/AT248,"")</f>
        <v/>
      </c>
      <c r="AW248" s="417" t="str">
        <f t="shared" ref="AW248:AW261" si="263">IFERROR(RANK(AV248, AV$247:AV$261),"")</f>
        <v/>
      </c>
      <c r="AX248" s="511"/>
    </row>
    <row r="249" spans="2:50" x14ac:dyDescent="0.2">
      <c r="B249" s="517"/>
      <c r="C249" s="437">
        <f t="shared" si="248"/>
        <v>3</v>
      </c>
      <c r="D249" s="417"/>
      <c r="E249" s="417"/>
      <c r="F249" s="417"/>
      <c r="G249" s="416"/>
      <c r="H249" s="511"/>
      <c r="I249" s="172" t="str">
        <f t="shared" si="245"/>
        <v/>
      </c>
      <c r="J249" s="172" t="str">
        <f t="shared" si="246"/>
        <v/>
      </c>
      <c r="K249" s="420" t="str">
        <f t="shared" si="247"/>
        <v/>
      </c>
      <c r="L249" s="519"/>
      <c r="M249" s="172" t="str">
        <f t="shared" si="249"/>
        <v/>
      </c>
      <c r="N249" s="512"/>
      <c r="O249" s="512"/>
      <c r="P249" s="417"/>
      <c r="Q249" s="417"/>
      <c r="R249" s="416" t="str">
        <f t="shared" si="250"/>
        <v/>
      </c>
      <c r="S249" s="417" t="str">
        <f t="shared" si="251"/>
        <v/>
      </c>
      <c r="T249" s="511"/>
      <c r="U249" s="417"/>
      <c r="V249" s="417"/>
      <c r="W249" s="416" t="str">
        <f t="shared" si="252"/>
        <v/>
      </c>
      <c r="X249" s="417" t="str">
        <f t="shared" si="253"/>
        <v/>
      </c>
      <c r="Y249" s="511"/>
      <c r="Z249" s="417"/>
      <c r="AA249" s="417"/>
      <c r="AB249" s="416" t="str">
        <f t="shared" si="254"/>
        <v/>
      </c>
      <c r="AC249" s="417" t="str">
        <f t="shared" si="255"/>
        <v/>
      </c>
      <c r="AD249" s="511"/>
      <c r="AE249" s="417"/>
      <c r="AF249" s="417"/>
      <c r="AG249" s="416" t="str">
        <f t="shared" si="256"/>
        <v/>
      </c>
      <c r="AH249" s="417" t="str">
        <f t="shared" si="257"/>
        <v/>
      </c>
      <c r="AI249" s="511"/>
      <c r="AJ249" s="417"/>
      <c r="AK249" s="417"/>
      <c r="AL249" s="416" t="str">
        <f t="shared" si="258"/>
        <v/>
      </c>
      <c r="AM249" s="417" t="str">
        <f t="shared" si="259"/>
        <v/>
      </c>
      <c r="AN249" s="511"/>
      <c r="AO249" s="417"/>
      <c r="AP249" s="417"/>
      <c r="AQ249" s="416" t="str">
        <f t="shared" si="260"/>
        <v/>
      </c>
      <c r="AR249" s="417" t="str">
        <f t="shared" si="261"/>
        <v/>
      </c>
      <c r="AS249" s="511"/>
      <c r="AT249" s="417"/>
      <c r="AU249" s="417"/>
      <c r="AV249" s="416" t="str">
        <f t="shared" si="262"/>
        <v/>
      </c>
      <c r="AW249" s="417" t="str">
        <f t="shared" si="263"/>
        <v/>
      </c>
      <c r="AX249" s="511"/>
    </row>
    <row r="250" spans="2:50" x14ac:dyDescent="0.2">
      <c r="B250" s="517"/>
      <c r="C250" s="437">
        <f t="shared" si="248"/>
        <v>4</v>
      </c>
      <c r="D250" s="417"/>
      <c r="E250" s="417"/>
      <c r="F250" s="417"/>
      <c r="G250" s="416"/>
      <c r="H250" s="511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19"/>
      <c r="M250" s="172" t="str">
        <f t="shared" si="249"/>
        <v/>
      </c>
      <c r="N250" s="512"/>
      <c r="O250" s="512"/>
      <c r="P250" s="417"/>
      <c r="Q250" s="417"/>
      <c r="R250" s="416" t="str">
        <f t="shared" si="250"/>
        <v/>
      </c>
      <c r="S250" s="417" t="str">
        <f t="shared" si="251"/>
        <v/>
      </c>
      <c r="T250" s="511"/>
      <c r="U250" s="417"/>
      <c r="V250" s="417"/>
      <c r="W250" s="416" t="str">
        <f t="shared" si="252"/>
        <v/>
      </c>
      <c r="X250" s="417" t="str">
        <f t="shared" si="253"/>
        <v/>
      </c>
      <c r="Y250" s="511"/>
      <c r="Z250" s="417"/>
      <c r="AA250" s="417"/>
      <c r="AB250" s="416" t="str">
        <f t="shared" si="254"/>
        <v/>
      </c>
      <c r="AC250" s="417" t="str">
        <f t="shared" si="255"/>
        <v/>
      </c>
      <c r="AD250" s="511"/>
      <c r="AE250" s="417"/>
      <c r="AF250" s="417"/>
      <c r="AG250" s="416" t="str">
        <f t="shared" si="256"/>
        <v/>
      </c>
      <c r="AH250" s="417" t="str">
        <f t="shared" si="257"/>
        <v/>
      </c>
      <c r="AI250" s="511"/>
      <c r="AJ250" s="417"/>
      <c r="AK250" s="417"/>
      <c r="AL250" s="416" t="str">
        <f t="shared" si="258"/>
        <v/>
      </c>
      <c r="AM250" s="417" t="str">
        <f t="shared" si="259"/>
        <v/>
      </c>
      <c r="AN250" s="511"/>
      <c r="AO250" s="417"/>
      <c r="AP250" s="417"/>
      <c r="AQ250" s="416" t="str">
        <f t="shared" si="260"/>
        <v/>
      </c>
      <c r="AR250" s="417" t="str">
        <f t="shared" si="261"/>
        <v/>
      </c>
      <c r="AS250" s="511"/>
      <c r="AT250" s="417"/>
      <c r="AU250" s="417"/>
      <c r="AV250" s="416" t="str">
        <f t="shared" si="262"/>
        <v/>
      </c>
      <c r="AW250" s="417" t="str">
        <f t="shared" si="263"/>
        <v/>
      </c>
      <c r="AX250" s="511"/>
    </row>
    <row r="251" spans="2:50" x14ac:dyDescent="0.2">
      <c r="B251" s="517"/>
      <c r="C251" s="437">
        <f t="shared" si="248"/>
        <v>5</v>
      </c>
      <c r="D251" s="417"/>
      <c r="E251" s="417"/>
      <c r="F251" s="417"/>
      <c r="G251" s="416"/>
      <c r="H251" s="511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20" t="str">
        <f t="shared" ref="K251:K261" si="266">IFERROR(AVERAGE(R251,W251,AB251,AG251,AL251,AQ251,AV251),"")</f>
        <v/>
      </c>
      <c r="L251" s="519"/>
      <c r="M251" s="172" t="str">
        <f t="shared" si="249"/>
        <v/>
      </c>
      <c r="N251" s="512"/>
      <c r="O251" s="512"/>
      <c r="P251" s="417"/>
      <c r="Q251" s="417"/>
      <c r="R251" s="416" t="str">
        <f t="shared" si="250"/>
        <v/>
      </c>
      <c r="S251" s="417" t="str">
        <f t="shared" si="251"/>
        <v/>
      </c>
      <c r="T251" s="511"/>
      <c r="U251" s="417"/>
      <c r="V251" s="417"/>
      <c r="W251" s="416" t="str">
        <f t="shared" si="252"/>
        <v/>
      </c>
      <c r="X251" s="417" t="str">
        <f t="shared" si="253"/>
        <v/>
      </c>
      <c r="Y251" s="511"/>
      <c r="Z251" s="417"/>
      <c r="AA251" s="417"/>
      <c r="AB251" s="416" t="str">
        <f t="shared" si="254"/>
        <v/>
      </c>
      <c r="AC251" s="417" t="str">
        <f t="shared" si="255"/>
        <v/>
      </c>
      <c r="AD251" s="511"/>
      <c r="AE251" s="417"/>
      <c r="AF251" s="417"/>
      <c r="AG251" s="416" t="str">
        <f t="shared" si="256"/>
        <v/>
      </c>
      <c r="AH251" s="417" t="str">
        <f t="shared" si="257"/>
        <v/>
      </c>
      <c r="AI251" s="511"/>
      <c r="AJ251" s="417"/>
      <c r="AK251" s="417"/>
      <c r="AL251" s="416" t="str">
        <f t="shared" si="258"/>
        <v/>
      </c>
      <c r="AM251" s="417" t="str">
        <f t="shared" si="259"/>
        <v/>
      </c>
      <c r="AN251" s="511"/>
      <c r="AO251" s="417"/>
      <c r="AP251" s="417"/>
      <c r="AQ251" s="416" t="str">
        <f t="shared" si="260"/>
        <v/>
      </c>
      <c r="AR251" s="417" t="str">
        <f t="shared" si="261"/>
        <v/>
      </c>
      <c r="AS251" s="511"/>
      <c r="AT251" s="417"/>
      <c r="AU251" s="417"/>
      <c r="AV251" s="416" t="str">
        <f t="shared" si="262"/>
        <v/>
      </c>
      <c r="AW251" s="417" t="str">
        <f t="shared" si="263"/>
        <v/>
      </c>
      <c r="AX251" s="511"/>
    </row>
    <row r="252" spans="2:50" x14ac:dyDescent="0.2">
      <c r="B252" s="517"/>
      <c r="C252" s="437">
        <f t="shared" si="248"/>
        <v>6</v>
      </c>
      <c r="D252" s="417"/>
      <c r="E252" s="417"/>
      <c r="F252" s="417"/>
      <c r="G252" s="416"/>
      <c r="H252" s="511"/>
      <c r="I252" s="172" t="str">
        <f t="shared" si="264"/>
        <v/>
      </c>
      <c r="J252" s="172" t="str">
        <f t="shared" si="265"/>
        <v/>
      </c>
      <c r="K252" s="420" t="str">
        <f t="shared" si="266"/>
        <v/>
      </c>
      <c r="L252" s="519"/>
      <c r="M252" s="172" t="str">
        <f t="shared" si="249"/>
        <v/>
      </c>
      <c r="N252" s="512"/>
      <c r="O252" s="512"/>
      <c r="P252" s="417"/>
      <c r="Q252" s="417"/>
      <c r="R252" s="416" t="str">
        <f t="shared" si="250"/>
        <v/>
      </c>
      <c r="S252" s="417" t="str">
        <f t="shared" si="251"/>
        <v/>
      </c>
      <c r="T252" s="511"/>
      <c r="U252" s="417"/>
      <c r="V252" s="417"/>
      <c r="W252" s="416" t="str">
        <f t="shared" si="252"/>
        <v/>
      </c>
      <c r="X252" s="417" t="str">
        <f t="shared" si="253"/>
        <v/>
      </c>
      <c r="Y252" s="511"/>
      <c r="Z252" s="417"/>
      <c r="AA252" s="417"/>
      <c r="AB252" s="416" t="str">
        <f t="shared" si="254"/>
        <v/>
      </c>
      <c r="AC252" s="417" t="str">
        <f t="shared" si="255"/>
        <v/>
      </c>
      <c r="AD252" s="511"/>
      <c r="AE252" s="417"/>
      <c r="AF252" s="417"/>
      <c r="AG252" s="416" t="str">
        <f t="shared" si="256"/>
        <v/>
      </c>
      <c r="AH252" s="417" t="str">
        <f t="shared" si="257"/>
        <v/>
      </c>
      <c r="AI252" s="511"/>
      <c r="AJ252" s="417"/>
      <c r="AK252" s="417"/>
      <c r="AL252" s="416" t="str">
        <f t="shared" si="258"/>
        <v/>
      </c>
      <c r="AM252" s="417" t="str">
        <f t="shared" si="259"/>
        <v/>
      </c>
      <c r="AN252" s="511"/>
      <c r="AO252" s="417"/>
      <c r="AP252" s="417"/>
      <c r="AQ252" s="416" t="str">
        <f t="shared" si="260"/>
        <v/>
      </c>
      <c r="AR252" s="417" t="str">
        <f t="shared" si="261"/>
        <v/>
      </c>
      <c r="AS252" s="511"/>
      <c r="AT252" s="417"/>
      <c r="AU252" s="417"/>
      <c r="AV252" s="416" t="str">
        <f t="shared" si="262"/>
        <v/>
      </c>
      <c r="AW252" s="417" t="str">
        <f t="shared" si="263"/>
        <v/>
      </c>
      <c r="AX252" s="511"/>
    </row>
    <row r="253" spans="2:50" x14ac:dyDescent="0.2">
      <c r="B253" s="517"/>
      <c r="C253" s="437">
        <f t="shared" si="248"/>
        <v>7</v>
      </c>
      <c r="D253" s="417"/>
      <c r="E253" s="417"/>
      <c r="F253" s="417"/>
      <c r="G253" s="416"/>
      <c r="H253" s="511"/>
      <c r="I253" s="172" t="str">
        <f t="shared" si="264"/>
        <v/>
      </c>
      <c r="J253" s="172" t="str">
        <f t="shared" si="265"/>
        <v/>
      </c>
      <c r="K253" s="420" t="str">
        <f t="shared" si="266"/>
        <v/>
      </c>
      <c r="L253" s="519"/>
      <c r="M253" s="172" t="str">
        <f t="shared" si="249"/>
        <v/>
      </c>
      <c r="N253" s="512"/>
      <c r="O253" s="512"/>
      <c r="P253" s="417"/>
      <c r="Q253" s="417"/>
      <c r="R253" s="416" t="str">
        <f t="shared" si="250"/>
        <v/>
      </c>
      <c r="S253" s="417" t="str">
        <f t="shared" si="251"/>
        <v/>
      </c>
      <c r="T253" s="511"/>
      <c r="U253" s="417"/>
      <c r="V253" s="417"/>
      <c r="W253" s="416" t="str">
        <f t="shared" si="252"/>
        <v/>
      </c>
      <c r="X253" s="417" t="str">
        <f t="shared" si="253"/>
        <v/>
      </c>
      <c r="Y253" s="511"/>
      <c r="Z253" s="417"/>
      <c r="AA253" s="417"/>
      <c r="AB253" s="416" t="str">
        <f t="shared" si="254"/>
        <v/>
      </c>
      <c r="AC253" s="417" t="str">
        <f t="shared" si="255"/>
        <v/>
      </c>
      <c r="AD253" s="511"/>
      <c r="AE253" s="417"/>
      <c r="AF253" s="417"/>
      <c r="AG253" s="416" t="str">
        <f t="shared" si="256"/>
        <v/>
      </c>
      <c r="AH253" s="417" t="str">
        <f t="shared" si="257"/>
        <v/>
      </c>
      <c r="AI253" s="511"/>
      <c r="AJ253" s="417"/>
      <c r="AK253" s="417"/>
      <c r="AL253" s="416" t="str">
        <f t="shared" si="258"/>
        <v/>
      </c>
      <c r="AM253" s="417" t="str">
        <f t="shared" si="259"/>
        <v/>
      </c>
      <c r="AN253" s="511"/>
      <c r="AO253" s="417"/>
      <c r="AP253" s="417"/>
      <c r="AQ253" s="416" t="str">
        <f t="shared" si="260"/>
        <v/>
      </c>
      <c r="AR253" s="417" t="str">
        <f t="shared" si="261"/>
        <v/>
      </c>
      <c r="AS253" s="511"/>
      <c r="AT253" s="417"/>
      <c r="AU253" s="417"/>
      <c r="AV253" s="416" t="str">
        <f t="shared" si="262"/>
        <v/>
      </c>
      <c r="AW253" s="417" t="str">
        <f t="shared" si="263"/>
        <v/>
      </c>
      <c r="AX253" s="511"/>
    </row>
    <row r="254" spans="2:50" x14ac:dyDescent="0.2">
      <c r="B254" s="517"/>
      <c r="C254" s="437">
        <f t="shared" si="248"/>
        <v>8</v>
      </c>
      <c r="D254" s="417"/>
      <c r="E254" s="417"/>
      <c r="F254" s="417"/>
      <c r="G254" s="416"/>
      <c r="H254" s="511"/>
      <c r="I254" s="172" t="str">
        <f t="shared" si="264"/>
        <v/>
      </c>
      <c r="J254" s="172" t="str">
        <f t="shared" si="265"/>
        <v/>
      </c>
      <c r="K254" s="420" t="str">
        <f t="shared" si="266"/>
        <v/>
      </c>
      <c r="L254" s="519"/>
      <c r="M254" s="172" t="str">
        <f t="shared" si="249"/>
        <v/>
      </c>
      <c r="N254" s="512"/>
      <c r="O254" s="512"/>
      <c r="P254" s="417"/>
      <c r="Q254" s="417"/>
      <c r="R254" s="416" t="str">
        <f t="shared" si="250"/>
        <v/>
      </c>
      <c r="S254" s="417" t="str">
        <f t="shared" si="251"/>
        <v/>
      </c>
      <c r="T254" s="511"/>
      <c r="U254" s="417"/>
      <c r="V254" s="417"/>
      <c r="W254" s="416" t="str">
        <f t="shared" si="252"/>
        <v/>
      </c>
      <c r="X254" s="417" t="str">
        <f t="shared" si="253"/>
        <v/>
      </c>
      <c r="Y254" s="511"/>
      <c r="Z254" s="417"/>
      <c r="AA254" s="417"/>
      <c r="AB254" s="416" t="str">
        <f t="shared" si="254"/>
        <v/>
      </c>
      <c r="AC254" s="417" t="str">
        <f t="shared" si="255"/>
        <v/>
      </c>
      <c r="AD254" s="511"/>
      <c r="AE254" s="417"/>
      <c r="AF254" s="417"/>
      <c r="AG254" s="416" t="str">
        <f t="shared" si="256"/>
        <v/>
      </c>
      <c r="AH254" s="417" t="str">
        <f t="shared" si="257"/>
        <v/>
      </c>
      <c r="AI254" s="511"/>
      <c r="AJ254" s="417"/>
      <c r="AK254" s="417"/>
      <c r="AL254" s="416" t="str">
        <f t="shared" si="258"/>
        <v/>
      </c>
      <c r="AM254" s="417" t="str">
        <f t="shared" si="259"/>
        <v/>
      </c>
      <c r="AN254" s="511"/>
      <c r="AO254" s="417"/>
      <c r="AP254" s="417"/>
      <c r="AQ254" s="416" t="str">
        <f t="shared" si="260"/>
        <v/>
      </c>
      <c r="AR254" s="417" t="str">
        <f t="shared" si="261"/>
        <v/>
      </c>
      <c r="AS254" s="511"/>
      <c r="AT254" s="417"/>
      <c r="AU254" s="417"/>
      <c r="AV254" s="416" t="str">
        <f t="shared" si="262"/>
        <v/>
      </c>
      <c r="AW254" s="417" t="str">
        <f t="shared" si="263"/>
        <v/>
      </c>
      <c r="AX254" s="511"/>
    </row>
    <row r="255" spans="2:50" x14ac:dyDescent="0.2">
      <c r="B255" s="517"/>
      <c r="C255" s="437">
        <f t="shared" si="248"/>
        <v>9</v>
      </c>
      <c r="D255" s="417"/>
      <c r="E255" s="417"/>
      <c r="F255" s="417"/>
      <c r="G255" s="416"/>
      <c r="H255" s="511"/>
      <c r="I255" s="172" t="str">
        <f t="shared" si="264"/>
        <v/>
      </c>
      <c r="J255" s="172" t="str">
        <f t="shared" si="265"/>
        <v/>
      </c>
      <c r="K255" s="420" t="str">
        <f t="shared" si="266"/>
        <v/>
      </c>
      <c r="L255" s="519"/>
      <c r="M255" s="172" t="str">
        <f t="shared" si="249"/>
        <v/>
      </c>
      <c r="N255" s="512"/>
      <c r="O255" s="512"/>
      <c r="P255" s="417"/>
      <c r="Q255" s="417"/>
      <c r="R255" s="416" t="str">
        <f t="shared" si="250"/>
        <v/>
      </c>
      <c r="S255" s="417" t="str">
        <f t="shared" si="251"/>
        <v/>
      </c>
      <c r="T255" s="511"/>
      <c r="U255" s="417"/>
      <c r="V255" s="417"/>
      <c r="W255" s="416" t="str">
        <f t="shared" si="252"/>
        <v/>
      </c>
      <c r="X255" s="417" t="str">
        <f t="shared" si="253"/>
        <v/>
      </c>
      <c r="Y255" s="511"/>
      <c r="Z255" s="417"/>
      <c r="AA255" s="417"/>
      <c r="AB255" s="416" t="str">
        <f t="shared" si="254"/>
        <v/>
      </c>
      <c r="AC255" s="417" t="str">
        <f t="shared" si="255"/>
        <v/>
      </c>
      <c r="AD255" s="511"/>
      <c r="AE255" s="417"/>
      <c r="AF255" s="417"/>
      <c r="AG255" s="416" t="str">
        <f t="shared" si="256"/>
        <v/>
      </c>
      <c r="AH255" s="417" t="str">
        <f t="shared" si="257"/>
        <v/>
      </c>
      <c r="AI255" s="511"/>
      <c r="AJ255" s="417"/>
      <c r="AK255" s="417"/>
      <c r="AL255" s="416" t="str">
        <f t="shared" si="258"/>
        <v/>
      </c>
      <c r="AM255" s="417" t="str">
        <f t="shared" si="259"/>
        <v/>
      </c>
      <c r="AN255" s="511"/>
      <c r="AO255" s="417"/>
      <c r="AP255" s="417"/>
      <c r="AQ255" s="416" t="str">
        <f t="shared" si="260"/>
        <v/>
      </c>
      <c r="AR255" s="417" t="str">
        <f t="shared" si="261"/>
        <v/>
      </c>
      <c r="AS255" s="511"/>
      <c r="AT255" s="417"/>
      <c r="AU255" s="417"/>
      <c r="AV255" s="416" t="str">
        <f t="shared" si="262"/>
        <v/>
      </c>
      <c r="AW255" s="417" t="str">
        <f t="shared" si="263"/>
        <v/>
      </c>
      <c r="AX255" s="511"/>
    </row>
    <row r="256" spans="2:50" x14ac:dyDescent="0.2">
      <c r="B256" s="517"/>
      <c r="C256" s="437">
        <f t="shared" si="248"/>
        <v>10</v>
      </c>
      <c r="D256" s="417"/>
      <c r="E256" s="417"/>
      <c r="F256" s="417"/>
      <c r="G256" s="416"/>
      <c r="H256" s="511"/>
      <c r="I256" s="172" t="str">
        <f t="shared" si="264"/>
        <v/>
      </c>
      <c r="J256" s="172" t="str">
        <f t="shared" si="265"/>
        <v/>
      </c>
      <c r="K256" s="420" t="str">
        <f t="shared" si="266"/>
        <v/>
      </c>
      <c r="L256" s="519"/>
      <c r="M256" s="172" t="str">
        <f t="shared" si="249"/>
        <v/>
      </c>
      <c r="N256" s="512"/>
      <c r="O256" s="512"/>
      <c r="P256" s="417"/>
      <c r="Q256" s="417"/>
      <c r="R256" s="416" t="str">
        <f t="shared" si="250"/>
        <v/>
      </c>
      <c r="S256" s="417" t="str">
        <f t="shared" si="251"/>
        <v/>
      </c>
      <c r="T256" s="511"/>
      <c r="U256" s="417"/>
      <c r="V256" s="417"/>
      <c r="W256" s="416" t="str">
        <f t="shared" si="252"/>
        <v/>
      </c>
      <c r="X256" s="417" t="str">
        <f t="shared" si="253"/>
        <v/>
      </c>
      <c r="Y256" s="511"/>
      <c r="Z256" s="417"/>
      <c r="AA256" s="417"/>
      <c r="AB256" s="416" t="str">
        <f t="shared" si="254"/>
        <v/>
      </c>
      <c r="AC256" s="417" t="str">
        <f t="shared" si="255"/>
        <v/>
      </c>
      <c r="AD256" s="511"/>
      <c r="AE256" s="417"/>
      <c r="AF256" s="417"/>
      <c r="AG256" s="416" t="str">
        <f t="shared" si="256"/>
        <v/>
      </c>
      <c r="AH256" s="417" t="str">
        <f t="shared" si="257"/>
        <v/>
      </c>
      <c r="AI256" s="511"/>
      <c r="AJ256" s="417"/>
      <c r="AK256" s="417"/>
      <c r="AL256" s="416" t="str">
        <f t="shared" si="258"/>
        <v/>
      </c>
      <c r="AM256" s="417" t="str">
        <f t="shared" si="259"/>
        <v/>
      </c>
      <c r="AN256" s="511"/>
      <c r="AO256" s="417"/>
      <c r="AP256" s="417"/>
      <c r="AQ256" s="416" t="str">
        <f t="shared" si="260"/>
        <v/>
      </c>
      <c r="AR256" s="417" t="str">
        <f t="shared" si="261"/>
        <v/>
      </c>
      <c r="AS256" s="511"/>
      <c r="AT256" s="417"/>
      <c r="AU256" s="417"/>
      <c r="AV256" s="416" t="str">
        <f t="shared" si="262"/>
        <v/>
      </c>
      <c r="AW256" s="417" t="str">
        <f t="shared" si="263"/>
        <v/>
      </c>
      <c r="AX256" s="511"/>
    </row>
    <row r="257" spans="2:50" x14ac:dyDescent="0.2">
      <c r="B257" s="517"/>
      <c r="C257" s="437">
        <f t="shared" si="248"/>
        <v>11</v>
      </c>
      <c r="D257" s="417"/>
      <c r="E257" s="417"/>
      <c r="F257" s="417"/>
      <c r="G257" s="416"/>
      <c r="H257" s="511"/>
      <c r="I257" s="172" t="str">
        <f t="shared" si="264"/>
        <v/>
      </c>
      <c r="J257" s="172" t="str">
        <f t="shared" si="265"/>
        <v/>
      </c>
      <c r="K257" s="420" t="str">
        <f t="shared" si="266"/>
        <v/>
      </c>
      <c r="L257" s="519"/>
      <c r="M257" s="172" t="str">
        <f t="shared" si="249"/>
        <v/>
      </c>
      <c r="N257" s="512"/>
      <c r="O257" s="512"/>
      <c r="P257" s="417"/>
      <c r="Q257" s="417"/>
      <c r="R257" s="416" t="str">
        <f t="shared" si="250"/>
        <v/>
      </c>
      <c r="S257" s="417" t="str">
        <f t="shared" si="251"/>
        <v/>
      </c>
      <c r="T257" s="511"/>
      <c r="U257" s="417"/>
      <c r="V257" s="417"/>
      <c r="W257" s="416" t="str">
        <f t="shared" si="252"/>
        <v/>
      </c>
      <c r="X257" s="417" t="str">
        <f t="shared" si="253"/>
        <v/>
      </c>
      <c r="Y257" s="511"/>
      <c r="Z257" s="417"/>
      <c r="AA257" s="417"/>
      <c r="AB257" s="416" t="str">
        <f t="shared" si="254"/>
        <v/>
      </c>
      <c r="AC257" s="417" t="str">
        <f t="shared" si="255"/>
        <v/>
      </c>
      <c r="AD257" s="511"/>
      <c r="AE257" s="417"/>
      <c r="AF257" s="417"/>
      <c r="AG257" s="416" t="str">
        <f t="shared" si="256"/>
        <v/>
      </c>
      <c r="AH257" s="417" t="str">
        <f t="shared" si="257"/>
        <v/>
      </c>
      <c r="AI257" s="511"/>
      <c r="AJ257" s="417"/>
      <c r="AK257" s="417"/>
      <c r="AL257" s="416" t="str">
        <f t="shared" si="258"/>
        <v/>
      </c>
      <c r="AM257" s="417" t="str">
        <f t="shared" si="259"/>
        <v/>
      </c>
      <c r="AN257" s="511"/>
      <c r="AO257" s="417"/>
      <c r="AP257" s="417"/>
      <c r="AQ257" s="416" t="str">
        <f t="shared" si="260"/>
        <v/>
      </c>
      <c r="AR257" s="417" t="str">
        <f t="shared" si="261"/>
        <v/>
      </c>
      <c r="AS257" s="511"/>
      <c r="AT257" s="417"/>
      <c r="AU257" s="417"/>
      <c r="AV257" s="416" t="str">
        <f t="shared" si="262"/>
        <v/>
      </c>
      <c r="AW257" s="417" t="str">
        <f t="shared" si="263"/>
        <v/>
      </c>
      <c r="AX257" s="511"/>
    </row>
    <row r="258" spans="2:50" x14ac:dyDescent="0.2">
      <c r="B258" s="517"/>
      <c r="C258" s="437">
        <f t="shared" si="248"/>
        <v>12</v>
      </c>
      <c r="D258" s="417"/>
      <c r="E258" s="417"/>
      <c r="F258" s="417"/>
      <c r="G258" s="416"/>
      <c r="H258" s="511"/>
      <c r="I258" s="172" t="str">
        <f t="shared" si="264"/>
        <v/>
      </c>
      <c r="J258" s="172" t="str">
        <f t="shared" si="265"/>
        <v/>
      </c>
      <c r="K258" s="420" t="str">
        <f t="shared" si="266"/>
        <v/>
      </c>
      <c r="L258" s="519"/>
      <c r="M258" s="172" t="str">
        <f t="shared" si="249"/>
        <v/>
      </c>
      <c r="N258" s="512"/>
      <c r="O258" s="512"/>
      <c r="P258" s="417"/>
      <c r="Q258" s="417"/>
      <c r="R258" s="416" t="str">
        <f t="shared" si="250"/>
        <v/>
      </c>
      <c r="S258" s="417" t="str">
        <f t="shared" si="251"/>
        <v/>
      </c>
      <c r="T258" s="511"/>
      <c r="U258" s="417"/>
      <c r="V258" s="417"/>
      <c r="W258" s="416" t="str">
        <f t="shared" si="252"/>
        <v/>
      </c>
      <c r="X258" s="417" t="str">
        <f t="shared" si="253"/>
        <v/>
      </c>
      <c r="Y258" s="511"/>
      <c r="Z258" s="417"/>
      <c r="AA258" s="417"/>
      <c r="AB258" s="416" t="str">
        <f t="shared" si="254"/>
        <v/>
      </c>
      <c r="AC258" s="417" t="str">
        <f t="shared" si="255"/>
        <v/>
      </c>
      <c r="AD258" s="511"/>
      <c r="AE258" s="417"/>
      <c r="AF258" s="417"/>
      <c r="AG258" s="416" t="str">
        <f t="shared" si="256"/>
        <v/>
      </c>
      <c r="AH258" s="417" t="str">
        <f t="shared" si="257"/>
        <v/>
      </c>
      <c r="AI258" s="511"/>
      <c r="AJ258" s="417"/>
      <c r="AK258" s="417"/>
      <c r="AL258" s="416" t="str">
        <f t="shared" si="258"/>
        <v/>
      </c>
      <c r="AM258" s="417" t="str">
        <f t="shared" si="259"/>
        <v/>
      </c>
      <c r="AN258" s="511"/>
      <c r="AO258" s="417"/>
      <c r="AP258" s="417"/>
      <c r="AQ258" s="416" t="str">
        <f t="shared" si="260"/>
        <v/>
      </c>
      <c r="AR258" s="417" t="str">
        <f t="shared" si="261"/>
        <v/>
      </c>
      <c r="AS258" s="511"/>
      <c r="AT258" s="417"/>
      <c r="AU258" s="417"/>
      <c r="AV258" s="416" t="str">
        <f t="shared" si="262"/>
        <v/>
      </c>
      <c r="AW258" s="417" t="str">
        <f t="shared" si="263"/>
        <v/>
      </c>
      <c r="AX258" s="511"/>
    </row>
    <row r="259" spans="2:50" x14ac:dyDescent="0.2">
      <c r="B259" s="517"/>
      <c r="C259" s="437">
        <f t="shared" si="248"/>
        <v>13</v>
      </c>
      <c r="D259" s="417"/>
      <c r="E259" s="417"/>
      <c r="F259" s="417"/>
      <c r="G259" s="416"/>
      <c r="H259" s="511"/>
      <c r="I259" s="172" t="str">
        <f t="shared" si="264"/>
        <v/>
      </c>
      <c r="J259" s="172" t="str">
        <f t="shared" si="265"/>
        <v/>
      </c>
      <c r="K259" s="420" t="str">
        <f t="shared" si="266"/>
        <v/>
      </c>
      <c r="L259" s="519"/>
      <c r="M259" s="172" t="str">
        <f t="shared" si="249"/>
        <v/>
      </c>
      <c r="N259" s="512"/>
      <c r="O259" s="512"/>
      <c r="P259" s="417"/>
      <c r="Q259" s="417"/>
      <c r="R259" s="416" t="str">
        <f t="shared" si="250"/>
        <v/>
      </c>
      <c r="S259" s="417" t="str">
        <f t="shared" si="251"/>
        <v/>
      </c>
      <c r="T259" s="511"/>
      <c r="U259" s="417"/>
      <c r="V259" s="417"/>
      <c r="W259" s="416" t="str">
        <f t="shared" si="252"/>
        <v/>
      </c>
      <c r="X259" s="417" t="str">
        <f t="shared" si="253"/>
        <v/>
      </c>
      <c r="Y259" s="511"/>
      <c r="Z259" s="417"/>
      <c r="AA259" s="417"/>
      <c r="AB259" s="416" t="str">
        <f t="shared" si="254"/>
        <v/>
      </c>
      <c r="AC259" s="417" t="str">
        <f t="shared" si="255"/>
        <v/>
      </c>
      <c r="AD259" s="511"/>
      <c r="AE259" s="417"/>
      <c r="AF259" s="417"/>
      <c r="AG259" s="416" t="str">
        <f t="shared" si="256"/>
        <v/>
      </c>
      <c r="AH259" s="417" t="str">
        <f t="shared" si="257"/>
        <v/>
      </c>
      <c r="AI259" s="511"/>
      <c r="AJ259" s="417"/>
      <c r="AK259" s="417"/>
      <c r="AL259" s="416" t="str">
        <f t="shared" si="258"/>
        <v/>
      </c>
      <c r="AM259" s="417" t="str">
        <f t="shared" si="259"/>
        <v/>
      </c>
      <c r="AN259" s="511"/>
      <c r="AO259" s="417"/>
      <c r="AP259" s="417"/>
      <c r="AQ259" s="416" t="str">
        <f t="shared" si="260"/>
        <v/>
      </c>
      <c r="AR259" s="417" t="str">
        <f t="shared" si="261"/>
        <v/>
      </c>
      <c r="AS259" s="511"/>
      <c r="AT259" s="417"/>
      <c r="AU259" s="417"/>
      <c r="AV259" s="416" t="str">
        <f t="shared" si="262"/>
        <v/>
      </c>
      <c r="AW259" s="417" t="str">
        <f t="shared" si="263"/>
        <v/>
      </c>
      <c r="AX259" s="511"/>
    </row>
    <row r="260" spans="2:50" x14ac:dyDescent="0.2">
      <c r="B260" s="517"/>
      <c r="C260" s="437">
        <f t="shared" si="248"/>
        <v>14</v>
      </c>
      <c r="D260" s="417"/>
      <c r="E260" s="417"/>
      <c r="F260" s="417"/>
      <c r="G260" s="416"/>
      <c r="H260" s="511"/>
      <c r="I260" s="172" t="str">
        <f t="shared" si="264"/>
        <v/>
      </c>
      <c r="J260" s="172" t="str">
        <f t="shared" si="265"/>
        <v/>
      </c>
      <c r="K260" s="420" t="str">
        <f t="shared" si="266"/>
        <v/>
      </c>
      <c r="L260" s="519"/>
      <c r="M260" s="172" t="str">
        <f t="shared" si="249"/>
        <v/>
      </c>
      <c r="N260" s="512"/>
      <c r="O260" s="512"/>
      <c r="P260" s="417"/>
      <c r="Q260" s="417"/>
      <c r="R260" s="416" t="str">
        <f t="shared" si="250"/>
        <v/>
      </c>
      <c r="S260" s="417" t="str">
        <f t="shared" si="251"/>
        <v/>
      </c>
      <c r="T260" s="511"/>
      <c r="U260" s="417"/>
      <c r="V260" s="417"/>
      <c r="W260" s="416" t="str">
        <f t="shared" si="252"/>
        <v/>
      </c>
      <c r="X260" s="417" t="str">
        <f t="shared" si="253"/>
        <v/>
      </c>
      <c r="Y260" s="511"/>
      <c r="Z260" s="417"/>
      <c r="AA260" s="417"/>
      <c r="AB260" s="416" t="str">
        <f t="shared" si="254"/>
        <v/>
      </c>
      <c r="AC260" s="417" t="str">
        <f t="shared" si="255"/>
        <v/>
      </c>
      <c r="AD260" s="511"/>
      <c r="AE260" s="417"/>
      <c r="AF260" s="417"/>
      <c r="AG260" s="416" t="str">
        <f t="shared" si="256"/>
        <v/>
      </c>
      <c r="AH260" s="417" t="str">
        <f t="shared" si="257"/>
        <v/>
      </c>
      <c r="AI260" s="511"/>
      <c r="AJ260" s="417"/>
      <c r="AK260" s="417"/>
      <c r="AL260" s="416" t="str">
        <f t="shared" si="258"/>
        <v/>
      </c>
      <c r="AM260" s="417" t="str">
        <f t="shared" si="259"/>
        <v/>
      </c>
      <c r="AN260" s="511"/>
      <c r="AO260" s="417"/>
      <c r="AP260" s="417"/>
      <c r="AQ260" s="416" t="str">
        <f t="shared" si="260"/>
        <v/>
      </c>
      <c r="AR260" s="417" t="str">
        <f t="shared" si="261"/>
        <v/>
      </c>
      <c r="AS260" s="511"/>
      <c r="AT260" s="417"/>
      <c r="AU260" s="417"/>
      <c r="AV260" s="416" t="str">
        <f t="shared" si="262"/>
        <v/>
      </c>
      <c r="AW260" s="417" t="str">
        <f t="shared" si="263"/>
        <v/>
      </c>
      <c r="AX260" s="511"/>
    </row>
    <row r="261" spans="2:50" x14ac:dyDescent="0.2">
      <c r="B261" s="517"/>
      <c r="C261" s="437">
        <f t="shared" si="248"/>
        <v>15</v>
      </c>
      <c r="D261" s="417"/>
      <c r="E261" s="417"/>
      <c r="F261" s="417"/>
      <c r="G261" s="416"/>
      <c r="H261" s="511"/>
      <c r="I261" s="172" t="str">
        <f t="shared" si="264"/>
        <v/>
      </c>
      <c r="J261" s="172" t="str">
        <f t="shared" si="265"/>
        <v/>
      </c>
      <c r="K261" s="420" t="str">
        <f t="shared" si="266"/>
        <v/>
      </c>
      <c r="L261" s="520"/>
      <c r="M261" s="172" t="str">
        <f t="shared" si="249"/>
        <v/>
      </c>
      <c r="N261" s="512"/>
      <c r="O261" s="512"/>
      <c r="P261" s="417"/>
      <c r="Q261" s="417"/>
      <c r="R261" s="416" t="str">
        <f t="shared" si="250"/>
        <v/>
      </c>
      <c r="S261" s="417" t="str">
        <f t="shared" si="251"/>
        <v/>
      </c>
      <c r="T261" s="511"/>
      <c r="U261" s="417"/>
      <c r="V261" s="417"/>
      <c r="W261" s="416" t="str">
        <f t="shared" si="252"/>
        <v/>
      </c>
      <c r="X261" s="417" t="str">
        <f t="shared" si="253"/>
        <v/>
      </c>
      <c r="Y261" s="511"/>
      <c r="Z261" s="417"/>
      <c r="AA261" s="417"/>
      <c r="AB261" s="416" t="str">
        <f t="shared" si="254"/>
        <v/>
      </c>
      <c r="AC261" s="417" t="str">
        <f t="shared" si="255"/>
        <v/>
      </c>
      <c r="AD261" s="511"/>
      <c r="AE261" s="417"/>
      <c r="AF261" s="417"/>
      <c r="AG261" s="416" t="str">
        <f t="shared" si="256"/>
        <v/>
      </c>
      <c r="AH261" s="417" t="str">
        <f t="shared" si="257"/>
        <v/>
      </c>
      <c r="AI261" s="511"/>
      <c r="AJ261" s="417"/>
      <c r="AK261" s="417"/>
      <c r="AL261" s="416" t="str">
        <f t="shared" si="258"/>
        <v/>
      </c>
      <c r="AM261" s="417" t="str">
        <f t="shared" si="259"/>
        <v/>
      </c>
      <c r="AN261" s="511"/>
      <c r="AO261" s="417"/>
      <c r="AP261" s="417"/>
      <c r="AQ261" s="416" t="str">
        <f t="shared" si="260"/>
        <v/>
      </c>
      <c r="AR261" s="417" t="str">
        <f t="shared" si="261"/>
        <v/>
      </c>
      <c r="AS261" s="511"/>
      <c r="AT261" s="417"/>
      <c r="AU261" s="417"/>
      <c r="AV261" s="416" t="str">
        <f t="shared" si="262"/>
        <v/>
      </c>
      <c r="AW261" s="417" t="str">
        <f t="shared" si="263"/>
        <v/>
      </c>
      <c r="AX261" s="511"/>
    </row>
    <row r="262" spans="2:50" ht="15.75" x14ac:dyDescent="0.2">
      <c r="B262" s="521" t="s">
        <v>169</v>
      </c>
      <c r="C262" s="522"/>
      <c r="D262" s="522"/>
      <c r="E262" s="522"/>
      <c r="F262" s="522"/>
      <c r="G262" s="522"/>
      <c r="H262" s="523"/>
      <c r="I262" s="207"/>
      <c r="J262" s="207"/>
      <c r="K262" s="207"/>
      <c r="L262" s="207"/>
      <c r="M262" s="207"/>
      <c r="N262" s="512" t="s">
        <v>161</v>
      </c>
      <c r="O262" s="525" t="s">
        <v>106</v>
      </c>
      <c r="P262" s="527">
        <f>AT242+1</f>
        <v>45958</v>
      </c>
      <c r="Q262" s="517"/>
      <c r="R262" s="517"/>
      <c r="S262" s="517"/>
      <c r="T262" s="517"/>
      <c r="U262" s="527">
        <f>P262+1</f>
        <v>45959</v>
      </c>
      <c r="V262" s="517"/>
      <c r="W262" s="517"/>
      <c r="X262" s="517"/>
      <c r="Y262" s="517"/>
      <c r="Z262" s="527">
        <f>U262+1</f>
        <v>45960</v>
      </c>
      <c r="AA262" s="517"/>
      <c r="AB262" s="517"/>
      <c r="AC262" s="517"/>
      <c r="AD262" s="517"/>
      <c r="AE262" s="527">
        <f>Z262+1</f>
        <v>45961</v>
      </c>
      <c r="AF262" s="517"/>
      <c r="AG262" s="517"/>
      <c r="AH262" s="517"/>
      <c r="AI262" s="517"/>
      <c r="AJ262" s="527">
        <f>AE262+1</f>
        <v>45962</v>
      </c>
      <c r="AK262" s="517"/>
      <c r="AL262" s="517"/>
      <c r="AM262" s="517"/>
      <c r="AN262" s="517"/>
      <c r="AO262" s="527">
        <f>AJ262+1</f>
        <v>45963</v>
      </c>
      <c r="AP262" s="517"/>
      <c r="AQ262" s="517"/>
      <c r="AR262" s="517"/>
      <c r="AS262" s="517"/>
      <c r="AT262" s="527">
        <f>AO262+1</f>
        <v>45964</v>
      </c>
      <c r="AU262" s="517"/>
      <c r="AV262" s="517"/>
      <c r="AW262" s="517"/>
      <c r="AX262" s="517"/>
    </row>
    <row r="263" spans="2:50" ht="15.75" x14ac:dyDescent="0.2">
      <c r="B263" s="524"/>
      <c r="C263" s="524"/>
      <c r="D263" s="524"/>
      <c r="E263" s="524"/>
      <c r="F263" s="524"/>
      <c r="G263" s="524"/>
      <c r="H263" s="524"/>
      <c r="I263" s="207"/>
      <c r="J263" s="207"/>
      <c r="K263" s="207"/>
      <c r="L263" s="207"/>
      <c r="M263" s="207"/>
      <c r="N263" s="512"/>
      <c r="O263" s="526"/>
      <c r="P263" s="527" t="s">
        <v>120</v>
      </c>
      <c r="Q263" s="517"/>
      <c r="R263" s="517"/>
      <c r="S263" s="517"/>
      <c r="T263" s="517"/>
      <c r="U263" s="527" t="s">
        <v>114</v>
      </c>
      <c r="V263" s="517"/>
      <c r="W263" s="517"/>
      <c r="X263" s="517"/>
      <c r="Y263" s="517"/>
      <c r="Z263" s="527" t="s">
        <v>115</v>
      </c>
      <c r="AA263" s="517"/>
      <c r="AB263" s="517"/>
      <c r="AC263" s="517"/>
      <c r="AD263" s="517"/>
      <c r="AE263" s="527" t="s">
        <v>116</v>
      </c>
      <c r="AF263" s="517"/>
      <c r="AG263" s="517"/>
      <c r="AH263" s="517"/>
      <c r="AI263" s="517"/>
      <c r="AJ263" s="527" t="s">
        <v>117</v>
      </c>
      <c r="AK263" s="517"/>
      <c r="AL263" s="517"/>
      <c r="AM263" s="517"/>
      <c r="AN263" s="517"/>
      <c r="AO263" s="527" t="s">
        <v>118</v>
      </c>
      <c r="AP263" s="517"/>
      <c r="AQ263" s="517"/>
      <c r="AR263" s="517"/>
      <c r="AS263" s="517"/>
      <c r="AT263" s="527" t="s">
        <v>119</v>
      </c>
      <c r="AU263" s="517"/>
      <c r="AV263" s="517"/>
      <c r="AW263" s="517"/>
      <c r="AX263" s="517"/>
    </row>
    <row r="264" spans="2:50" x14ac:dyDescent="0.2">
      <c r="B264" s="512" t="s">
        <v>157</v>
      </c>
      <c r="C264" s="512" t="s">
        <v>149</v>
      </c>
      <c r="D264" s="512"/>
      <c r="E264" s="512" t="s">
        <v>151</v>
      </c>
      <c r="F264" s="512"/>
      <c r="G264" s="512"/>
      <c r="H264" s="513" t="s">
        <v>158</v>
      </c>
      <c r="I264" s="516" t="s">
        <v>227</v>
      </c>
      <c r="J264" s="516"/>
      <c r="K264" s="516"/>
      <c r="L264" s="516" t="s">
        <v>158</v>
      </c>
      <c r="M264" s="516" t="s">
        <v>170</v>
      </c>
      <c r="N264" s="512"/>
      <c r="O264" s="512" t="s">
        <v>160</v>
      </c>
      <c r="P264" s="508" t="s">
        <v>154</v>
      </c>
      <c r="Q264" s="509"/>
      <c r="R264" s="509"/>
      <c r="S264" s="510"/>
      <c r="T264" s="512" t="s">
        <v>158</v>
      </c>
      <c r="U264" s="508" t="s">
        <v>154</v>
      </c>
      <c r="V264" s="509"/>
      <c r="W264" s="509"/>
      <c r="X264" s="510"/>
      <c r="Y264" s="512" t="s">
        <v>158</v>
      </c>
      <c r="Z264" s="508" t="s">
        <v>154</v>
      </c>
      <c r="AA264" s="509"/>
      <c r="AB264" s="509"/>
      <c r="AC264" s="510"/>
      <c r="AD264" s="512" t="s">
        <v>158</v>
      </c>
      <c r="AE264" s="508" t="s">
        <v>154</v>
      </c>
      <c r="AF264" s="509"/>
      <c r="AG264" s="509"/>
      <c r="AH264" s="510"/>
      <c r="AI264" s="512" t="s">
        <v>158</v>
      </c>
      <c r="AJ264" s="508" t="s">
        <v>154</v>
      </c>
      <c r="AK264" s="509"/>
      <c r="AL264" s="509"/>
      <c r="AM264" s="510"/>
      <c r="AN264" s="512" t="s">
        <v>158</v>
      </c>
      <c r="AO264" s="508" t="s">
        <v>154</v>
      </c>
      <c r="AP264" s="509"/>
      <c r="AQ264" s="509"/>
      <c r="AR264" s="510"/>
      <c r="AS264" s="512" t="s">
        <v>158</v>
      </c>
      <c r="AT264" s="508" t="s">
        <v>154</v>
      </c>
      <c r="AU264" s="509"/>
      <c r="AV264" s="509"/>
      <c r="AW264" s="510"/>
      <c r="AX264" s="512" t="s">
        <v>158</v>
      </c>
    </row>
    <row r="265" spans="2:50" x14ac:dyDescent="0.2">
      <c r="B265" s="512"/>
      <c r="C265" s="512"/>
      <c r="D265" s="512"/>
      <c r="E265" s="512" t="s">
        <v>150</v>
      </c>
      <c r="F265" s="512"/>
      <c r="G265" s="512"/>
      <c r="H265" s="514"/>
      <c r="I265" s="516" t="s">
        <v>150</v>
      </c>
      <c r="J265" s="516"/>
      <c r="K265" s="516"/>
      <c r="L265" s="516"/>
      <c r="M265" s="516"/>
      <c r="N265" s="512"/>
      <c r="O265" s="512"/>
      <c r="P265" s="508" t="s">
        <v>155</v>
      </c>
      <c r="Q265" s="509"/>
      <c r="R265" s="509"/>
      <c r="S265" s="510"/>
      <c r="T265" s="512"/>
      <c r="U265" s="508" t="s">
        <v>155</v>
      </c>
      <c r="V265" s="509"/>
      <c r="W265" s="509"/>
      <c r="X265" s="510"/>
      <c r="Y265" s="512"/>
      <c r="Z265" s="508" t="s">
        <v>155</v>
      </c>
      <c r="AA265" s="509"/>
      <c r="AB265" s="509"/>
      <c r="AC265" s="510"/>
      <c r="AD265" s="512"/>
      <c r="AE265" s="508" t="s">
        <v>155</v>
      </c>
      <c r="AF265" s="509"/>
      <c r="AG265" s="509"/>
      <c r="AH265" s="510"/>
      <c r="AI265" s="512"/>
      <c r="AJ265" s="508" t="s">
        <v>155</v>
      </c>
      <c r="AK265" s="509"/>
      <c r="AL265" s="509"/>
      <c r="AM265" s="510"/>
      <c r="AN265" s="512"/>
      <c r="AO265" s="508" t="s">
        <v>155</v>
      </c>
      <c r="AP265" s="509"/>
      <c r="AQ265" s="509"/>
      <c r="AR265" s="510"/>
      <c r="AS265" s="512"/>
      <c r="AT265" s="508" t="s">
        <v>155</v>
      </c>
      <c r="AU265" s="509"/>
      <c r="AV265" s="509"/>
      <c r="AW265" s="510"/>
      <c r="AX265" s="512"/>
    </row>
    <row r="266" spans="2:50" x14ac:dyDescent="0.2">
      <c r="B266" s="512"/>
      <c r="C266" s="512"/>
      <c r="D266" s="512"/>
      <c r="E266" s="418" t="s">
        <v>152</v>
      </c>
      <c r="F266" s="418" t="s">
        <v>153</v>
      </c>
      <c r="G266" s="418" t="s">
        <v>156</v>
      </c>
      <c r="H266" s="515"/>
      <c r="I266" s="419" t="s">
        <v>152</v>
      </c>
      <c r="J266" s="419" t="s">
        <v>153</v>
      </c>
      <c r="K266" s="419" t="s">
        <v>156</v>
      </c>
      <c r="L266" s="516"/>
      <c r="M266" s="516"/>
      <c r="N266" s="512"/>
      <c r="O266" s="512"/>
      <c r="P266" s="418" t="s">
        <v>152</v>
      </c>
      <c r="Q266" s="418" t="s">
        <v>153</v>
      </c>
      <c r="R266" s="418" t="s">
        <v>156</v>
      </c>
      <c r="S266" s="418" t="s">
        <v>170</v>
      </c>
      <c r="T266" s="512"/>
      <c r="U266" s="418" t="s">
        <v>152</v>
      </c>
      <c r="V266" s="418" t="s">
        <v>153</v>
      </c>
      <c r="W266" s="418" t="s">
        <v>156</v>
      </c>
      <c r="X266" s="418" t="s">
        <v>170</v>
      </c>
      <c r="Y266" s="512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12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12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12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12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12"/>
    </row>
    <row r="267" spans="2:50" x14ac:dyDescent="0.2">
      <c r="B267" s="512" t="s">
        <v>652</v>
      </c>
      <c r="C267" s="437">
        <f>C247</f>
        <v>1</v>
      </c>
      <c r="D267" s="417"/>
      <c r="E267" s="417"/>
      <c r="F267" s="417"/>
      <c r="G267" s="416" t="e">
        <f>F267/E267</f>
        <v>#DIV/0!</v>
      </c>
      <c r="H267" s="511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20" t="str">
        <f t="shared" ref="K267:K269" si="269">IFERROR(AVERAGE(R267,W267,AB267,AG267,AL267,AQ267,AV267),"")</f>
        <v/>
      </c>
      <c r="L267" s="518" t="str">
        <f>IFERROR(AVERAGE(K267:K281),"-")</f>
        <v>-</v>
      </c>
      <c r="M267" s="172" t="str">
        <f>IFERROR(RANK(K267, K$267:K$281),"")</f>
        <v/>
      </c>
      <c r="N267" s="512"/>
      <c r="O267" s="512"/>
      <c r="P267" s="417"/>
      <c r="Q267" s="417"/>
      <c r="R267" s="416" t="str">
        <f>IFERROR(Q267/P267,"")</f>
        <v/>
      </c>
      <c r="S267" s="417" t="str">
        <f>IFERROR(RANK(R267, R$267:R$281),"")</f>
        <v/>
      </c>
      <c r="T267" s="511" t="e">
        <f>AVERAGE(R267:R281)</f>
        <v>#DIV/0!</v>
      </c>
      <c r="U267" s="417"/>
      <c r="V267" s="417"/>
      <c r="W267" s="416" t="str">
        <f>IFERROR(V267/U267,"")</f>
        <v/>
      </c>
      <c r="X267" s="417" t="str">
        <f>IFERROR(RANK(W267, W$267:W$281),"")</f>
        <v/>
      </c>
      <c r="Y267" s="511" t="e">
        <f>AVERAGE(W267:W281)</f>
        <v>#DIV/0!</v>
      </c>
      <c r="Z267" s="417"/>
      <c r="AA267" s="417"/>
      <c r="AB267" s="416" t="str">
        <f>IFERROR(AA267/Z267,"")</f>
        <v/>
      </c>
      <c r="AC267" s="417" t="str">
        <f>IFERROR(RANK(AB267, AB$267:AB$281),"")</f>
        <v/>
      </c>
      <c r="AD267" s="511" t="e">
        <f>AVERAGE(AB267:AB281)</f>
        <v>#DIV/0!</v>
      </c>
      <c r="AE267" s="417"/>
      <c r="AF267" s="417"/>
      <c r="AG267" s="416" t="str">
        <f>IFERROR(AF267/AE267,"")</f>
        <v/>
      </c>
      <c r="AH267" s="417" t="str">
        <f>IFERROR(RANK(AG267, AG$267:AG$281),"")</f>
        <v/>
      </c>
      <c r="AI267" s="511" t="e">
        <f>AVERAGE(AG267:AG281)</f>
        <v>#DIV/0!</v>
      </c>
      <c r="AJ267" s="417"/>
      <c r="AK267" s="417"/>
      <c r="AL267" s="416" t="str">
        <f>IFERROR(AK267/AJ267,"")</f>
        <v/>
      </c>
      <c r="AM267" s="417" t="str">
        <f>IFERROR(RANK(AL267, AL$267:AL$281),"")</f>
        <v/>
      </c>
      <c r="AN267" s="511" t="e">
        <f>AVERAGE(AL267:AL281)</f>
        <v>#DIV/0!</v>
      </c>
      <c r="AO267" s="417"/>
      <c r="AP267" s="417"/>
      <c r="AQ267" s="416" t="str">
        <f>IFERROR(AP267/AO267,"")</f>
        <v/>
      </c>
      <c r="AR267" s="417" t="str">
        <f>IFERROR(RANK(AQ267, AQ$267:AQ$281),"")</f>
        <v/>
      </c>
      <c r="AS267" s="511" t="e">
        <f>AVERAGE(AQ267:AQ281)</f>
        <v>#DIV/0!</v>
      </c>
      <c r="AT267" s="417"/>
      <c r="AU267" s="417"/>
      <c r="AV267" s="416" t="str">
        <f>IFERROR(AU267/AT267,"")</f>
        <v/>
      </c>
      <c r="AW267" s="417" t="str">
        <f>IFERROR(RANK(AV267, AV$267:AV$281),"")</f>
        <v/>
      </c>
      <c r="AX267" s="511" t="e">
        <f>AVERAGE(AV267:AV281)</f>
        <v>#DIV/0!</v>
      </c>
    </row>
    <row r="268" spans="2:50" x14ac:dyDescent="0.2">
      <c r="B268" s="517"/>
      <c r="C268" s="437">
        <f t="shared" ref="C268:C281" si="270">C248</f>
        <v>2</v>
      </c>
      <c r="D268" s="417"/>
      <c r="E268" s="417"/>
      <c r="F268" s="417"/>
      <c r="G268" s="416"/>
      <c r="H268" s="511"/>
      <c r="I268" s="172" t="str">
        <f t="shared" si="267"/>
        <v/>
      </c>
      <c r="J268" s="172" t="str">
        <f t="shared" si="268"/>
        <v/>
      </c>
      <c r="K268" s="420" t="str">
        <f t="shared" si="269"/>
        <v/>
      </c>
      <c r="L268" s="519"/>
      <c r="M268" s="172" t="str">
        <f t="shared" ref="M268:M281" si="271">IFERROR(RANK(K268, K$267:K$281),"")</f>
        <v/>
      </c>
      <c r="N268" s="512"/>
      <c r="O268" s="512"/>
      <c r="P268" s="417"/>
      <c r="Q268" s="417"/>
      <c r="R268" s="416" t="str">
        <f t="shared" ref="R268:R281" si="272">IFERROR(Q268/P268,"")</f>
        <v/>
      </c>
      <c r="S268" s="417" t="str">
        <f t="shared" ref="S268:S281" si="273">IFERROR(RANK(R268, R$267:R$281),"")</f>
        <v/>
      </c>
      <c r="T268" s="511"/>
      <c r="U268" s="417"/>
      <c r="V268" s="417"/>
      <c r="W268" s="416" t="str">
        <f t="shared" ref="W268:W281" si="274">IFERROR(V268/U268,"")</f>
        <v/>
      </c>
      <c r="X268" s="417" t="str">
        <f t="shared" ref="X268:X281" si="275">IFERROR(RANK(W268, W$267:W$281),"")</f>
        <v/>
      </c>
      <c r="Y268" s="511"/>
      <c r="Z268" s="417"/>
      <c r="AA268" s="417"/>
      <c r="AB268" s="416" t="str">
        <f t="shared" ref="AB268:AB281" si="276">IFERROR(AA268/Z268,"")</f>
        <v/>
      </c>
      <c r="AC268" s="417" t="str">
        <f t="shared" ref="AC268:AC281" si="277">IFERROR(RANK(AB268, AB$267:AB$281),"")</f>
        <v/>
      </c>
      <c r="AD268" s="511"/>
      <c r="AE268" s="417"/>
      <c r="AF268" s="417"/>
      <c r="AG268" s="416" t="str">
        <f t="shared" ref="AG268:AG281" si="278">IFERROR(AF268/AE268,"")</f>
        <v/>
      </c>
      <c r="AH268" s="417" t="str">
        <f t="shared" ref="AH268:AH281" si="279">IFERROR(RANK(AG268, AG$267:AG$281),"")</f>
        <v/>
      </c>
      <c r="AI268" s="511"/>
      <c r="AJ268" s="417"/>
      <c r="AK268" s="417"/>
      <c r="AL268" s="416" t="str">
        <f t="shared" ref="AL268:AL281" si="280">IFERROR(AK268/AJ268,"")</f>
        <v/>
      </c>
      <c r="AM268" s="417" t="str">
        <f t="shared" ref="AM268:AM281" si="281">IFERROR(RANK(AL268, AL$267:AL$281),"")</f>
        <v/>
      </c>
      <c r="AN268" s="511"/>
      <c r="AO268" s="417"/>
      <c r="AP268" s="417"/>
      <c r="AQ268" s="416" t="str">
        <f t="shared" ref="AQ268:AQ281" si="282">IFERROR(AP268/AO268,"")</f>
        <v/>
      </c>
      <c r="AR268" s="417" t="str">
        <f t="shared" ref="AR268:AR281" si="283">IFERROR(RANK(AQ268, AQ$267:AQ$281),"")</f>
        <v/>
      </c>
      <c r="AS268" s="511"/>
      <c r="AT268" s="417"/>
      <c r="AU268" s="417"/>
      <c r="AV268" s="416" t="str">
        <f t="shared" ref="AV268:AV281" si="284">IFERROR(AU268/AT268,"")</f>
        <v/>
      </c>
      <c r="AW268" s="417" t="str">
        <f t="shared" ref="AW268:AW281" si="285">IFERROR(RANK(AV268, AV$267:AV$281),"")</f>
        <v/>
      </c>
      <c r="AX268" s="511"/>
    </row>
    <row r="269" spans="2:50" x14ac:dyDescent="0.2">
      <c r="B269" s="517"/>
      <c r="C269" s="437">
        <f t="shared" si="270"/>
        <v>3</v>
      </c>
      <c r="D269" s="417"/>
      <c r="E269" s="417"/>
      <c r="F269" s="417"/>
      <c r="G269" s="416"/>
      <c r="H269" s="511"/>
      <c r="I269" s="172" t="str">
        <f t="shared" si="267"/>
        <v/>
      </c>
      <c r="J269" s="172" t="str">
        <f t="shared" si="268"/>
        <v/>
      </c>
      <c r="K269" s="420" t="str">
        <f t="shared" si="269"/>
        <v/>
      </c>
      <c r="L269" s="519"/>
      <c r="M269" s="172" t="str">
        <f t="shared" si="271"/>
        <v/>
      </c>
      <c r="N269" s="512"/>
      <c r="O269" s="512"/>
      <c r="P269" s="417"/>
      <c r="Q269" s="417"/>
      <c r="R269" s="416" t="str">
        <f t="shared" si="272"/>
        <v/>
      </c>
      <c r="S269" s="417" t="str">
        <f t="shared" si="273"/>
        <v/>
      </c>
      <c r="T269" s="511"/>
      <c r="U269" s="417"/>
      <c r="V269" s="417"/>
      <c r="W269" s="416" t="str">
        <f t="shared" si="274"/>
        <v/>
      </c>
      <c r="X269" s="417" t="str">
        <f t="shared" si="275"/>
        <v/>
      </c>
      <c r="Y269" s="511"/>
      <c r="Z269" s="417"/>
      <c r="AA269" s="417"/>
      <c r="AB269" s="416" t="str">
        <f t="shared" si="276"/>
        <v/>
      </c>
      <c r="AC269" s="417" t="str">
        <f t="shared" si="277"/>
        <v/>
      </c>
      <c r="AD269" s="511"/>
      <c r="AE269" s="417"/>
      <c r="AF269" s="417"/>
      <c r="AG269" s="416" t="str">
        <f t="shared" si="278"/>
        <v/>
      </c>
      <c r="AH269" s="417" t="str">
        <f t="shared" si="279"/>
        <v/>
      </c>
      <c r="AI269" s="511"/>
      <c r="AJ269" s="417"/>
      <c r="AK269" s="417"/>
      <c r="AL269" s="416" t="str">
        <f t="shared" si="280"/>
        <v/>
      </c>
      <c r="AM269" s="417" t="str">
        <f t="shared" si="281"/>
        <v/>
      </c>
      <c r="AN269" s="511"/>
      <c r="AO269" s="417"/>
      <c r="AP269" s="417"/>
      <c r="AQ269" s="416" t="str">
        <f t="shared" si="282"/>
        <v/>
      </c>
      <c r="AR269" s="417" t="str">
        <f t="shared" si="283"/>
        <v/>
      </c>
      <c r="AS269" s="511"/>
      <c r="AT269" s="417"/>
      <c r="AU269" s="417"/>
      <c r="AV269" s="416" t="str">
        <f t="shared" si="284"/>
        <v/>
      </c>
      <c r="AW269" s="417" t="str">
        <f t="shared" si="285"/>
        <v/>
      </c>
      <c r="AX269" s="511"/>
    </row>
    <row r="270" spans="2:50" x14ac:dyDescent="0.2">
      <c r="B270" s="517"/>
      <c r="C270" s="437">
        <f t="shared" si="270"/>
        <v>4</v>
      </c>
      <c r="D270" s="417"/>
      <c r="E270" s="417"/>
      <c r="F270" s="417"/>
      <c r="G270" s="416"/>
      <c r="H270" s="511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19"/>
      <c r="M270" s="172" t="str">
        <f t="shared" si="271"/>
        <v/>
      </c>
      <c r="N270" s="512"/>
      <c r="O270" s="512"/>
      <c r="P270" s="417"/>
      <c r="Q270" s="417"/>
      <c r="R270" s="416" t="str">
        <f t="shared" si="272"/>
        <v/>
      </c>
      <c r="S270" s="417" t="str">
        <f t="shared" si="273"/>
        <v/>
      </c>
      <c r="T270" s="511"/>
      <c r="U270" s="417"/>
      <c r="V270" s="417"/>
      <c r="W270" s="416" t="str">
        <f t="shared" si="274"/>
        <v/>
      </c>
      <c r="X270" s="417" t="str">
        <f t="shared" si="275"/>
        <v/>
      </c>
      <c r="Y270" s="511"/>
      <c r="Z270" s="417"/>
      <c r="AA270" s="417"/>
      <c r="AB270" s="416" t="str">
        <f t="shared" si="276"/>
        <v/>
      </c>
      <c r="AC270" s="417" t="str">
        <f t="shared" si="277"/>
        <v/>
      </c>
      <c r="AD270" s="511"/>
      <c r="AE270" s="417"/>
      <c r="AF270" s="417"/>
      <c r="AG270" s="416" t="str">
        <f t="shared" si="278"/>
        <v/>
      </c>
      <c r="AH270" s="417" t="str">
        <f t="shared" si="279"/>
        <v/>
      </c>
      <c r="AI270" s="511"/>
      <c r="AJ270" s="417"/>
      <c r="AK270" s="417"/>
      <c r="AL270" s="416" t="str">
        <f t="shared" si="280"/>
        <v/>
      </c>
      <c r="AM270" s="417" t="str">
        <f t="shared" si="281"/>
        <v/>
      </c>
      <c r="AN270" s="511"/>
      <c r="AO270" s="417"/>
      <c r="AP270" s="417"/>
      <c r="AQ270" s="416" t="str">
        <f t="shared" si="282"/>
        <v/>
      </c>
      <c r="AR270" s="417" t="str">
        <f t="shared" si="283"/>
        <v/>
      </c>
      <c r="AS270" s="511"/>
      <c r="AT270" s="417"/>
      <c r="AU270" s="417"/>
      <c r="AV270" s="416" t="str">
        <f t="shared" si="284"/>
        <v/>
      </c>
      <c r="AW270" s="417" t="str">
        <f t="shared" si="285"/>
        <v/>
      </c>
      <c r="AX270" s="511"/>
    </row>
    <row r="271" spans="2:50" x14ac:dyDescent="0.2">
      <c r="B271" s="517"/>
      <c r="C271" s="437">
        <f t="shared" si="270"/>
        <v>5</v>
      </c>
      <c r="D271" s="417"/>
      <c r="E271" s="417"/>
      <c r="F271" s="417"/>
      <c r="G271" s="416"/>
      <c r="H271" s="511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20" t="str">
        <f t="shared" ref="K271:K281" si="288">IFERROR(AVERAGE(R271,W271,AB271,AG271,AL271,AQ271,AV271),"")</f>
        <v/>
      </c>
      <c r="L271" s="519"/>
      <c r="M271" s="172" t="str">
        <f t="shared" si="271"/>
        <v/>
      </c>
      <c r="N271" s="512"/>
      <c r="O271" s="512"/>
      <c r="P271" s="417"/>
      <c r="Q271" s="417"/>
      <c r="R271" s="416" t="str">
        <f t="shared" si="272"/>
        <v/>
      </c>
      <c r="S271" s="417" t="str">
        <f t="shared" si="273"/>
        <v/>
      </c>
      <c r="T271" s="511"/>
      <c r="U271" s="417"/>
      <c r="V271" s="417"/>
      <c r="W271" s="416" t="str">
        <f t="shared" si="274"/>
        <v/>
      </c>
      <c r="X271" s="417" t="str">
        <f t="shared" si="275"/>
        <v/>
      </c>
      <c r="Y271" s="511"/>
      <c r="Z271" s="417"/>
      <c r="AA271" s="417"/>
      <c r="AB271" s="416" t="str">
        <f t="shared" si="276"/>
        <v/>
      </c>
      <c r="AC271" s="417" t="str">
        <f t="shared" si="277"/>
        <v/>
      </c>
      <c r="AD271" s="511"/>
      <c r="AE271" s="417"/>
      <c r="AF271" s="417"/>
      <c r="AG271" s="416" t="str">
        <f t="shared" si="278"/>
        <v/>
      </c>
      <c r="AH271" s="417" t="str">
        <f t="shared" si="279"/>
        <v/>
      </c>
      <c r="AI271" s="511"/>
      <c r="AJ271" s="417"/>
      <c r="AK271" s="417"/>
      <c r="AL271" s="416" t="str">
        <f t="shared" si="280"/>
        <v/>
      </c>
      <c r="AM271" s="417" t="str">
        <f t="shared" si="281"/>
        <v/>
      </c>
      <c r="AN271" s="511"/>
      <c r="AO271" s="417"/>
      <c r="AP271" s="417"/>
      <c r="AQ271" s="416" t="str">
        <f t="shared" si="282"/>
        <v/>
      </c>
      <c r="AR271" s="417" t="str">
        <f t="shared" si="283"/>
        <v/>
      </c>
      <c r="AS271" s="511"/>
      <c r="AT271" s="417"/>
      <c r="AU271" s="417"/>
      <c r="AV271" s="416" t="str">
        <f t="shared" si="284"/>
        <v/>
      </c>
      <c r="AW271" s="417" t="str">
        <f t="shared" si="285"/>
        <v/>
      </c>
      <c r="AX271" s="511"/>
    </row>
    <row r="272" spans="2:50" x14ac:dyDescent="0.2">
      <c r="B272" s="517"/>
      <c r="C272" s="437">
        <f t="shared" si="270"/>
        <v>6</v>
      </c>
      <c r="D272" s="417"/>
      <c r="E272" s="417"/>
      <c r="F272" s="417"/>
      <c r="G272" s="416"/>
      <c r="H272" s="511"/>
      <c r="I272" s="172" t="str">
        <f t="shared" si="286"/>
        <v/>
      </c>
      <c r="J272" s="172" t="str">
        <f t="shared" si="287"/>
        <v/>
      </c>
      <c r="K272" s="420" t="str">
        <f t="shared" si="288"/>
        <v/>
      </c>
      <c r="L272" s="519"/>
      <c r="M272" s="172" t="str">
        <f t="shared" si="271"/>
        <v/>
      </c>
      <c r="N272" s="512"/>
      <c r="O272" s="512"/>
      <c r="P272" s="417"/>
      <c r="Q272" s="417"/>
      <c r="R272" s="416" t="str">
        <f t="shared" si="272"/>
        <v/>
      </c>
      <c r="S272" s="417" t="str">
        <f t="shared" si="273"/>
        <v/>
      </c>
      <c r="T272" s="511"/>
      <c r="U272" s="417"/>
      <c r="V272" s="417"/>
      <c r="W272" s="416" t="str">
        <f t="shared" si="274"/>
        <v/>
      </c>
      <c r="X272" s="417" t="str">
        <f t="shared" si="275"/>
        <v/>
      </c>
      <c r="Y272" s="511"/>
      <c r="Z272" s="417"/>
      <c r="AA272" s="417"/>
      <c r="AB272" s="416" t="str">
        <f t="shared" si="276"/>
        <v/>
      </c>
      <c r="AC272" s="417" t="str">
        <f t="shared" si="277"/>
        <v/>
      </c>
      <c r="AD272" s="511"/>
      <c r="AE272" s="417"/>
      <c r="AF272" s="417"/>
      <c r="AG272" s="416" t="str">
        <f t="shared" si="278"/>
        <v/>
      </c>
      <c r="AH272" s="417" t="str">
        <f t="shared" si="279"/>
        <v/>
      </c>
      <c r="AI272" s="511"/>
      <c r="AJ272" s="417"/>
      <c r="AK272" s="417"/>
      <c r="AL272" s="416" t="str">
        <f t="shared" si="280"/>
        <v/>
      </c>
      <c r="AM272" s="417" t="str">
        <f t="shared" si="281"/>
        <v/>
      </c>
      <c r="AN272" s="511"/>
      <c r="AO272" s="417"/>
      <c r="AP272" s="417"/>
      <c r="AQ272" s="416" t="str">
        <f t="shared" si="282"/>
        <v/>
      </c>
      <c r="AR272" s="417" t="str">
        <f t="shared" si="283"/>
        <v/>
      </c>
      <c r="AS272" s="511"/>
      <c r="AT272" s="417"/>
      <c r="AU272" s="417"/>
      <c r="AV272" s="416" t="str">
        <f t="shared" si="284"/>
        <v/>
      </c>
      <c r="AW272" s="417" t="str">
        <f t="shared" si="285"/>
        <v/>
      </c>
      <c r="AX272" s="511"/>
    </row>
    <row r="273" spans="2:50" x14ac:dyDescent="0.2">
      <c r="B273" s="517"/>
      <c r="C273" s="437">
        <f t="shared" si="270"/>
        <v>7</v>
      </c>
      <c r="D273" s="417"/>
      <c r="E273" s="417"/>
      <c r="F273" s="417"/>
      <c r="G273" s="416"/>
      <c r="H273" s="511"/>
      <c r="I273" s="172" t="str">
        <f t="shared" si="286"/>
        <v/>
      </c>
      <c r="J273" s="172" t="str">
        <f t="shared" si="287"/>
        <v/>
      </c>
      <c r="K273" s="420" t="str">
        <f t="shared" si="288"/>
        <v/>
      </c>
      <c r="L273" s="519"/>
      <c r="M273" s="172" t="str">
        <f t="shared" si="271"/>
        <v/>
      </c>
      <c r="N273" s="512"/>
      <c r="O273" s="512"/>
      <c r="P273" s="417"/>
      <c r="Q273" s="417"/>
      <c r="R273" s="416" t="str">
        <f t="shared" si="272"/>
        <v/>
      </c>
      <c r="S273" s="417" t="str">
        <f t="shared" si="273"/>
        <v/>
      </c>
      <c r="T273" s="511"/>
      <c r="U273" s="417"/>
      <c r="V273" s="417"/>
      <c r="W273" s="416" t="str">
        <f t="shared" si="274"/>
        <v/>
      </c>
      <c r="X273" s="417" t="str">
        <f t="shared" si="275"/>
        <v/>
      </c>
      <c r="Y273" s="511"/>
      <c r="Z273" s="417"/>
      <c r="AA273" s="417"/>
      <c r="AB273" s="416" t="str">
        <f t="shared" si="276"/>
        <v/>
      </c>
      <c r="AC273" s="417" t="str">
        <f t="shared" si="277"/>
        <v/>
      </c>
      <c r="AD273" s="511"/>
      <c r="AE273" s="417"/>
      <c r="AF273" s="417"/>
      <c r="AG273" s="416" t="str">
        <f t="shared" si="278"/>
        <v/>
      </c>
      <c r="AH273" s="417" t="str">
        <f t="shared" si="279"/>
        <v/>
      </c>
      <c r="AI273" s="511"/>
      <c r="AJ273" s="417"/>
      <c r="AK273" s="417"/>
      <c r="AL273" s="416" t="str">
        <f t="shared" si="280"/>
        <v/>
      </c>
      <c r="AM273" s="417" t="str">
        <f t="shared" si="281"/>
        <v/>
      </c>
      <c r="AN273" s="511"/>
      <c r="AO273" s="417"/>
      <c r="AP273" s="417"/>
      <c r="AQ273" s="416" t="str">
        <f t="shared" si="282"/>
        <v/>
      </c>
      <c r="AR273" s="417" t="str">
        <f t="shared" si="283"/>
        <v/>
      </c>
      <c r="AS273" s="511"/>
      <c r="AT273" s="417"/>
      <c r="AU273" s="417"/>
      <c r="AV273" s="416" t="str">
        <f t="shared" si="284"/>
        <v/>
      </c>
      <c r="AW273" s="417" t="str">
        <f t="shared" si="285"/>
        <v/>
      </c>
      <c r="AX273" s="511"/>
    </row>
    <row r="274" spans="2:50" x14ac:dyDescent="0.2">
      <c r="B274" s="517"/>
      <c r="C274" s="437">
        <f t="shared" si="270"/>
        <v>8</v>
      </c>
      <c r="D274" s="417"/>
      <c r="E274" s="417"/>
      <c r="F274" s="417"/>
      <c r="G274" s="416"/>
      <c r="H274" s="511"/>
      <c r="I274" s="172" t="str">
        <f t="shared" si="286"/>
        <v/>
      </c>
      <c r="J274" s="172" t="str">
        <f t="shared" si="287"/>
        <v/>
      </c>
      <c r="K274" s="420" t="str">
        <f t="shared" si="288"/>
        <v/>
      </c>
      <c r="L274" s="519"/>
      <c r="M274" s="172" t="str">
        <f t="shared" si="271"/>
        <v/>
      </c>
      <c r="N274" s="512"/>
      <c r="O274" s="512"/>
      <c r="P274" s="417"/>
      <c r="Q274" s="417"/>
      <c r="R274" s="416" t="str">
        <f t="shared" si="272"/>
        <v/>
      </c>
      <c r="S274" s="417" t="str">
        <f t="shared" si="273"/>
        <v/>
      </c>
      <c r="T274" s="511"/>
      <c r="U274" s="417"/>
      <c r="V274" s="417"/>
      <c r="W274" s="416" t="str">
        <f t="shared" si="274"/>
        <v/>
      </c>
      <c r="X274" s="417" t="str">
        <f t="shared" si="275"/>
        <v/>
      </c>
      <c r="Y274" s="511"/>
      <c r="Z274" s="417"/>
      <c r="AA274" s="417"/>
      <c r="AB274" s="416" t="str">
        <f t="shared" si="276"/>
        <v/>
      </c>
      <c r="AC274" s="417" t="str">
        <f t="shared" si="277"/>
        <v/>
      </c>
      <c r="AD274" s="511"/>
      <c r="AE274" s="417"/>
      <c r="AF274" s="417"/>
      <c r="AG274" s="416" t="str">
        <f t="shared" si="278"/>
        <v/>
      </c>
      <c r="AH274" s="417" t="str">
        <f t="shared" si="279"/>
        <v/>
      </c>
      <c r="AI274" s="511"/>
      <c r="AJ274" s="417"/>
      <c r="AK274" s="417"/>
      <c r="AL274" s="416" t="str">
        <f t="shared" si="280"/>
        <v/>
      </c>
      <c r="AM274" s="417" t="str">
        <f t="shared" si="281"/>
        <v/>
      </c>
      <c r="AN274" s="511"/>
      <c r="AO274" s="417"/>
      <c r="AP274" s="417"/>
      <c r="AQ274" s="416" t="str">
        <f t="shared" si="282"/>
        <v/>
      </c>
      <c r="AR274" s="417" t="str">
        <f t="shared" si="283"/>
        <v/>
      </c>
      <c r="AS274" s="511"/>
      <c r="AT274" s="417"/>
      <c r="AU274" s="417"/>
      <c r="AV274" s="416" t="str">
        <f t="shared" si="284"/>
        <v/>
      </c>
      <c r="AW274" s="417" t="str">
        <f t="shared" si="285"/>
        <v/>
      </c>
      <c r="AX274" s="511"/>
    </row>
    <row r="275" spans="2:50" x14ac:dyDescent="0.2">
      <c r="B275" s="517"/>
      <c r="C275" s="437">
        <f t="shared" si="270"/>
        <v>9</v>
      </c>
      <c r="D275" s="417"/>
      <c r="E275" s="417"/>
      <c r="F275" s="417"/>
      <c r="G275" s="416"/>
      <c r="H275" s="511"/>
      <c r="I275" s="172" t="str">
        <f t="shared" si="286"/>
        <v/>
      </c>
      <c r="J275" s="172" t="str">
        <f t="shared" si="287"/>
        <v/>
      </c>
      <c r="K275" s="420" t="str">
        <f t="shared" si="288"/>
        <v/>
      </c>
      <c r="L275" s="519"/>
      <c r="M275" s="172" t="str">
        <f t="shared" si="271"/>
        <v/>
      </c>
      <c r="N275" s="512"/>
      <c r="O275" s="512"/>
      <c r="P275" s="417"/>
      <c r="Q275" s="417"/>
      <c r="R275" s="416" t="str">
        <f t="shared" si="272"/>
        <v/>
      </c>
      <c r="S275" s="417" t="str">
        <f t="shared" si="273"/>
        <v/>
      </c>
      <c r="T275" s="511"/>
      <c r="U275" s="417"/>
      <c r="V275" s="417"/>
      <c r="W275" s="416" t="str">
        <f t="shared" si="274"/>
        <v/>
      </c>
      <c r="X275" s="417" t="str">
        <f t="shared" si="275"/>
        <v/>
      </c>
      <c r="Y275" s="511"/>
      <c r="Z275" s="417"/>
      <c r="AA275" s="417"/>
      <c r="AB275" s="416" t="str">
        <f t="shared" si="276"/>
        <v/>
      </c>
      <c r="AC275" s="417" t="str">
        <f t="shared" si="277"/>
        <v/>
      </c>
      <c r="AD275" s="511"/>
      <c r="AE275" s="417"/>
      <c r="AF275" s="417"/>
      <c r="AG275" s="416" t="str">
        <f t="shared" si="278"/>
        <v/>
      </c>
      <c r="AH275" s="417" t="str">
        <f t="shared" si="279"/>
        <v/>
      </c>
      <c r="AI275" s="511"/>
      <c r="AJ275" s="417"/>
      <c r="AK275" s="417"/>
      <c r="AL275" s="416" t="str">
        <f t="shared" si="280"/>
        <v/>
      </c>
      <c r="AM275" s="417" t="str">
        <f t="shared" si="281"/>
        <v/>
      </c>
      <c r="AN275" s="511"/>
      <c r="AO275" s="417"/>
      <c r="AP275" s="417"/>
      <c r="AQ275" s="416" t="str">
        <f t="shared" si="282"/>
        <v/>
      </c>
      <c r="AR275" s="417" t="str">
        <f t="shared" si="283"/>
        <v/>
      </c>
      <c r="AS275" s="511"/>
      <c r="AT275" s="417"/>
      <c r="AU275" s="417"/>
      <c r="AV275" s="416" t="str">
        <f t="shared" si="284"/>
        <v/>
      </c>
      <c r="AW275" s="417" t="str">
        <f t="shared" si="285"/>
        <v/>
      </c>
      <c r="AX275" s="511"/>
    </row>
    <row r="276" spans="2:50" x14ac:dyDescent="0.2">
      <c r="B276" s="517"/>
      <c r="C276" s="437">
        <f t="shared" si="270"/>
        <v>10</v>
      </c>
      <c r="D276" s="417"/>
      <c r="E276" s="417"/>
      <c r="F276" s="417"/>
      <c r="G276" s="416"/>
      <c r="H276" s="511"/>
      <c r="I276" s="172" t="str">
        <f t="shared" si="286"/>
        <v/>
      </c>
      <c r="J276" s="172" t="str">
        <f t="shared" si="287"/>
        <v/>
      </c>
      <c r="K276" s="420" t="str">
        <f t="shared" si="288"/>
        <v/>
      </c>
      <c r="L276" s="519"/>
      <c r="M276" s="172" t="str">
        <f t="shared" si="271"/>
        <v/>
      </c>
      <c r="N276" s="512"/>
      <c r="O276" s="512"/>
      <c r="P276" s="417"/>
      <c r="Q276" s="417"/>
      <c r="R276" s="416" t="str">
        <f t="shared" si="272"/>
        <v/>
      </c>
      <c r="S276" s="417" t="str">
        <f t="shared" si="273"/>
        <v/>
      </c>
      <c r="T276" s="511"/>
      <c r="U276" s="417"/>
      <c r="V276" s="417"/>
      <c r="W276" s="416" t="str">
        <f t="shared" si="274"/>
        <v/>
      </c>
      <c r="X276" s="417" t="str">
        <f t="shared" si="275"/>
        <v/>
      </c>
      <c r="Y276" s="511"/>
      <c r="Z276" s="417"/>
      <c r="AA276" s="417"/>
      <c r="AB276" s="416" t="str">
        <f t="shared" si="276"/>
        <v/>
      </c>
      <c r="AC276" s="417" t="str">
        <f t="shared" si="277"/>
        <v/>
      </c>
      <c r="AD276" s="511"/>
      <c r="AE276" s="417"/>
      <c r="AF276" s="417"/>
      <c r="AG276" s="416" t="str">
        <f t="shared" si="278"/>
        <v/>
      </c>
      <c r="AH276" s="417" t="str">
        <f t="shared" si="279"/>
        <v/>
      </c>
      <c r="AI276" s="511"/>
      <c r="AJ276" s="417"/>
      <c r="AK276" s="417"/>
      <c r="AL276" s="416" t="str">
        <f t="shared" si="280"/>
        <v/>
      </c>
      <c r="AM276" s="417" t="str">
        <f t="shared" si="281"/>
        <v/>
      </c>
      <c r="AN276" s="511"/>
      <c r="AO276" s="417"/>
      <c r="AP276" s="417"/>
      <c r="AQ276" s="416" t="str">
        <f t="shared" si="282"/>
        <v/>
      </c>
      <c r="AR276" s="417" t="str">
        <f t="shared" si="283"/>
        <v/>
      </c>
      <c r="AS276" s="511"/>
      <c r="AT276" s="417"/>
      <c r="AU276" s="417"/>
      <c r="AV276" s="416" t="str">
        <f t="shared" si="284"/>
        <v/>
      </c>
      <c r="AW276" s="417" t="str">
        <f t="shared" si="285"/>
        <v/>
      </c>
      <c r="AX276" s="511"/>
    </row>
    <row r="277" spans="2:50" x14ac:dyDescent="0.2">
      <c r="B277" s="517"/>
      <c r="C277" s="437">
        <f t="shared" si="270"/>
        <v>11</v>
      </c>
      <c r="D277" s="417"/>
      <c r="E277" s="417"/>
      <c r="F277" s="417"/>
      <c r="G277" s="416"/>
      <c r="H277" s="511"/>
      <c r="I277" s="172" t="str">
        <f t="shared" si="286"/>
        <v/>
      </c>
      <c r="J277" s="172" t="str">
        <f t="shared" si="287"/>
        <v/>
      </c>
      <c r="K277" s="420" t="str">
        <f t="shared" si="288"/>
        <v/>
      </c>
      <c r="L277" s="519"/>
      <c r="M277" s="172" t="str">
        <f t="shared" si="271"/>
        <v/>
      </c>
      <c r="N277" s="512"/>
      <c r="O277" s="512"/>
      <c r="P277" s="417"/>
      <c r="Q277" s="417"/>
      <c r="R277" s="416" t="str">
        <f t="shared" si="272"/>
        <v/>
      </c>
      <c r="S277" s="417" t="str">
        <f t="shared" si="273"/>
        <v/>
      </c>
      <c r="T277" s="511"/>
      <c r="U277" s="417"/>
      <c r="V277" s="417"/>
      <c r="W277" s="416" t="str">
        <f t="shared" si="274"/>
        <v/>
      </c>
      <c r="X277" s="417" t="str">
        <f t="shared" si="275"/>
        <v/>
      </c>
      <c r="Y277" s="511"/>
      <c r="Z277" s="417"/>
      <c r="AA277" s="417"/>
      <c r="AB277" s="416" t="str">
        <f t="shared" si="276"/>
        <v/>
      </c>
      <c r="AC277" s="417" t="str">
        <f t="shared" si="277"/>
        <v/>
      </c>
      <c r="AD277" s="511"/>
      <c r="AE277" s="417"/>
      <c r="AF277" s="417"/>
      <c r="AG277" s="416" t="str">
        <f t="shared" si="278"/>
        <v/>
      </c>
      <c r="AH277" s="417" t="str">
        <f t="shared" si="279"/>
        <v/>
      </c>
      <c r="AI277" s="511"/>
      <c r="AJ277" s="417"/>
      <c r="AK277" s="417"/>
      <c r="AL277" s="416" t="str">
        <f t="shared" si="280"/>
        <v/>
      </c>
      <c r="AM277" s="417" t="str">
        <f t="shared" si="281"/>
        <v/>
      </c>
      <c r="AN277" s="511"/>
      <c r="AO277" s="417"/>
      <c r="AP277" s="417"/>
      <c r="AQ277" s="416" t="str">
        <f t="shared" si="282"/>
        <v/>
      </c>
      <c r="AR277" s="417" t="str">
        <f t="shared" si="283"/>
        <v/>
      </c>
      <c r="AS277" s="511"/>
      <c r="AT277" s="417"/>
      <c r="AU277" s="417"/>
      <c r="AV277" s="416" t="str">
        <f t="shared" si="284"/>
        <v/>
      </c>
      <c r="AW277" s="417" t="str">
        <f t="shared" si="285"/>
        <v/>
      </c>
      <c r="AX277" s="511"/>
    </row>
    <row r="278" spans="2:50" x14ac:dyDescent="0.2">
      <c r="B278" s="517"/>
      <c r="C278" s="437">
        <f t="shared" si="270"/>
        <v>12</v>
      </c>
      <c r="D278" s="417"/>
      <c r="E278" s="417"/>
      <c r="F278" s="417"/>
      <c r="G278" s="416"/>
      <c r="H278" s="511"/>
      <c r="I278" s="172" t="str">
        <f t="shared" si="286"/>
        <v/>
      </c>
      <c r="J278" s="172" t="str">
        <f t="shared" si="287"/>
        <v/>
      </c>
      <c r="K278" s="420" t="str">
        <f t="shared" si="288"/>
        <v/>
      </c>
      <c r="L278" s="519"/>
      <c r="M278" s="172" t="str">
        <f t="shared" si="271"/>
        <v/>
      </c>
      <c r="N278" s="512"/>
      <c r="O278" s="512"/>
      <c r="P278" s="417"/>
      <c r="Q278" s="417"/>
      <c r="R278" s="416" t="str">
        <f t="shared" si="272"/>
        <v/>
      </c>
      <c r="S278" s="417" t="str">
        <f t="shared" si="273"/>
        <v/>
      </c>
      <c r="T278" s="511"/>
      <c r="U278" s="417"/>
      <c r="V278" s="417"/>
      <c r="W278" s="416" t="str">
        <f t="shared" si="274"/>
        <v/>
      </c>
      <c r="X278" s="417" t="str">
        <f t="shared" si="275"/>
        <v/>
      </c>
      <c r="Y278" s="511"/>
      <c r="Z278" s="417"/>
      <c r="AA278" s="417"/>
      <c r="AB278" s="416" t="str">
        <f t="shared" si="276"/>
        <v/>
      </c>
      <c r="AC278" s="417" t="str">
        <f t="shared" si="277"/>
        <v/>
      </c>
      <c r="AD278" s="511"/>
      <c r="AE278" s="417"/>
      <c r="AF278" s="417"/>
      <c r="AG278" s="416" t="str">
        <f t="shared" si="278"/>
        <v/>
      </c>
      <c r="AH278" s="417" t="str">
        <f t="shared" si="279"/>
        <v/>
      </c>
      <c r="AI278" s="511"/>
      <c r="AJ278" s="417"/>
      <c r="AK278" s="417"/>
      <c r="AL278" s="416" t="str">
        <f t="shared" si="280"/>
        <v/>
      </c>
      <c r="AM278" s="417" t="str">
        <f t="shared" si="281"/>
        <v/>
      </c>
      <c r="AN278" s="511"/>
      <c r="AO278" s="417"/>
      <c r="AP278" s="417"/>
      <c r="AQ278" s="416" t="str">
        <f t="shared" si="282"/>
        <v/>
      </c>
      <c r="AR278" s="417" t="str">
        <f t="shared" si="283"/>
        <v/>
      </c>
      <c r="AS278" s="511"/>
      <c r="AT278" s="417"/>
      <c r="AU278" s="417"/>
      <c r="AV278" s="416" t="str">
        <f t="shared" si="284"/>
        <v/>
      </c>
      <c r="AW278" s="417" t="str">
        <f t="shared" si="285"/>
        <v/>
      </c>
      <c r="AX278" s="511"/>
    </row>
    <row r="279" spans="2:50" x14ac:dyDescent="0.2">
      <c r="B279" s="517"/>
      <c r="C279" s="437">
        <f t="shared" si="270"/>
        <v>13</v>
      </c>
      <c r="D279" s="417"/>
      <c r="E279" s="417"/>
      <c r="F279" s="417"/>
      <c r="G279" s="416"/>
      <c r="H279" s="511"/>
      <c r="I279" s="172" t="str">
        <f t="shared" si="286"/>
        <v/>
      </c>
      <c r="J279" s="172" t="str">
        <f t="shared" si="287"/>
        <v/>
      </c>
      <c r="K279" s="420" t="str">
        <f t="shared" si="288"/>
        <v/>
      </c>
      <c r="L279" s="519"/>
      <c r="M279" s="172" t="str">
        <f t="shared" si="271"/>
        <v/>
      </c>
      <c r="N279" s="512"/>
      <c r="O279" s="512"/>
      <c r="P279" s="417"/>
      <c r="Q279" s="417"/>
      <c r="R279" s="416" t="str">
        <f t="shared" si="272"/>
        <v/>
      </c>
      <c r="S279" s="417" t="str">
        <f t="shared" si="273"/>
        <v/>
      </c>
      <c r="T279" s="511"/>
      <c r="U279" s="417"/>
      <c r="V279" s="417"/>
      <c r="W279" s="416" t="str">
        <f t="shared" si="274"/>
        <v/>
      </c>
      <c r="X279" s="417" t="str">
        <f t="shared" si="275"/>
        <v/>
      </c>
      <c r="Y279" s="511"/>
      <c r="Z279" s="417"/>
      <c r="AA279" s="417"/>
      <c r="AB279" s="416" t="str">
        <f t="shared" si="276"/>
        <v/>
      </c>
      <c r="AC279" s="417" t="str">
        <f t="shared" si="277"/>
        <v/>
      </c>
      <c r="AD279" s="511"/>
      <c r="AE279" s="417"/>
      <c r="AF279" s="417"/>
      <c r="AG279" s="416" t="str">
        <f t="shared" si="278"/>
        <v/>
      </c>
      <c r="AH279" s="417" t="str">
        <f t="shared" si="279"/>
        <v/>
      </c>
      <c r="AI279" s="511"/>
      <c r="AJ279" s="417"/>
      <c r="AK279" s="417"/>
      <c r="AL279" s="416" t="str">
        <f t="shared" si="280"/>
        <v/>
      </c>
      <c r="AM279" s="417" t="str">
        <f t="shared" si="281"/>
        <v/>
      </c>
      <c r="AN279" s="511"/>
      <c r="AO279" s="417"/>
      <c r="AP279" s="417"/>
      <c r="AQ279" s="416" t="str">
        <f t="shared" si="282"/>
        <v/>
      </c>
      <c r="AR279" s="417" t="str">
        <f t="shared" si="283"/>
        <v/>
      </c>
      <c r="AS279" s="511"/>
      <c r="AT279" s="417"/>
      <c r="AU279" s="417"/>
      <c r="AV279" s="416" t="str">
        <f t="shared" si="284"/>
        <v/>
      </c>
      <c r="AW279" s="417" t="str">
        <f t="shared" si="285"/>
        <v/>
      </c>
      <c r="AX279" s="511"/>
    </row>
    <row r="280" spans="2:50" x14ac:dyDescent="0.2">
      <c r="B280" s="517"/>
      <c r="C280" s="437">
        <f t="shared" si="270"/>
        <v>14</v>
      </c>
      <c r="D280" s="417"/>
      <c r="E280" s="417"/>
      <c r="F280" s="417"/>
      <c r="G280" s="416"/>
      <c r="H280" s="511"/>
      <c r="I280" s="172" t="str">
        <f t="shared" si="286"/>
        <v/>
      </c>
      <c r="J280" s="172" t="str">
        <f t="shared" si="287"/>
        <v/>
      </c>
      <c r="K280" s="420" t="str">
        <f t="shared" si="288"/>
        <v/>
      </c>
      <c r="L280" s="519"/>
      <c r="M280" s="172" t="str">
        <f t="shared" si="271"/>
        <v/>
      </c>
      <c r="N280" s="512"/>
      <c r="O280" s="512"/>
      <c r="P280" s="417"/>
      <c r="Q280" s="417"/>
      <c r="R280" s="416" t="str">
        <f t="shared" si="272"/>
        <v/>
      </c>
      <c r="S280" s="417" t="str">
        <f t="shared" si="273"/>
        <v/>
      </c>
      <c r="T280" s="511"/>
      <c r="U280" s="417"/>
      <c r="V280" s="417"/>
      <c r="W280" s="416" t="str">
        <f t="shared" si="274"/>
        <v/>
      </c>
      <c r="X280" s="417" t="str">
        <f t="shared" si="275"/>
        <v/>
      </c>
      <c r="Y280" s="511"/>
      <c r="Z280" s="417"/>
      <c r="AA280" s="417"/>
      <c r="AB280" s="416" t="str">
        <f t="shared" si="276"/>
        <v/>
      </c>
      <c r="AC280" s="417" t="str">
        <f t="shared" si="277"/>
        <v/>
      </c>
      <c r="AD280" s="511"/>
      <c r="AE280" s="417"/>
      <c r="AF280" s="417"/>
      <c r="AG280" s="416" t="str">
        <f t="shared" si="278"/>
        <v/>
      </c>
      <c r="AH280" s="417" t="str">
        <f t="shared" si="279"/>
        <v/>
      </c>
      <c r="AI280" s="511"/>
      <c r="AJ280" s="417"/>
      <c r="AK280" s="417"/>
      <c r="AL280" s="416" t="str">
        <f t="shared" si="280"/>
        <v/>
      </c>
      <c r="AM280" s="417" t="str">
        <f t="shared" si="281"/>
        <v/>
      </c>
      <c r="AN280" s="511"/>
      <c r="AO280" s="417"/>
      <c r="AP280" s="417"/>
      <c r="AQ280" s="416" t="str">
        <f t="shared" si="282"/>
        <v/>
      </c>
      <c r="AR280" s="417" t="str">
        <f t="shared" si="283"/>
        <v/>
      </c>
      <c r="AS280" s="511"/>
      <c r="AT280" s="417"/>
      <c r="AU280" s="417"/>
      <c r="AV280" s="416" t="str">
        <f t="shared" si="284"/>
        <v/>
      </c>
      <c r="AW280" s="417" t="str">
        <f t="shared" si="285"/>
        <v/>
      </c>
      <c r="AX280" s="511"/>
    </row>
    <row r="281" spans="2:50" x14ac:dyDescent="0.2">
      <c r="B281" s="517"/>
      <c r="C281" s="437">
        <f t="shared" si="270"/>
        <v>15</v>
      </c>
      <c r="D281" s="417"/>
      <c r="E281" s="417"/>
      <c r="F281" s="417"/>
      <c r="G281" s="416"/>
      <c r="H281" s="511"/>
      <c r="I281" s="172" t="str">
        <f t="shared" si="286"/>
        <v/>
      </c>
      <c r="J281" s="172" t="str">
        <f t="shared" si="287"/>
        <v/>
      </c>
      <c r="K281" s="420" t="str">
        <f t="shared" si="288"/>
        <v/>
      </c>
      <c r="L281" s="520"/>
      <c r="M281" s="172" t="str">
        <f t="shared" si="271"/>
        <v/>
      </c>
      <c r="N281" s="512"/>
      <c r="O281" s="512"/>
      <c r="P281" s="417"/>
      <c r="Q281" s="417"/>
      <c r="R281" s="416" t="str">
        <f t="shared" si="272"/>
        <v/>
      </c>
      <c r="S281" s="417" t="str">
        <f t="shared" si="273"/>
        <v/>
      </c>
      <c r="T281" s="511"/>
      <c r="U281" s="417"/>
      <c r="V281" s="417"/>
      <c r="W281" s="416" t="str">
        <f t="shared" si="274"/>
        <v/>
      </c>
      <c r="X281" s="417" t="str">
        <f t="shared" si="275"/>
        <v/>
      </c>
      <c r="Y281" s="511"/>
      <c r="Z281" s="417"/>
      <c r="AA281" s="417"/>
      <c r="AB281" s="416" t="str">
        <f t="shared" si="276"/>
        <v/>
      </c>
      <c r="AC281" s="417" t="str">
        <f t="shared" si="277"/>
        <v/>
      </c>
      <c r="AD281" s="511"/>
      <c r="AE281" s="417"/>
      <c r="AF281" s="417"/>
      <c r="AG281" s="416" t="str">
        <f t="shared" si="278"/>
        <v/>
      </c>
      <c r="AH281" s="417" t="str">
        <f t="shared" si="279"/>
        <v/>
      </c>
      <c r="AI281" s="511"/>
      <c r="AJ281" s="417"/>
      <c r="AK281" s="417"/>
      <c r="AL281" s="416" t="str">
        <f t="shared" si="280"/>
        <v/>
      </c>
      <c r="AM281" s="417" t="str">
        <f t="shared" si="281"/>
        <v/>
      </c>
      <c r="AN281" s="511"/>
      <c r="AO281" s="417"/>
      <c r="AP281" s="417"/>
      <c r="AQ281" s="416" t="str">
        <f t="shared" si="282"/>
        <v/>
      </c>
      <c r="AR281" s="417" t="str">
        <f t="shared" si="283"/>
        <v/>
      </c>
      <c r="AS281" s="511"/>
      <c r="AT281" s="417"/>
      <c r="AU281" s="417"/>
      <c r="AV281" s="416" t="str">
        <f t="shared" si="284"/>
        <v/>
      </c>
      <c r="AW281" s="417" t="str">
        <f t="shared" si="285"/>
        <v/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281"/>
  <sheetViews>
    <sheetView topLeftCell="AB233" zoomScaleNormal="100" workbookViewId="0">
      <selection activeCell="AI247" sqref="AI247:AI26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84.31639349291126</v>
      </c>
    </row>
    <row r="2" spans="1:50" ht="15.75" hidden="1" x14ac:dyDescent="0.2">
      <c r="A2" s="77"/>
      <c r="B2" s="521" t="s">
        <v>169</v>
      </c>
      <c r="C2" s="522"/>
      <c r="D2" s="522"/>
      <c r="E2" s="522"/>
      <c r="F2" s="522"/>
      <c r="G2" s="522"/>
      <c r="H2" s="523"/>
      <c r="I2" s="442"/>
      <c r="J2" s="442"/>
      <c r="K2" s="442"/>
      <c r="L2" s="442"/>
      <c r="M2" s="204"/>
      <c r="N2" s="525" t="s">
        <v>161</v>
      </c>
      <c r="O2" s="525" t="s">
        <v>106</v>
      </c>
      <c r="P2" s="527"/>
      <c r="Q2" s="517"/>
      <c r="R2" s="517"/>
      <c r="S2" s="517"/>
      <c r="T2" s="517"/>
      <c r="U2" s="527"/>
      <c r="V2" s="517"/>
      <c r="W2" s="517"/>
      <c r="X2" s="517"/>
      <c r="Y2" s="517"/>
      <c r="Z2" s="527"/>
      <c r="AA2" s="517"/>
      <c r="AB2" s="517"/>
      <c r="AC2" s="517"/>
      <c r="AD2" s="517"/>
      <c r="AE2" s="527">
        <v>45870</v>
      </c>
      <c r="AF2" s="517"/>
      <c r="AG2" s="517"/>
      <c r="AH2" s="517"/>
      <c r="AI2" s="517"/>
      <c r="AJ2" s="527">
        <v>45871</v>
      </c>
      <c r="AK2" s="517"/>
      <c r="AL2" s="517"/>
      <c r="AM2" s="517"/>
      <c r="AN2" s="517"/>
      <c r="AO2" s="527">
        <v>45872</v>
      </c>
      <c r="AP2" s="517"/>
      <c r="AQ2" s="517"/>
      <c r="AR2" s="517"/>
      <c r="AS2" s="517"/>
      <c r="AT2" s="527">
        <v>45873</v>
      </c>
      <c r="AU2" s="517"/>
      <c r="AV2" s="517"/>
      <c r="AW2" s="517"/>
      <c r="AX2" s="517"/>
    </row>
    <row r="3" spans="1:50" ht="15.75" hidden="1" x14ac:dyDescent="0.2">
      <c r="A3" s="77"/>
      <c r="B3" s="524"/>
      <c r="C3" s="524"/>
      <c r="D3" s="524"/>
      <c r="E3" s="524"/>
      <c r="F3" s="524"/>
      <c r="G3" s="524"/>
      <c r="H3" s="524"/>
      <c r="I3" s="443"/>
      <c r="J3" s="443"/>
      <c r="K3" s="443"/>
      <c r="L3" s="443"/>
      <c r="M3" s="205"/>
      <c r="N3" s="526"/>
      <c r="O3" s="526"/>
      <c r="P3" s="527" t="s">
        <v>120</v>
      </c>
      <c r="Q3" s="517"/>
      <c r="R3" s="517"/>
      <c r="S3" s="517"/>
      <c r="T3" s="517"/>
      <c r="U3" s="527" t="s">
        <v>114</v>
      </c>
      <c r="V3" s="517"/>
      <c r="W3" s="517"/>
      <c r="X3" s="517"/>
      <c r="Y3" s="517"/>
      <c r="Z3" s="527" t="s">
        <v>115</v>
      </c>
      <c r="AA3" s="517"/>
      <c r="AB3" s="517"/>
      <c r="AC3" s="517"/>
      <c r="AD3" s="517"/>
      <c r="AE3" s="527" t="s">
        <v>116</v>
      </c>
      <c r="AF3" s="517"/>
      <c r="AG3" s="517"/>
      <c r="AH3" s="517"/>
      <c r="AI3" s="517"/>
      <c r="AJ3" s="527" t="s">
        <v>117</v>
      </c>
      <c r="AK3" s="517"/>
      <c r="AL3" s="517"/>
      <c r="AM3" s="517"/>
      <c r="AN3" s="517"/>
      <c r="AO3" s="527" t="s">
        <v>118</v>
      </c>
      <c r="AP3" s="517"/>
      <c r="AQ3" s="517"/>
      <c r="AR3" s="517"/>
      <c r="AS3" s="517"/>
      <c r="AT3" s="527" t="s">
        <v>119</v>
      </c>
      <c r="AU3" s="517"/>
      <c r="AV3" s="517"/>
      <c r="AW3" s="517"/>
      <c r="AX3" s="517"/>
    </row>
    <row r="4" spans="1:50" ht="14.25" hidden="1" x14ac:dyDescent="0.2">
      <c r="A4" s="77"/>
      <c r="B4" s="512" t="s">
        <v>157</v>
      </c>
      <c r="C4" s="512" t="s">
        <v>149</v>
      </c>
      <c r="D4" s="512"/>
      <c r="E4" s="512" t="s">
        <v>151</v>
      </c>
      <c r="F4" s="512"/>
      <c r="G4" s="512"/>
      <c r="H4" s="513" t="s">
        <v>158</v>
      </c>
      <c r="I4" s="516" t="s">
        <v>227</v>
      </c>
      <c r="J4" s="516"/>
      <c r="K4" s="516"/>
      <c r="L4" s="528" t="s">
        <v>158</v>
      </c>
      <c r="M4" s="533" t="s">
        <v>170</v>
      </c>
      <c r="N4" s="512"/>
      <c r="O4" s="512" t="s">
        <v>160</v>
      </c>
      <c r="P4" s="508" t="s">
        <v>154</v>
      </c>
      <c r="Q4" s="509"/>
      <c r="R4" s="509"/>
      <c r="S4" s="510"/>
      <c r="T4" s="512" t="s">
        <v>158</v>
      </c>
      <c r="U4" s="508" t="s">
        <v>154</v>
      </c>
      <c r="V4" s="509"/>
      <c r="W4" s="509"/>
      <c r="X4" s="510"/>
      <c r="Y4" s="512" t="s">
        <v>158</v>
      </c>
      <c r="Z4" s="508" t="s">
        <v>154</v>
      </c>
      <c r="AA4" s="509"/>
      <c r="AB4" s="509"/>
      <c r="AC4" s="510"/>
      <c r="AD4" s="512" t="s">
        <v>158</v>
      </c>
      <c r="AE4" s="508" t="s">
        <v>154</v>
      </c>
      <c r="AF4" s="509"/>
      <c r="AG4" s="509"/>
      <c r="AH4" s="510"/>
      <c r="AI4" s="512" t="s">
        <v>158</v>
      </c>
      <c r="AJ4" s="508" t="s">
        <v>154</v>
      </c>
      <c r="AK4" s="509"/>
      <c r="AL4" s="509"/>
      <c r="AM4" s="510"/>
      <c r="AN4" s="512" t="s">
        <v>158</v>
      </c>
      <c r="AO4" s="508" t="s">
        <v>154</v>
      </c>
      <c r="AP4" s="509"/>
      <c r="AQ4" s="509"/>
      <c r="AR4" s="510"/>
      <c r="AS4" s="512" t="s">
        <v>158</v>
      </c>
      <c r="AT4" s="508" t="s">
        <v>154</v>
      </c>
      <c r="AU4" s="509"/>
      <c r="AV4" s="509"/>
      <c r="AW4" s="510"/>
      <c r="AX4" s="512" t="s">
        <v>158</v>
      </c>
    </row>
    <row r="5" spans="1:50" ht="14.25" hidden="1" x14ac:dyDescent="0.2">
      <c r="A5" s="77"/>
      <c r="B5" s="512"/>
      <c r="C5" s="512"/>
      <c r="D5" s="512"/>
      <c r="E5" s="512" t="s">
        <v>150</v>
      </c>
      <c r="F5" s="512"/>
      <c r="G5" s="512"/>
      <c r="H5" s="514"/>
      <c r="I5" s="516" t="s">
        <v>150</v>
      </c>
      <c r="J5" s="516"/>
      <c r="K5" s="516"/>
      <c r="L5" s="529"/>
      <c r="M5" s="534"/>
      <c r="N5" s="512"/>
      <c r="O5" s="512"/>
      <c r="P5" s="508" t="s">
        <v>155</v>
      </c>
      <c r="Q5" s="509"/>
      <c r="R5" s="509"/>
      <c r="S5" s="510"/>
      <c r="T5" s="512"/>
      <c r="U5" s="508" t="s">
        <v>155</v>
      </c>
      <c r="V5" s="509"/>
      <c r="W5" s="509"/>
      <c r="X5" s="510"/>
      <c r="Y5" s="512"/>
      <c r="Z5" s="508" t="s">
        <v>155</v>
      </c>
      <c r="AA5" s="509"/>
      <c r="AB5" s="509"/>
      <c r="AC5" s="510"/>
      <c r="AD5" s="512"/>
      <c r="AE5" s="508" t="s">
        <v>155</v>
      </c>
      <c r="AF5" s="509"/>
      <c r="AG5" s="509"/>
      <c r="AH5" s="510"/>
      <c r="AI5" s="512"/>
      <c r="AJ5" s="508" t="s">
        <v>155</v>
      </c>
      <c r="AK5" s="509"/>
      <c r="AL5" s="509"/>
      <c r="AM5" s="510"/>
      <c r="AN5" s="512"/>
      <c r="AO5" s="508" t="s">
        <v>155</v>
      </c>
      <c r="AP5" s="509"/>
      <c r="AQ5" s="509"/>
      <c r="AR5" s="510"/>
      <c r="AS5" s="512"/>
      <c r="AT5" s="508" t="s">
        <v>155</v>
      </c>
      <c r="AU5" s="509"/>
      <c r="AV5" s="509"/>
      <c r="AW5" s="510"/>
      <c r="AX5" s="512"/>
    </row>
    <row r="6" spans="1:50" ht="14.25" hidden="1" x14ac:dyDescent="0.2">
      <c r="A6" s="75"/>
      <c r="B6" s="512"/>
      <c r="C6" s="512"/>
      <c r="D6" s="512"/>
      <c r="E6" s="439" t="s">
        <v>152</v>
      </c>
      <c r="F6" s="439" t="s">
        <v>153</v>
      </c>
      <c r="G6" s="439" t="s">
        <v>156</v>
      </c>
      <c r="H6" s="515"/>
      <c r="I6" s="440" t="s">
        <v>152</v>
      </c>
      <c r="J6" s="440" t="s">
        <v>153</v>
      </c>
      <c r="K6" s="440" t="s">
        <v>156</v>
      </c>
      <c r="L6" s="530"/>
      <c r="M6" s="535"/>
      <c r="N6" s="512"/>
      <c r="O6" s="512"/>
      <c r="P6" s="439" t="s">
        <v>152</v>
      </c>
      <c r="Q6" s="439" t="s">
        <v>153</v>
      </c>
      <c r="R6" s="439" t="s">
        <v>156</v>
      </c>
      <c r="S6" s="439" t="s">
        <v>170</v>
      </c>
      <c r="T6" s="512"/>
      <c r="U6" s="439" t="s">
        <v>152</v>
      </c>
      <c r="V6" s="439" t="s">
        <v>153</v>
      </c>
      <c r="W6" s="439" t="s">
        <v>156</v>
      </c>
      <c r="X6" s="439" t="s">
        <v>170</v>
      </c>
      <c r="Y6" s="512"/>
      <c r="Z6" s="439" t="s">
        <v>152</v>
      </c>
      <c r="AA6" s="439" t="s">
        <v>153</v>
      </c>
      <c r="AB6" s="439" t="s">
        <v>156</v>
      </c>
      <c r="AC6" s="439" t="s">
        <v>170</v>
      </c>
      <c r="AD6" s="512"/>
      <c r="AE6" s="439" t="s">
        <v>152</v>
      </c>
      <c r="AF6" s="439" t="s">
        <v>153</v>
      </c>
      <c r="AG6" s="439" t="s">
        <v>156</v>
      </c>
      <c r="AH6" s="439" t="s">
        <v>170</v>
      </c>
      <c r="AI6" s="512"/>
      <c r="AJ6" s="439" t="s">
        <v>152</v>
      </c>
      <c r="AK6" s="439" t="s">
        <v>153</v>
      </c>
      <c r="AL6" s="439" t="s">
        <v>156</v>
      </c>
      <c r="AM6" s="439" t="s">
        <v>170</v>
      </c>
      <c r="AN6" s="512"/>
      <c r="AO6" s="439" t="s">
        <v>152</v>
      </c>
      <c r="AP6" s="439" t="s">
        <v>153</v>
      </c>
      <c r="AQ6" s="439" t="s">
        <v>156</v>
      </c>
      <c r="AR6" s="439" t="s">
        <v>170</v>
      </c>
      <c r="AS6" s="512"/>
      <c r="AT6" s="439" t="s">
        <v>152</v>
      </c>
      <c r="AU6" s="439" t="s">
        <v>153</v>
      </c>
      <c r="AV6" s="439" t="s">
        <v>156</v>
      </c>
      <c r="AW6" s="439" t="s">
        <v>170</v>
      </c>
      <c r="AX6" s="512"/>
    </row>
    <row r="7" spans="1:50" ht="14.25" hidden="1" x14ac:dyDescent="0.2">
      <c r="A7" s="77"/>
      <c r="B7" s="512" t="s">
        <v>139</v>
      </c>
      <c r="C7" s="441">
        <v>1</v>
      </c>
      <c r="D7" s="441"/>
      <c r="E7" s="170"/>
      <c r="F7" s="441"/>
      <c r="G7" s="438" t="e">
        <f>F7/E7</f>
        <v>#DIV/0!</v>
      </c>
      <c r="H7" s="511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44" t="str">
        <f t="shared" si="0"/>
        <v/>
      </c>
      <c r="L7" s="518" t="str">
        <f>IFERROR(AVERAGE(K7:K21),"-")</f>
        <v>-</v>
      </c>
      <c r="M7" s="172" t="str">
        <f>IFERROR(RANK(K7, K$7:K$21),"")</f>
        <v/>
      </c>
      <c r="N7" s="512"/>
      <c r="O7" s="512"/>
      <c r="P7" s="170"/>
      <c r="Q7" s="170"/>
      <c r="R7" s="438" t="str">
        <f>IFERROR(Q7/P7,"")</f>
        <v/>
      </c>
      <c r="S7" s="441" t="str">
        <f>IFERROR(RANK(R7, R$7:R$21),"")</f>
        <v/>
      </c>
      <c r="T7" s="511" t="e">
        <f>AVERAGE(R7:R21)</f>
        <v>#DIV/0!</v>
      </c>
      <c r="U7" s="170"/>
      <c r="V7" s="170"/>
      <c r="W7" s="438" t="str">
        <f>IFERROR(V7/U7,"")</f>
        <v/>
      </c>
      <c r="X7" s="441" t="str">
        <f>IFERROR(RANK(W7, W$7:W$21),"")</f>
        <v/>
      </c>
      <c r="Y7" s="511" t="e">
        <f>AVERAGE(W7:W21)</f>
        <v>#DIV/0!</v>
      </c>
      <c r="Z7" s="170"/>
      <c r="AA7" s="170"/>
      <c r="AB7" s="438" t="str">
        <f>IFERROR(AA7/Z7,"")</f>
        <v/>
      </c>
      <c r="AC7" s="441" t="str">
        <f>IFERROR(RANK(AB7, AB$7:AB$21),"")</f>
        <v/>
      </c>
      <c r="AD7" s="511" t="e">
        <f>AVERAGE(AB7:AB21)</f>
        <v>#DIV/0!</v>
      </c>
      <c r="AE7" s="441"/>
      <c r="AF7" s="170"/>
      <c r="AG7" s="438" t="str">
        <f>IFERROR(AF7/AE7,"")</f>
        <v/>
      </c>
      <c r="AH7" s="441" t="str">
        <f>IFERROR(RANK(AG7, AG$47:AG$61),"")</f>
        <v/>
      </c>
      <c r="AI7" s="511" t="e">
        <f>AVERAGE(AG7:AG21)</f>
        <v>#DIV/0!</v>
      </c>
      <c r="AJ7" s="441"/>
      <c r="AK7" s="170"/>
      <c r="AL7" s="438" t="str">
        <f>IFERROR(AK7/AJ7,"")</f>
        <v/>
      </c>
      <c r="AM7" s="441" t="str">
        <f>IFERROR(RANK(AL7, AL$47:AL$61),"")</f>
        <v/>
      </c>
      <c r="AN7" s="511" t="e">
        <f>AVERAGE(AL7:AL21)</f>
        <v>#DIV/0!</v>
      </c>
      <c r="AO7" s="441"/>
      <c r="AP7" s="170"/>
      <c r="AQ7" s="438" t="str">
        <f>IFERROR(AP7/AO7,"")</f>
        <v/>
      </c>
      <c r="AR7" s="441" t="str">
        <f>IFERROR(RANK(AQ7, AQ$47:AQ$61),"")</f>
        <v/>
      </c>
      <c r="AS7" s="511" t="e">
        <f>AVERAGE(AQ7:AQ21)</f>
        <v>#DIV/0!</v>
      </c>
      <c r="AT7" s="441"/>
      <c r="AU7" s="170"/>
      <c r="AV7" s="438" t="str">
        <f>IFERROR(AU7/AT7,"")</f>
        <v/>
      </c>
      <c r="AW7" s="441" t="str">
        <f>IFERROR(RANK(AV7, AV$47:AV$61),"")</f>
        <v/>
      </c>
      <c r="AX7" s="511" t="e">
        <f>AVERAGE(AV7:AV21)</f>
        <v>#DIV/0!</v>
      </c>
    </row>
    <row r="8" spans="1:50" ht="15" hidden="1" customHeight="1" x14ac:dyDescent="0.2">
      <c r="A8" s="77"/>
      <c r="B8" s="517"/>
      <c r="C8" s="441">
        <v>2</v>
      </c>
      <c r="D8" s="441"/>
      <c r="E8" s="170"/>
      <c r="F8" s="441"/>
      <c r="G8" s="438" t="e">
        <f t="shared" ref="G8:G21" si="1">F8/E8</f>
        <v>#DIV/0!</v>
      </c>
      <c r="H8" s="511"/>
      <c r="I8" s="172" t="str">
        <f t="shared" si="0"/>
        <v/>
      </c>
      <c r="J8" s="172" t="str">
        <f t="shared" si="0"/>
        <v/>
      </c>
      <c r="K8" s="444" t="str">
        <f t="shared" si="0"/>
        <v/>
      </c>
      <c r="L8" s="519"/>
      <c r="M8" s="172" t="str">
        <f t="shared" ref="M8:M21" si="2">IFERROR(RANK(K8, K$7:K$21),"")</f>
        <v/>
      </c>
      <c r="N8" s="512"/>
      <c r="O8" s="512"/>
      <c r="P8" s="170"/>
      <c r="Q8" s="170"/>
      <c r="R8" s="438" t="str">
        <f t="shared" ref="R8:R21" si="3">IFERROR(Q8/P8,"")</f>
        <v/>
      </c>
      <c r="S8" s="441" t="str">
        <f t="shared" ref="S8:S21" si="4">IFERROR(RANK(R8, R$7:R$21),"")</f>
        <v/>
      </c>
      <c r="T8" s="511"/>
      <c r="U8" s="170"/>
      <c r="V8" s="170"/>
      <c r="W8" s="438" t="str">
        <f t="shared" ref="W8:W21" si="5">IFERROR(V8/U8,"")</f>
        <v/>
      </c>
      <c r="X8" s="441" t="str">
        <f t="shared" ref="X8:X21" si="6">IFERROR(RANK(W8, W$7:W$21),"")</f>
        <v/>
      </c>
      <c r="Y8" s="511"/>
      <c r="Z8" s="170"/>
      <c r="AA8" s="170"/>
      <c r="AB8" s="438" t="str">
        <f t="shared" ref="AB8:AB21" si="7">IFERROR(AA8/Z8,"")</f>
        <v/>
      </c>
      <c r="AC8" s="441" t="str">
        <f t="shared" ref="AC8:AC21" si="8">IFERROR(RANK(AB8, AB$7:AB$21),"")</f>
        <v/>
      </c>
      <c r="AD8" s="511"/>
      <c r="AE8" s="441"/>
      <c r="AF8" s="170"/>
      <c r="AG8" s="438" t="str">
        <f t="shared" ref="AG8:AG21" si="9">IFERROR(AF8/AE8,"")</f>
        <v/>
      </c>
      <c r="AH8" s="441" t="str">
        <f t="shared" ref="AH8:AH21" si="10">IFERROR(RANK(AG8, AG$47:AG$61),"")</f>
        <v/>
      </c>
      <c r="AI8" s="511"/>
      <c r="AJ8" s="441"/>
      <c r="AK8" s="170"/>
      <c r="AL8" s="438" t="str">
        <f t="shared" ref="AL8:AL21" si="11">IFERROR(AK8/AJ8,"")</f>
        <v/>
      </c>
      <c r="AM8" s="441" t="str">
        <f t="shared" ref="AM8:AM21" si="12">IFERROR(RANK(AL8, AL$47:AL$61),"")</f>
        <v/>
      </c>
      <c r="AN8" s="511"/>
      <c r="AO8" s="441"/>
      <c r="AP8" s="170"/>
      <c r="AQ8" s="438" t="str">
        <f t="shared" ref="AQ8:AQ21" si="13">IFERROR(AP8/AO8,"")</f>
        <v/>
      </c>
      <c r="AR8" s="441" t="str">
        <f t="shared" ref="AR8:AR21" si="14">IFERROR(RANK(AQ8, AQ$47:AQ$61),"")</f>
        <v/>
      </c>
      <c r="AS8" s="511"/>
      <c r="AT8" s="441"/>
      <c r="AU8" s="170"/>
      <c r="AV8" s="438" t="str">
        <f t="shared" ref="AV8:AV21" si="15">IFERROR(AU8/AT8,"")</f>
        <v/>
      </c>
      <c r="AW8" s="441" t="str">
        <f t="shared" ref="AW8:AW21" si="16">IFERROR(RANK(AV8, AV$47:AV$61),"")</f>
        <v/>
      </c>
      <c r="AX8" s="511"/>
    </row>
    <row r="9" spans="1:50" ht="14.25" hidden="1" x14ac:dyDescent="0.2">
      <c r="A9" s="77"/>
      <c r="B9" s="517"/>
      <c r="C9" s="441">
        <v>3</v>
      </c>
      <c r="D9" s="441"/>
      <c r="E9" s="170"/>
      <c r="F9" s="441"/>
      <c r="G9" s="438" t="e">
        <f t="shared" si="1"/>
        <v>#DIV/0!</v>
      </c>
      <c r="H9" s="511"/>
      <c r="I9" s="172" t="str">
        <f t="shared" si="0"/>
        <v/>
      </c>
      <c r="J9" s="172" t="str">
        <f t="shared" si="0"/>
        <v/>
      </c>
      <c r="K9" s="444" t="str">
        <f t="shared" si="0"/>
        <v/>
      </c>
      <c r="L9" s="519"/>
      <c r="M9" s="172" t="str">
        <f t="shared" si="2"/>
        <v/>
      </c>
      <c r="N9" s="512"/>
      <c r="O9" s="512"/>
      <c r="P9" s="170"/>
      <c r="Q9" s="170"/>
      <c r="R9" s="438" t="str">
        <f t="shared" si="3"/>
        <v/>
      </c>
      <c r="S9" s="441" t="str">
        <f t="shared" si="4"/>
        <v/>
      </c>
      <c r="T9" s="511"/>
      <c r="U9" s="170"/>
      <c r="V9" s="170"/>
      <c r="W9" s="438" t="str">
        <f t="shared" si="5"/>
        <v/>
      </c>
      <c r="X9" s="441" t="str">
        <f t="shared" si="6"/>
        <v/>
      </c>
      <c r="Y9" s="511"/>
      <c r="Z9" s="170"/>
      <c r="AA9" s="170"/>
      <c r="AB9" s="438" t="str">
        <f t="shared" si="7"/>
        <v/>
      </c>
      <c r="AC9" s="441" t="str">
        <f t="shared" si="8"/>
        <v/>
      </c>
      <c r="AD9" s="511"/>
      <c r="AE9" s="441"/>
      <c r="AF9" s="170"/>
      <c r="AG9" s="438" t="str">
        <f t="shared" si="9"/>
        <v/>
      </c>
      <c r="AH9" s="441" t="str">
        <f t="shared" si="10"/>
        <v/>
      </c>
      <c r="AI9" s="511"/>
      <c r="AJ9" s="441"/>
      <c r="AK9" s="170"/>
      <c r="AL9" s="438" t="str">
        <f t="shared" si="11"/>
        <v/>
      </c>
      <c r="AM9" s="441" t="str">
        <f t="shared" si="12"/>
        <v/>
      </c>
      <c r="AN9" s="511"/>
      <c r="AO9" s="441"/>
      <c r="AP9" s="170"/>
      <c r="AQ9" s="438" t="str">
        <f t="shared" si="13"/>
        <v/>
      </c>
      <c r="AR9" s="441" t="str">
        <f t="shared" si="14"/>
        <v/>
      </c>
      <c r="AS9" s="511"/>
      <c r="AT9" s="441"/>
      <c r="AU9" s="170"/>
      <c r="AV9" s="438" t="str">
        <f t="shared" si="15"/>
        <v/>
      </c>
      <c r="AW9" s="441" t="str">
        <f t="shared" si="16"/>
        <v/>
      </c>
      <c r="AX9" s="511"/>
    </row>
    <row r="10" spans="1:50" ht="14.25" hidden="1" x14ac:dyDescent="0.2">
      <c r="A10" s="77"/>
      <c r="B10" s="517"/>
      <c r="C10" s="441">
        <v>4</v>
      </c>
      <c r="D10" s="441"/>
      <c r="E10" s="170"/>
      <c r="F10" s="441"/>
      <c r="G10" s="438" t="e">
        <f t="shared" si="1"/>
        <v>#DIV/0!</v>
      </c>
      <c r="H10" s="511"/>
      <c r="I10" s="172" t="str">
        <f>IFERROR(AVERAGE(P10,U10,Z10,AE10,AJ10,AO10,AT10),"")</f>
        <v/>
      </c>
      <c r="J10" s="172" t="str">
        <f>IFERROR(AVERAGE(Q10,V10,AA10,AF10,AK10,AP10,AU10),"")</f>
        <v/>
      </c>
      <c r="K10" s="444" t="str">
        <f>IFERROR(AVERAGE(R10,W10,AB10,AG10,AL10,AQ10,AV10),"")</f>
        <v/>
      </c>
      <c r="L10" s="519"/>
      <c r="M10" s="172" t="str">
        <f t="shared" si="2"/>
        <v/>
      </c>
      <c r="N10" s="512"/>
      <c r="O10" s="512"/>
      <c r="P10" s="170"/>
      <c r="Q10" s="170"/>
      <c r="R10" s="438" t="str">
        <f t="shared" si="3"/>
        <v/>
      </c>
      <c r="S10" s="441" t="str">
        <f t="shared" si="4"/>
        <v/>
      </c>
      <c r="T10" s="511"/>
      <c r="U10" s="170"/>
      <c r="V10" s="170"/>
      <c r="W10" s="438" t="str">
        <f t="shared" si="5"/>
        <v/>
      </c>
      <c r="X10" s="441" t="str">
        <f t="shared" si="6"/>
        <v/>
      </c>
      <c r="Y10" s="511"/>
      <c r="Z10" s="170"/>
      <c r="AA10" s="170"/>
      <c r="AB10" s="438" t="str">
        <f t="shared" si="7"/>
        <v/>
      </c>
      <c r="AC10" s="441" t="str">
        <f t="shared" si="8"/>
        <v/>
      </c>
      <c r="AD10" s="511"/>
      <c r="AE10" s="441"/>
      <c r="AF10" s="170"/>
      <c r="AG10" s="438" t="str">
        <f t="shared" si="9"/>
        <v/>
      </c>
      <c r="AH10" s="441" t="str">
        <f t="shared" si="10"/>
        <v/>
      </c>
      <c r="AI10" s="511"/>
      <c r="AJ10" s="441"/>
      <c r="AK10" s="170"/>
      <c r="AL10" s="438" t="str">
        <f t="shared" si="11"/>
        <v/>
      </c>
      <c r="AM10" s="441" t="str">
        <f t="shared" si="12"/>
        <v/>
      </c>
      <c r="AN10" s="511"/>
      <c r="AO10" s="441"/>
      <c r="AP10" s="170"/>
      <c r="AQ10" s="438" t="str">
        <f t="shared" si="13"/>
        <v/>
      </c>
      <c r="AR10" s="441" t="str">
        <f t="shared" si="14"/>
        <v/>
      </c>
      <c r="AS10" s="511"/>
      <c r="AT10" s="441"/>
      <c r="AU10" s="170"/>
      <c r="AV10" s="438" t="str">
        <f t="shared" si="15"/>
        <v/>
      </c>
      <c r="AW10" s="441" t="str">
        <f t="shared" si="16"/>
        <v/>
      </c>
      <c r="AX10" s="511"/>
    </row>
    <row r="11" spans="1:50" ht="14.25" hidden="1" x14ac:dyDescent="0.2">
      <c r="A11" s="77"/>
      <c r="B11" s="517"/>
      <c r="C11" s="441">
        <v>5</v>
      </c>
      <c r="D11" s="441"/>
      <c r="E11" s="170"/>
      <c r="F11" s="441"/>
      <c r="G11" s="438" t="e">
        <f t="shared" si="1"/>
        <v>#DIV/0!</v>
      </c>
      <c r="H11" s="511"/>
      <c r="I11" s="172" t="str">
        <f t="shared" ref="I11:K21" si="17">IFERROR(AVERAGE(P11,U11,Z11,AE11,AJ11,AO11,AT11),"")</f>
        <v/>
      </c>
      <c r="J11" s="172" t="str">
        <f t="shared" si="17"/>
        <v/>
      </c>
      <c r="K11" s="444" t="str">
        <f t="shared" si="17"/>
        <v/>
      </c>
      <c r="L11" s="519"/>
      <c r="M11" s="172" t="str">
        <f t="shared" si="2"/>
        <v/>
      </c>
      <c r="N11" s="512"/>
      <c r="O11" s="512"/>
      <c r="P11" s="170"/>
      <c r="Q11" s="170"/>
      <c r="R11" s="438" t="str">
        <f t="shared" si="3"/>
        <v/>
      </c>
      <c r="S11" s="441" t="str">
        <f t="shared" si="4"/>
        <v/>
      </c>
      <c r="T11" s="511"/>
      <c r="U11" s="170"/>
      <c r="V11" s="170"/>
      <c r="W11" s="438" t="str">
        <f t="shared" si="5"/>
        <v/>
      </c>
      <c r="X11" s="441" t="str">
        <f t="shared" si="6"/>
        <v/>
      </c>
      <c r="Y11" s="511"/>
      <c r="Z11" s="170"/>
      <c r="AA11" s="170"/>
      <c r="AB11" s="438" t="str">
        <f t="shared" si="7"/>
        <v/>
      </c>
      <c r="AC11" s="441" t="str">
        <f t="shared" si="8"/>
        <v/>
      </c>
      <c r="AD11" s="511"/>
      <c r="AE11" s="441"/>
      <c r="AF11" s="170"/>
      <c r="AG11" s="438" t="str">
        <f t="shared" si="9"/>
        <v/>
      </c>
      <c r="AH11" s="441" t="str">
        <f t="shared" si="10"/>
        <v/>
      </c>
      <c r="AI11" s="511"/>
      <c r="AJ11" s="441"/>
      <c r="AK11" s="170"/>
      <c r="AL11" s="438" t="str">
        <f t="shared" si="11"/>
        <v/>
      </c>
      <c r="AM11" s="441" t="str">
        <f t="shared" si="12"/>
        <v/>
      </c>
      <c r="AN11" s="511"/>
      <c r="AO11" s="441"/>
      <c r="AP11" s="170"/>
      <c r="AQ11" s="438" t="str">
        <f t="shared" si="13"/>
        <v/>
      </c>
      <c r="AR11" s="441" t="str">
        <f t="shared" si="14"/>
        <v/>
      </c>
      <c r="AS11" s="511"/>
      <c r="AT11" s="441"/>
      <c r="AU11" s="170"/>
      <c r="AV11" s="438" t="str">
        <f t="shared" si="15"/>
        <v/>
      </c>
      <c r="AW11" s="441" t="str">
        <f t="shared" si="16"/>
        <v/>
      </c>
      <c r="AX11" s="511"/>
    </row>
    <row r="12" spans="1:50" ht="14.25" hidden="1" x14ac:dyDescent="0.2">
      <c r="A12" s="77"/>
      <c r="B12" s="517"/>
      <c r="C12" s="441">
        <v>6</v>
      </c>
      <c r="D12" s="441"/>
      <c r="E12" s="170"/>
      <c r="F12" s="441"/>
      <c r="G12" s="438" t="e">
        <f t="shared" si="1"/>
        <v>#DIV/0!</v>
      </c>
      <c r="H12" s="511"/>
      <c r="I12" s="172" t="str">
        <f t="shared" si="17"/>
        <v/>
      </c>
      <c r="J12" s="172" t="str">
        <f t="shared" si="17"/>
        <v/>
      </c>
      <c r="K12" s="444" t="str">
        <f t="shared" si="17"/>
        <v/>
      </c>
      <c r="L12" s="519"/>
      <c r="M12" s="172" t="str">
        <f t="shared" si="2"/>
        <v/>
      </c>
      <c r="N12" s="512"/>
      <c r="O12" s="512"/>
      <c r="P12" s="170"/>
      <c r="Q12" s="170"/>
      <c r="R12" s="438" t="str">
        <f t="shared" si="3"/>
        <v/>
      </c>
      <c r="S12" s="441" t="str">
        <f t="shared" si="4"/>
        <v/>
      </c>
      <c r="T12" s="511"/>
      <c r="U12" s="170"/>
      <c r="V12" s="170"/>
      <c r="W12" s="438" t="str">
        <f t="shared" si="5"/>
        <v/>
      </c>
      <c r="X12" s="441" t="str">
        <f t="shared" si="6"/>
        <v/>
      </c>
      <c r="Y12" s="511"/>
      <c r="Z12" s="170"/>
      <c r="AA12" s="170"/>
      <c r="AB12" s="438" t="str">
        <f t="shared" si="7"/>
        <v/>
      </c>
      <c r="AC12" s="441" t="str">
        <f t="shared" si="8"/>
        <v/>
      </c>
      <c r="AD12" s="511"/>
      <c r="AE12" s="441"/>
      <c r="AF12" s="170"/>
      <c r="AG12" s="438" t="str">
        <f t="shared" si="9"/>
        <v/>
      </c>
      <c r="AH12" s="441" t="str">
        <f t="shared" si="10"/>
        <v/>
      </c>
      <c r="AI12" s="511"/>
      <c r="AJ12" s="441"/>
      <c r="AK12" s="170"/>
      <c r="AL12" s="438" t="str">
        <f t="shared" si="11"/>
        <v/>
      </c>
      <c r="AM12" s="441" t="str">
        <f t="shared" si="12"/>
        <v/>
      </c>
      <c r="AN12" s="511"/>
      <c r="AO12" s="441"/>
      <c r="AP12" s="170"/>
      <c r="AQ12" s="438" t="str">
        <f t="shared" si="13"/>
        <v/>
      </c>
      <c r="AR12" s="441" t="str">
        <f t="shared" si="14"/>
        <v/>
      </c>
      <c r="AS12" s="511"/>
      <c r="AT12" s="441"/>
      <c r="AU12" s="170"/>
      <c r="AV12" s="438" t="str">
        <f t="shared" si="15"/>
        <v/>
      </c>
      <c r="AW12" s="441" t="str">
        <f t="shared" si="16"/>
        <v/>
      </c>
      <c r="AX12" s="511"/>
    </row>
    <row r="13" spans="1:50" ht="14.25" hidden="1" x14ac:dyDescent="0.2">
      <c r="A13" s="77"/>
      <c r="B13" s="517"/>
      <c r="C13" s="441">
        <v>7</v>
      </c>
      <c r="D13" s="441"/>
      <c r="E13" s="170"/>
      <c r="F13" s="441"/>
      <c r="G13" s="438" t="e">
        <f t="shared" si="1"/>
        <v>#DIV/0!</v>
      </c>
      <c r="H13" s="511"/>
      <c r="I13" s="172" t="str">
        <f t="shared" si="17"/>
        <v/>
      </c>
      <c r="J13" s="172" t="str">
        <f t="shared" si="17"/>
        <v/>
      </c>
      <c r="K13" s="444" t="str">
        <f t="shared" si="17"/>
        <v/>
      </c>
      <c r="L13" s="519"/>
      <c r="M13" s="172" t="str">
        <f t="shared" si="2"/>
        <v/>
      </c>
      <c r="N13" s="512"/>
      <c r="O13" s="512"/>
      <c r="P13" s="170"/>
      <c r="Q13" s="170"/>
      <c r="R13" s="438" t="str">
        <f t="shared" si="3"/>
        <v/>
      </c>
      <c r="S13" s="441" t="str">
        <f t="shared" si="4"/>
        <v/>
      </c>
      <c r="T13" s="511"/>
      <c r="U13" s="170"/>
      <c r="V13" s="170"/>
      <c r="W13" s="438" t="str">
        <f t="shared" si="5"/>
        <v/>
      </c>
      <c r="X13" s="441" t="str">
        <f t="shared" si="6"/>
        <v/>
      </c>
      <c r="Y13" s="511"/>
      <c r="Z13" s="170"/>
      <c r="AA13" s="170"/>
      <c r="AB13" s="438" t="str">
        <f t="shared" si="7"/>
        <v/>
      </c>
      <c r="AC13" s="441" t="str">
        <f t="shared" si="8"/>
        <v/>
      </c>
      <c r="AD13" s="511"/>
      <c r="AE13" s="441"/>
      <c r="AF13" s="170"/>
      <c r="AG13" s="438" t="str">
        <f t="shared" si="9"/>
        <v/>
      </c>
      <c r="AH13" s="441" t="str">
        <f t="shared" si="10"/>
        <v/>
      </c>
      <c r="AI13" s="511"/>
      <c r="AJ13" s="441"/>
      <c r="AK13" s="170"/>
      <c r="AL13" s="438" t="str">
        <f t="shared" si="11"/>
        <v/>
      </c>
      <c r="AM13" s="441" t="str">
        <f t="shared" si="12"/>
        <v/>
      </c>
      <c r="AN13" s="511"/>
      <c r="AO13" s="441"/>
      <c r="AP13" s="170"/>
      <c r="AQ13" s="438" t="str">
        <f t="shared" si="13"/>
        <v/>
      </c>
      <c r="AR13" s="441" t="str">
        <f t="shared" si="14"/>
        <v/>
      </c>
      <c r="AS13" s="511"/>
      <c r="AT13" s="441"/>
      <c r="AU13" s="170"/>
      <c r="AV13" s="438" t="str">
        <f t="shared" si="15"/>
        <v/>
      </c>
      <c r="AW13" s="441" t="str">
        <f t="shared" si="16"/>
        <v/>
      </c>
      <c r="AX13" s="511"/>
    </row>
    <row r="14" spans="1:50" ht="14.25" hidden="1" x14ac:dyDescent="0.2">
      <c r="A14" s="77"/>
      <c r="B14" s="517"/>
      <c r="C14" s="441">
        <v>8</v>
      </c>
      <c r="D14" s="441"/>
      <c r="E14" s="170"/>
      <c r="F14" s="441"/>
      <c r="G14" s="438" t="e">
        <f t="shared" si="1"/>
        <v>#DIV/0!</v>
      </c>
      <c r="H14" s="511"/>
      <c r="I14" s="172" t="str">
        <f t="shared" si="17"/>
        <v/>
      </c>
      <c r="J14" s="172" t="str">
        <f t="shared" si="17"/>
        <v/>
      </c>
      <c r="K14" s="444" t="str">
        <f t="shared" si="17"/>
        <v/>
      </c>
      <c r="L14" s="519"/>
      <c r="M14" s="172" t="str">
        <f t="shared" si="2"/>
        <v/>
      </c>
      <c r="N14" s="512"/>
      <c r="O14" s="512"/>
      <c r="P14" s="170"/>
      <c r="Q14" s="170"/>
      <c r="R14" s="438" t="str">
        <f t="shared" si="3"/>
        <v/>
      </c>
      <c r="S14" s="441" t="str">
        <f t="shared" si="4"/>
        <v/>
      </c>
      <c r="T14" s="511"/>
      <c r="U14" s="170"/>
      <c r="V14" s="170"/>
      <c r="W14" s="438" t="str">
        <f t="shared" si="5"/>
        <v/>
      </c>
      <c r="X14" s="441" t="str">
        <f t="shared" si="6"/>
        <v/>
      </c>
      <c r="Y14" s="511"/>
      <c r="Z14" s="170"/>
      <c r="AA14" s="170"/>
      <c r="AB14" s="438" t="str">
        <f t="shared" si="7"/>
        <v/>
      </c>
      <c r="AC14" s="441" t="str">
        <f t="shared" si="8"/>
        <v/>
      </c>
      <c r="AD14" s="511"/>
      <c r="AE14" s="441"/>
      <c r="AF14" s="170"/>
      <c r="AG14" s="438" t="str">
        <f t="shared" si="9"/>
        <v/>
      </c>
      <c r="AH14" s="441" t="str">
        <f t="shared" si="10"/>
        <v/>
      </c>
      <c r="AI14" s="511"/>
      <c r="AJ14" s="441"/>
      <c r="AK14" s="170"/>
      <c r="AL14" s="438" t="str">
        <f t="shared" si="11"/>
        <v/>
      </c>
      <c r="AM14" s="441" t="str">
        <f t="shared" si="12"/>
        <v/>
      </c>
      <c r="AN14" s="511"/>
      <c r="AO14" s="441"/>
      <c r="AP14" s="170"/>
      <c r="AQ14" s="438" t="str">
        <f t="shared" si="13"/>
        <v/>
      </c>
      <c r="AR14" s="441" t="str">
        <f t="shared" si="14"/>
        <v/>
      </c>
      <c r="AS14" s="511"/>
      <c r="AT14" s="441"/>
      <c r="AU14" s="170"/>
      <c r="AV14" s="438" t="str">
        <f t="shared" si="15"/>
        <v/>
      </c>
      <c r="AW14" s="441" t="str">
        <f t="shared" si="16"/>
        <v/>
      </c>
      <c r="AX14" s="511"/>
    </row>
    <row r="15" spans="1:50" ht="14.25" hidden="1" x14ac:dyDescent="0.2">
      <c r="A15" s="77"/>
      <c r="B15" s="517"/>
      <c r="C15" s="441">
        <v>9</v>
      </c>
      <c r="D15" s="441"/>
      <c r="E15" s="170"/>
      <c r="F15" s="441"/>
      <c r="G15" s="438" t="e">
        <f t="shared" si="1"/>
        <v>#DIV/0!</v>
      </c>
      <c r="H15" s="511"/>
      <c r="I15" s="172" t="str">
        <f t="shared" si="17"/>
        <v/>
      </c>
      <c r="J15" s="172" t="str">
        <f t="shared" si="17"/>
        <v/>
      </c>
      <c r="K15" s="444" t="str">
        <f t="shared" si="17"/>
        <v/>
      </c>
      <c r="L15" s="519"/>
      <c r="M15" s="172" t="str">
        <f t="shared" si="2"/>
        <v/>
      </c>
      <c r="N15" s="512"/>
      <c r="O15" s="512"/>
      <c r="P15" s="170"/>
      <c r="Q15" s="170"/>
      <c r="R15" s="438" t="str">
        <f t="shared" si="3"/>
        <v/>
      </c>
      <c r="S15" s="441" t="str">
        <f t="shared" si="4"/>
        <v/>
      </c>
      <c r="T15" s="511"/>
      <c r="U15" s="170"/>
      <c r="V15" s="170"/>
      <c r="W15" s="438" t="str">
        <f t="shared" si="5"/>
        <v/>
      </c>
      <c r="X15" s="441" t="str">
        <f t="shared" si="6"/>
        <v/>
      </c>
      <c r="Y15" s="511"/>
      <c r="Z15" s="170"/>
      <c r="AA15" s="170"/>
      <c r="AB15" s="438" t="str">
        <f t="shared" si="7"/>
        <v/>
      </c>
      <c r="AC15" s="441" t="str">
        <f t="shared" si="8"/>
        <v/>
      </c>
      <c r="AD15" s="511"/>
      <c r="AE15" s="441"/>
      <c r="AF15" s="170"/>
      <c r="AG15" s="438" t="str">
        <f t="shared" si="9"/>
        <v/>
      </c>
      <c r="AH15" s="441" t="str">
        <f t="shared" si="10"/>
        <v/>
      </c>
      <c r="AI15" s="511"/>
      <c r="AJ15" s="441"/>
      <c r="AK15" s="170"/>
      <c r="AL15" s="438" t="str">
        <f t="shared" si="11"/>
        <v/>
      </c>
      <c r="AM15" s="441" t="str">
        <f t="shared" si="12"/>
        <v/>
      </c>
      <c r="AN15" s="511"/>
      <c r="AO15" s="441"/>
      <c r="AP15" s="170"/>
      <c r="AQ15" s="438" t="str">
        <f t="shared" si="13"/>
        <v/>
      </c>
      <c r="AR15" s="441" t="str">
        <f t="shared" si="14"/>
        <v/>
      </c>
      <c r="AS15" s="511"/>
      <c r="AT15" s="441"/>
      <c r="AU15" s="170"/>
      <c r="AV15" s="438" t="str">
        <f t="shared" si="15"/>
        <v/>
      </c>
      <c r="AW15" s="441" t="str">
        <f t="shared" si="16"/>
        <v/>
      </c>
      <c r="AX15" s="511"/>
    </row>
    <row r="16" spans="1:50" ht="14.25" hidden="1" x14ac:dyDescent="0.2">
      <c r="A16" s="77"/>
      <c r="B16" s="517"/>
      <c r="C16" s="441">
        <v>10</v>
      </c>
      <c r="D16" s="441"/>
      <c r="E16" s="170"/>
      <c r="F16" s="441"/>
      <c r="G16" s="438" t="e">
        <f t="shared" si="1"/>
        <v>#DIV/0!</v>
      </c>
      <c r="H16" s="511"/>
      <c r="I16" s="172" t="str">
        <f t="shared" si="17"/>
        <v/>
      </c>
      <c r="J16" s="172" t="str">
        <f t="shared" si="17"/>
        <v/>
      </c>
      <c r="K16" s="444" t="str">
        <f t="shared" si="17"/>
        <v/>
      </c>
      <c r="L16" s="519"/>
      <c r="M16" s="172" t="str">
        <f t="shared" si="2"/>
        <v/>
      </c>
      <c r="N16" s="512"/>
      <c r="O16" s="512"/>
      <c r="P16" s="170"/>
      <c r="Q16" s="170"/>
      <c r="R16" s="438" t="str">
        <f t="shared" si="3"/>
        <v/>
      </c>
      <c r="S16" s="441" t="str">
        <f t="shared" si="4"/>
        <v/>
      </c>
      <c r="T16" s="511"/>
      <c r="U16" s="170"/>
      <c r="V16" s="170"/>
      <c r="W16" s="438" t="str">
        <f t="shared" si="5"/>
        <v/>
      </c>
      <c r="X16" s="441" t="str">
        <f t="shared" si="6"/>
        <v/>
      </c>
      <c r="Y16" s="511"/>
      <c r="Z16" s="170"/>
      <c r="AA16" s="170"/>
      <c r="AB16" s="438" t="str">
        <f t="shared" si="7"/>
        <v/>
      </c>
      <c r="AC16" s="441" t="str">
        <f t="shared" si="8"/>
        <v/>
      </c>
      <c r="AD16" s="511"/>
      <c r="AE16" s="441"/>
      <c r="AF16" s="170"/>
      <c r="AG16" s="438" t="str">
        <f t="shared" si="9"/>
        <v/>
      </c>
      <c r="AH16" s="441" t="str">
        <f t="shared" si="10"/>
        <v/>
      </c>
      <c r="AI16" s="511"/>
      <c r="AJ16" s="441"/>
      <c r="AK16" s="170"/>
      <c r="AL16" s="438" t="str">
        <f t="shared" si="11"/>
        <v/>
      </c>
      <c r="AM16" s="441" t="str">
        <f t="shared" si="12"/>
        <v/>
      </c>
      <c r="AN16" s="511"/>
      <c r="AO16" s="441"/>
      <c r="AP16" s="170"/>
      <c r="AQ16" s="438" t="str">
        <f t="shared" si="13"/>
        <v/>
      </c>
      <c r="AR16" s="441" t="str">
        <f t="shared" si="14"/>
        <v/>
      </c>
      <c r="AS16" s="511"/>
      <c r="AT16" s="441"/>
      <c r="AU16" s="170"/>
      <c r="AV16" s="438" t="str">
        <f t="shared" si="15"/>
        <v/>
      </c>
      <c r="AW16" s="441" t="str">
        <f t="shared" si="16"/>
        <v/>
      </c>
      <c r="AX16" s="511"/>
    </row>
    <row r="17" spans="2:50" hidden="1" x14ac:dyDescent="0.2">
      <c r="B17" s="517"/>
      <c r="C17" s="441">
        <v>11</v>
      </c>
      <c r="D17" s="441"/>
      <c r="E17" s="441"/>
      <c r="F17" s="441"/>
      <c r="G17" s="438" t="e">
        <f t="shared" si="1"/>
        <v>#DIV/0!</v>
      </c>
      <c r="H17" s="511"/>
      <c r="I17" s="172" t="str">
        <f t="shared" si="17"/>
        <v/>
      </c>
      <c r="J17" s="172" t="str">
        <f t="shared" si="17"/>
        <v/>
      </c>
      <c r="K17" s="444" t="str">
        <f t="shared" si="17"/>
        <v/>
      </c>
      <c r="L17" s="519"/>
      <c r="M17" s="172" t="str">
        <f t="shared" si="2"/>
        <v/>
      </c>
      <c r="N17" s="512"/>
      <c r="O17" s="512"/>
      <c r="P17" s="441"/>
      <c r="Q17" s="441"/>
      <c r="R17" s="438" t="str">
        <f t="shared" si="3"/>
        <v/>
      </c>
      <c r="S17" s="441" t="str">
        <f t="shared" si="4"/>
        <v/>
      </c>
      <c r="T17" s="511"/>
      <c r="U17" s="441"/>
      <c r="V17" s="441"/>
      <c r="W17" s="438" t="str">
        <f t="shared" si="5"/>
        <v/>
      </c>
      <c r="X17" s="441" t="str">
        <f t="shared" si="6"/>
        <v/>
      </c>
      <c r="Y17" s="511"/>
      <c r="Z17" s="441"/>
      <c r="AA17" s="441"/>
      <c r="AB17" s="438" t="str">
        <f t="shared" si="7"/>
        <v/>
      </c>
      <c r="AC17" s="441" t="str">
        <f t="shared" si="8"/>
        <v/>
      </c>
      <c r="AD17" s="511"/>
      <c r="AE17" s="441"/>
      <c r="AF17" s="170"/>
      <c r="AG17" s="438" t="str">
        <f t="shared" si="9"/>
        <v/>
      </c>
      <c r="AH17" s="441" t="str">
        <f t="shared" si="10"/>
        <v/>
      </c>
      <c r="AI17" s="511"/>
      <c r="AJ17" s="441"/>
      <c r="AK17" s="170"/>
      <c r="AL17" s="438" t="str">
        <f t="shared" si="11"/>
        <v/>
      </c>
      <c r="AM17" s="441" t="str">
        <f t="shared" si="12"/>
        <v/>
      </c>
      <c r="AN17" s="511"/>
      <c r="AO17" s="441"/>
      <c r="AP17" s="170"/>
      <c r="AQ17" s="438" t="str">
        <f t="shared" si="13"/>
        <v/>
      </c>
      <c r="AR17" s="441" t="str">
        <f t="shared" si="14"/>
        <v/>
      </c>
      <c r="AS17" s="511"/>
      <c r="AT17" s="441"/>
      <c r="AU17" s="170"/>
      <c r="AV17" s="438" t="str">
        <f t="shared" si="15"/>
        <v/>
      </c>
      <c r="AW17" s="441" t="str">
        <f t="shared" si="16"/>
        <v/>
      </c>
      <c r="AX17" s="511"/>
    </row>
    <row r="18" spans="2:50" hidden="1" x14ac:dyDescent="0.2">
      <c r="B18" s="517"/>
      <c r="C18" s="441">
        <v>12</v>
      </c>
      <c r="D18" s="441"/>
      <c r="E18" s="441"/>
      <c r="F18" s="441"/>
      <c r="G18" s="438" t="e">
        <f t="shared" si="1"/>
        <v>#DIV/0!</v>
      </c>
      <c r="H18" s="511"/>
      <c r="I18" s="172" t="str">
        <f t="shared" si="17"/>
        <v/>
      </c>
      <c r="J18" s="172" t="str">
        <f t="shared" si="17"/>
        <v/>
      </c>
      <c r="K18" s="444" t="str">
        <f t="shared" si="17"/>
        <v/>
      </c>
      <c r="L18" s="519"/>
      <c r="M18" s="172" t="str">
        <f t="shared" si="2"/>
        <v/>
      </c>
      <c r="N18" s="512"/>
      <c r="O18" s="512"/>
      <c r="P18" s="441"/>
      <c r="Q18" s="441"/>
      <c r="R18" s="438" t="str">
        <f t="shared" si="3"/>
        <v/>
      </c>
      <c r="S18" s="441" t="str">
        <f t="shared" si="4"/>
        <v/>
      </c>
      <c r="T18" s="511"/>
      <c r="U18" s="441"/>
      <c r="V18" s="441"/>
      <c r="W18" s="438" t="str">
        <f t="shared" si="5"/>
        <v/>
      </c>
      <c r="X18" s="441" t="str">
        <f t="shared" si="6"/>
        <v/>
      </c>
      <c r="Y18" s="511"/>
      <c r="Z18" s="441"/>
      <c r="AA18" s="441"/>
      <c r="AB18" s="438" t="str">
        <f t="shared" si="7"/>
        <v/>
      </c>
      <c r="AC18" s="441" t="str">
        <f t="shared" si="8"/>
        <v/>
      </c>
      <c r="AD18" s="511"/>
      <c r="AE18" s="441"/>
      <c r="AF18" s="170"/>
      <c r="AG18" s="438" t="str">
        <f t="shared" si="9"/>
        <v/>
      </c>
      <c r="AH18" s="441" t="str">
        <f t="shared" si="10"/>
        <v/>
      </c>
      <c r="AI18" s="511"/>
      <c r="AJ18" s="441"/>
      <c r="AK18" s="170"/>
      <c r="AL18" s="438" t="str">
        <f t="shared" si="11"/>
        <v/>
      </c>
      <c r="AM18" s="441" t="str">
        <f t="shared" si="12"/>
        <v/>
      </c>
      <c r="AN18" s="511"/>
      <c r="AO18" s="441"/>
      <c r="AP18" s="170"/>
      <c r="AQ18" s="438" t="str">
        <f t="shared" si="13"/>
        <v/>
      </c>
      <c r="AR18" s="441" t="str">
        <f t="shared" si="14"/>
        <v/>
      </c>
      <c r="AS18" s="511"/>
      <c r="AT18" s="441"/>
      <c r="AU18" s="170"/>
      <c r="AV18" s="438" t="str">
        <f t="shared" si="15"/>
        <v/>
      </c>
      <c r="AW18" s="441" t="str">
        <f t="shared" si="16"/>
        <v/>
      </c>
      <c r="AX18" s="511"/>
    </row>
    <row r="19" spans="2:50" hidden="1" x14ac:dyDescent="0.2">
      <c r="B19" s="517"/>
      <c r="C19" s="441">
        <v>13</v>
      </c>
      <c r="D19" s="441"/>
      <c r="E19" s="441"/>
      <c r="F19" s="441"/>
      <c r="G19" s="438" t="e">
        <f t="shared" si="1"/>
        <v>#DIV/0!</v>
      </c>
      <c r="H19" s="511"/>
      <c r="I19" s="172" t="str">
        <f t="shared" si="17"/>
        <v/>
      </c>
      <c r="J19" s="172" t="str">
        <f t="shared" si="17"/>
        <v/>
      </c>
      <c r="K19" s="444" t="str">
        <f t="shared" si="17"/>
        <v/>
      </c>
      <c r="L19" s="519"/>
      <c r="M19" s="172" t="str">
        <f t="shared" si="2"/>
        <v/>
      </c>
      <c r="N19" s="512"/>
      <c r="O19" s="512"/>
      <c r="P19" s="441"/>
      <c r="Q19" s="441"/>
      <c r="R19" s="438" t="str">
        <f t="shared" si="3"/>
        <v/>
      </c>
      <c r="S19" s="441" t="str">
        <f t="shared" si="4"/>
        <v/>
      </c>
      <c r="T19" s="511"/>
      <c r="U19" s="441"/>
      <c r="V19" s="441"/>
      <c r="W19" s="438" t="str">
        <f t="shared" si="5"/>
        <v/>
      </c>
      <c r="X19" s="441" t="str">
        <f t="shared" si="6"/>
        <v/>
      </c>
      <c r="Y19" s="511"/>
      <c r="Z19" s="441"/>
      <c r="AA19" s="441"/>
      <c r="AB19" s="438" t="str">
        <f t="shared" si="7"/>
        <v/>
      </c>
      <c r="AC19" s="441" t="str">
        <f t="shared" si="8"/>
        <v/>
      </c>
      <c r="AD19" s="511"/>
      <c r="AE19" s="441"/>
      <c r="AF19" s="170"/>
      <c r="AG19" s="438" t="str">
        <f t="shared" si="9"/>
        <v/>
      </c>
      <c r="AH19" s="441" t="str">
        <f t="shared" si="10"/>
        <v/>
      </c>
      <c r="AI19" s="511"/>
      <c r="AJ19" s="441"/>
      <c r="AK19" s="170"/>
      <c r="AL19" s="438" t="str">
        <f t="shared" si="11"/>
        <v/>
      </c>
      <c r="AM19" s="441" t="str">
        <f t="shared" si="12"/>
        <v/>
      </c>
      <c r="AN19" s="511"/>
      <c r="AO19" s="441"/>
      <c r="AP19" s="170"/>
      <c r="AQ19" s="438" t="str">
        <f t="shared" si="13"/>
        <v/>
      </c>
      <c r="AR19" s="441" t="str">
        <f t="shared" si="14"/>
        <v/>
      </c>
      <c r="AS19" s="511"/>
      <c r="AT19" s="441"/>
      <c r="AU19" s="170"/>
      <c r="AV19" s="438" t="str">
        <f t="shared" si="15"/>
        <v/>
      </c>
      <c r="AW19" s="441" t="str">
        <f t="shared" si="16"/>
        <v/>
      </c>
      <c r="AX19" s="511"/>
    </row>
    <row r="20" spans="2:50" hidden="1" x14ac:dyDescent="0.2">
      <c r="B20" s="517"/>
      <c r="C20" s="441">
        <v>14</v>
      </c>
      <c r="D20" s="441"/>
      <c r="E20" s="441"/>
      <c r="F20" s="441"/>
      <c r="G20" s="438" t="e">
        <f t="shared" si="1"/>
        <v>#DIV/0!</v>
      </c>
      <c r="H20" s="511"/>
      <c r="I20" s="172" t="str">
        <f t="shared" si="17"/>
        <v/>
      </c>
      <c r="J20" s="172" t="str">
        <f t="shared" si="17"/>
        <v/>
      </c>
      <c r="K20" s="444" t="str">
        <f t="shared" si="17"/>
        <v/>
      </c>
      <c r="L20" s="519"/>
      <c r="M20" s="172" t="str">
        <f t="shared" si="2"/>
        <v/>
      </c>
      <c r="N20" s="512"/>
      <c r="O20" s="512"/>
      <c r="P20" s="441"/>
      <c r="Q20" s="441"/>
      <c r="R20" s="438" t="str">
        <f t="shared" si="3"/>
        <v/>
      </c>
      <c r="S20" s="441" t="str">
        <f t="shared" si="4"/>
        <v/>
      </c>
      <c r="T20" s="511"/>
      <c r="U20" s="441"/>
      <c r="V20" s="441"/>
      <c r="W20" s="438" t="str">
        <f t="shared" si="5"/>
        <v/>
      </c>
      <c r="X20" s="441" t="str">
        <f t="shared" si="6"/>
        <v/>
      </c>
      <c r="Y20" s="511"/>
      <c r="Z20" s="441"/>
      <c r="AA20" s="441"/>
      <c r="AB20" s="438" t="str">
        <f t="shared" si="7"/>
        <v/>
      </c>
      <c r="AC20" s="441" t="str">
        <f t="shared" si="8"/>
        <v/>
      </c>
      <c r="AD20" s="511"/>
      <c r="AE20" s="441"/>
      <c r="AF20" s="170"/>
      <c r="AG20" s="438" t="str">
        <f t="shared" si="9"/>
        <v/>
      </c>
      <c r="AH20" s="441" t="str">
        <f t="shared" si="10"/>
        <v/>
      </c>
      <c r="AI20" s="511"/>
      <c r="AJ20" s="441"/>
      <c r="AK20" s="170"/>
      <c r="AL20" s="438" t="str">
        <f t="shared" si="11"/>
        <v/>
      </c>
      <c r="AM20" s="441" t="str">
        <f t="shared" si="12"/>
        <v/>
      </c>
      <c r="AN20" s="511"/>
      <c r="AO20" s="441"/>
      <c r="AP20" s="170"/>
      <c r="AQ20" s="438" t="str">
        <f t="shared" si="13"/>
        <v/>
      </c>
      <c r="AR20" s="441" t="str">
        <f t="shared" si="14"/>
        <v/>
      </c>
      <c r="AS20" s="511"/>
      <c r="AT20" s="441"/>
      <c r="AU20" s="170"/>
      <c r="AV20" s="438" t="str">
        <f t="shared" si="15"/>
        <v/>
      </c>
      <c r="AW20" s="441" t="str">
        <f t="shared" si="16"/>
        <v/>
      </c>
      <c r="AX20" s="511"/>
    </row>
    <row r="21" spans="2:50" hidden="1" x14ac:dyDescent="0.2">
      <c r="B21" s="517"/>
      <c r="C21" s="441">
        <v>15</v>
      </c>
      <c r="D21" s="441"/>
      <c r="E21" s="441"/>
      <c r="F21" s="441"/>
      <c r="G21" s="438" t="e">
        <f t="shared" si="1"/>
        <v>#DIV/0!</v>
      </c>
      <c r="H21" s="511"/>
      <c r="I21" s="172" t="str">
        <f t="shared" si="17"/>
        <v/>
      </c>
      <c r="J21" s="172" t="str">
        <f t="shared" si="17"/>
        <v/>
      </c>
      <c r="K21" s="444" t="str">
        <f t="shared" si="17"/>
        <v/>
      </c>
      <c r="L21" s="520"/>
      <c r="M21" s="172" t="str">
        <f t="shared" si="2"/>
        <v/>
      </c>
      <c r="N21" s="512"/>
      <c r="O21" s="512"/>
      <c r="P21" s="441"/>
      <c r="Q21" s="441"/>
      <c r="R21" s="438" t="str">
        <f t="shared" si="3"/>
        <v/>
      </c>
      <c r="S21" s="441" t="str">
        <f t="shared" si="4"/>
        <v/>
      </c>
      <c r="T21" s="511"/>
      <c r="U21" s="441"/>
      <c r="V21" s="441"/>
      <c r="W21" s="438" t="str">
        <f t="shared" si="5"/>
        <v/>
      </c>
      <c r="X21" s="441" t="str">
        <f t="shared" si="6"/>
        <v/>
      </c>
      <c r="Y21" s="511"/>
      <c r="Z21" s="441"/>
      <c r="AA21" s="441"/>
      <c r="AB21" s="438" t="str">
        <f t="shared" si="7"/>
        <v/>
      </c>
      <c r="AC21" s="441" t="str">
        <f t="shared" si="8"/>
        <v/>
      </c>
      <c r="AD21" s="511"/>
      <c r="AE21" s="441"/>
      <c r="AF21" s="170"/>
      <c r="AG21" s="438" t="str">
        <f t="shared" si="9"/>
        <v/>
      </c>
      <c r="AH21" s="441" t="str">
        <f t="shared" si="10"/>
        <v/>
      </c>
      <c r="AI21" s="511"/>
      <c r="AJ21" s="441"/>
      <c r="AK21" s="170"/>
      <c r="AL21" s="438" t="str">
        <f t="shared" si="11"/>
        <v/>
      </c>
      <c r="AM21" s="441" t="str">
        <f t="shared" si="12"/>
        <v/>
      </c>
      <c r="AN21" s="511"/>
      <c r="AO21" s="441"/>
      <c r="AP21" s="170"/>
      <c r="AQ21" s="438" t="str">
        <f t="shared" si="13"/>
        <v/>
      </c>
      <c r="AR21" s="441" t="str">
        <f t="shared" si="14"/>
        <v/>
      </c>
      <c r="AS21" s="511"/>
      <c r="AT21" s="441"/>
      <c r="AU21" s="170"/>
      <c r="AV21" s="438" t="str">
        <f t="shared" si="15"/>
        <v/>
      </c>
      <c r="AW21" s="441" t="str">
        <f t="shared" si="16"/>
        <v/>
      </c>
      <c r="AX21" s="511"/>
    </row>
    <row r="22" spans="2:50" ht="15.75" hidden="1" x14ac:dyDescent="0.2">
      <c r="B22" s="531" t="s">
        <v>169</v>
      </c>
      <c r="C22" s="523"/>
      <c r="D22" s="523"/>
      <c r="E22" s="523"/>
      <c r="F22" s="523"/>
      <c r="G22" s="523"/>
      <c r="H22" s="523"/>
      <c r="I22" s="207"/>
      <c r="J22" s="207"/>
      <c r="K22" s="207"/>
      <c r="L22" s="207"/>
      <c r="M22" s="207"/>
      <c r="N22" s="512" t="s">
        <v>161</v>
      </c>
      <c r="O22" s="525" t="s">
        <v>106</v>
      </c>
      <c r="P22" s="527">
        <v>45874</v>
      </c>
      <c r="Q22" s="517"/>
      <c r="R22" s="517"/>
      <c r="S22" s="517"/>
      <c r="T22" s="517"/>
      <c r="U22" s="527">
        <v>45875</v>
      </c>
      <c r="V22" s="517"/>
      <c r="W22" s="517"/>
      <c r="X22" s="517"/>
      <c r="Y22" s="517"/>
      <c r="Z22" s="527">
        <v>45876</v>
      </c>
      <c r="AA22" s="517"/>
      <c r="AB22" s="517"/>
      <c r="AC22" s="517"/>
      <c r="AD22" s="517"/>
      <c r="AE22" s="527">
        <v>45877</v>
      </c>
      <c r="AF22" s="517"/>
      <c r="AG22" s="517"/>
      <c r="AH22" s="517"/>
      <c r="AI22" s="517"/>
      <c r="AJ22" s="527">
        <v>45878</v>
      </c>
      <c r="AK22" s="517"/>
      <c r="AL22" s="517"/>
      <c r="AM22" s="517"/>
      <c r="AN22" s="517"/>
      <c r="AO22" s="527">
        <v>45879</v>
      </c>
      <c r="AP22" s="517"/>
      <c r="AQ22" s="517"/>
      <c r="AR22" s="517"/>
      <c r="AS22" s="517"/>
      <c r="AT22" s="527">
        <v>45880</v>
      </c>
      <c r="AU22" s="517"/>
      <c r="AV22" s="517"/>
      <c r="AW22" s="517"/>
      <c r="AX22" s="517"/>
    </row>
    <row r="23" spans="2:50" ht="15.75" hidden="1" x14ac:dyDescent="0.2">
      <c r="B23" s="524"/>
      <c r="C23" s="524"/>
      <c r="D23" s="524"/>
      <c r="E23" s="524"/>
      <c r="F23" s="524"/>
      <c r="G23" s="524"/>
      <c r="H23" s="524"/>
      <c r="I23" s="207"/>
      <c r="J23" s="207"/>
      <c r="K23" s="207"/>
      <c r="L23" s="207"/>
      <c r="M23" s="207"/>
      <c r="N23" s="512"/>
      <c r="O23" s="526"/>
      <c r="P23" s="527" t="s">
        <v>120</v>
      </c>
      <c r="Q23" s="517"/>
      <c r="R23" s="517"/>
      <c r="S23" s="517"/>
      <c r="T23" s="517"/>
      <c r="U23" s="527" t="s">
        <v>114</v>
      </c>
      <c r="V23" s="517"/>
      <c r="W23" s="517"/>
      <c r="X23" s="517"/>
      <c r="Y23" s="517"/>
      <c r="Z23" s="527" t="s">
        <v>115</v>
      </c>
      <c r="AA23" s="517"/>
      <c r="AB23" s="517"/>
      <c r="AC23" s="517"/>
      <c r="AD23" s="517"/>
      <c r="AE23" s="527" t="s">
        <v>116</v>
      </c>
      <c r="AF23" s="517"/>
      <c r="AG23" s="517"/>
      <c r="AH23" s="517"/>
      <c r="AI23" s="517"/>
      <c r="AJ23" s="527" t="s">
        <v>117</v>
      </c>
      <c r="AK23" s="517"/>
      <c r="AL23" s="517"/>
      <c r="AM23" s="517"/>
      <c r="AN23" s="517"/>
      <c r="AO23" s="527" t="s">
        <v>118</v>
      </c>
      <c r="AP23" s="517"/>
      <c r="AQ23" s="517"/>
      <c r="AR23" s="517"/>
      <c r="AS23" s="517"/>
      <c r="AT23" s="527" t="s">
        <v>119</v>
      </c>
      <c r="AU23" s="517"/>
      <c r="AV23" s="517"/>
      <c r="AW23" s="517"/>
      <c r="AX23" s="517"/>
    </row>
    <row r="24" spans="2:50" hidden="1" x14ac:dyDescent="0.2">
      <c r="B24" s="512" t="s">
        <v>157</v>
      </c>
      <c r="C24" s="512" t="s">
        <v>149</v>
      </c>
      <c r="D24" s="512"/>
      <c r="E24" s="512" t="s">
        <v>151</v>
      </c>
      <c r="F24" s="512"/>
      <c r="G24" s="512"/>
      <c r="H24" s="513" t="s">
        <v>158</v>
      </c>
      <c r="I24" s="516" t="s">
        <v>227</v>
      </c>
      <c r="J24" s="516"/>
      <c r="K24" s="516"/>
      <c r="L24" s="516" t="s">
        <v>158</v>
      </c>
      <c r="M24" s="516" t="s">
        <v>170</v>
      </c>
      <c r="N24" s="512"/>
      <c r="O24" s="512" t="s">
        <v>160</v>
      </c>
      <c r="P24" s="508" t="s">
        <v>154</v>
      </c>
      <c r="Q24" s="509"/>
      <c r="R24" s="509"/>
      <c r="S24" s="510"/>
      <c r="T24" s="512" t="s">
        <v>158</v>
      </c>
      <c r="U24" s="508" t="s">
        <v>154</v>
      </c>
      <c r="V24" s="509"/>
      <c r="W24" s="509"/>
      <c r="X24" s="510"/>
      <c r="Y24" s="512" t="s">
        <v>158</v>
      </c>
      <c r="Z24" s="508" t="s">
        <v>154</v>
      </c>
      <c r="AA24" s="509"/>
      <c r="AB24" s="509"/>
      <c r="AC24" s="510"/>
      <c r="AD24" s="512" t="s">
        <v>158</v>
      </c>
      <c r="AE24" s="508" t="s">
        <v>154</v>
      </c>
      <c r="AF24" s="509"/>
      <c r="AG24" s="509"/>
      <c r="AH24" s="510"/>
      <c r="AI24" s="512" t="s">
        <v>158</v>
      </c>
      <c r="AJ24" s="508" t="s">
        <v>154</v>
      </c>
      <c r="AK24" s="509"/>
      <c r="AL24" s="509"/>
      <c r="AM24" s="510"/>
      <c r="AN24" s="512" t="s">
        <v>158</v>
      </c>
      <c r="AO24" s="508" t="s">
        <v>154</v>
      </c>
      <c r="AP24" s="509"/>
      <c r="AQ24" s="509"/>
      <c r="AR24" s="510"/>
      <c r="AS24" s="512" t="s">
        <v>158</v>
      </c>
      <c r="AT24" s="508" t="s">
        <v>154</v>
      </c>
      <c r="AU24" s="509"/>
      <c r="AV24" s="509"/>
      <c r="AW24" s="510"/>
      <c r="AX24" s="512" t="s">
        <v>158</v>
      </c>
    </row>
    <row r="25" spans="2:50" hidden="1" x14ac:dyDescent="0.2">
      <c r="B25" s="512"/>
      <c r="C25" s="512"/>
      <c r="D25" s="512"/>
      <c r="E25" s="512" t="s">
        <v>150</v>
      </c>
      <c r="F25" s="512"/>
      <c r="G25" s="512"/>
      <c r="H25" s="514"/>
      <c r="I25" s="516" t="s">
        <v>150</v>
      </c>
      <c r="J25" s="516"/>
      <c r="K25" s="516"/>
      <c r="L25" s="516"/>
      <c r="M25" s="516"/>
      <c r="N25" s="512"/>
      <c r="O25" s="512"/>
      <c r="P25" s="508" t="s">
        <v>155</v>
      </c>
      <c r="Q25" s="509"/>
      <c r="R25" s="509"/>
      <c r="S25" s="510"/>
      <c r="T25" s="512"/>
      <c r="U25" s="508" t="s">
        <v>155</v>
      </c>
      <c r="V25" s="509"/>
      <c r="W25" s="509"/>
      <c r="X25" s="510"/>
      <c r="Y25" s="512"/>
      <c r="Z25" s="508" t="s">
        <v>155</v>
      </c>
      <c r="AA25" s="509"/>
      <c r="AB25" s="509"/>
      <c r="AC25" s="510"/>
      <c r="AD25" s="512"/>
      <c r="AE25" s="508" t="s">
        <v>155</v>
      </c>
      <c r="AF25" s="509"/>
      <c r="AG25" s="509"/>
      <c r="AH25" s="510"/>
      <c r="AI25" s="512"/>
      <c r="AJ25" s="508" t="s">
        <v>155</v>
      </c>
      <c r="AK25" s="509"/>
      <c r="AL25" s="509"/>
      <c r="AM25" s="510"/>
      <c r="AN25" s="512"/>
      <c r="AO25" s="508" t="s">
        <v>155</v>
      </c>
      <c r="AP25" s="509"/>
      <c r="AQ25" s="509"/>
      <c r="AR25" s="510"/>
      <c r="AS25" s="512"/>
      <c r="AT25" s="508" t="s">
        <v>155</v>
      </c>
      <c r="AU25" s="509"/>
      <c r="AV25" s="509"/>
      <c r="AW25" s="510"/>
      <c r="AX25" s="512"/>
    </row>
    <row r="26" spans="2:50" hidden="1" x14ac:dyDescent="0.2">
      <c r="B26" s="512"/>
      <c r="C26" s="512"/>
      <c r="D26" s="512"/>
      <c r="E26" s="439" t="s">
        <v>152</v>
      </c>
      <c r="F26" s="439" t="s">
        <v>153</v>
      </c>
      <c r="G26" s="439" t="s">
        <v>156</v>
      </c>
      <c r="H26" s="515"/>
      <c r="I26" s="440" t="s">
        <v>152</v>
      </c>
      <c r="J26" s="440" t="s">
        <v>153</v>
      </c>
      <c r="K26" s="440" t="s">
        <v>156</v>
      </c>
      <c r="L26" s="516"/>
      <c r="M26" s="516"/>
      <c r="N26" s="512"/>
      <c r="O26" s="512"/>
      <c r="P26" s="439" t="s">
        <v>152</v>
      </c>
      <c r="Q26" s="439" t="s">
        <v>153</v>
      </c>
      <c r="R26" s="439" t="s">
        <v>156</v>
      </c>
      <c r="S26" s="439" t="s">
        <v>170</v>
      </c>
      <c r="T26" s="512"/>
      <c r="U26" s="439" t="s">
        <v>152</v>
      </c>
      <c r="V26" s="439" t="s">
        <v>153</v>
      </c>
      <c r="W26" s="439" t="s">
        <v>156</v>
      </c>
      <c r="X26" s="439" t="s">
        <v>170</v>
      </c>
      <c r="Y26" s="512"/>
      <c r="Z26" s="439" t="s">
        <v>152</v>
      </c>
      <c r="AA26" s="439" t="s">
        <v>153</v>
      </c>
      <c r="AB26" s="439" t="s">
        <v>156</v>
      </c>
      <c r="AC26" s="439" t="s">
        <v>170</v>
      </c>
      <c r="AD26" s="512"/>
      <c r="AE26" s="439" t="s">
        <v>152</v>
      </c>
      <c r="AF26" s="439" t="s">
        <v>153</v>
      </c>
      <c r="AG26" s="439" t="s">
        <v>156</v>
      </c>
      <c r="AH26" s="439" t="s">
        <v>170</v>
      </c>
      <c r="AI26" s="512"/>
      <c r="AJ26" s="439" t="s">
        <v>152</v>
      </c>
      <c r="AK26" s="439" t="s">
        <v>153</v>
      </c>
      <c r="AL26" s="439" t="s">
        <v>156</v>
      </c>
      <c r="AM26" s="439" t="s">
        <v>170</v>
      </c>
      <c r="AN26" s="512"/>
      <c r="AO26" s="439" t="s">
        <v>152</v>
      </c>
      <c r="AP26" s="439" t="s">
        <v>153</v>
      </c>
      <c r="AQ26" s="439" t="s">
        <v>156</v>
      </c>
      <c r="AR26" s="439" t="s">
        <v>170</v>
      </c>
      <c r="AS26" s="512"/>
      <c r="AT26" s="439" t="s">
        <v>152</v>
      </c>
      <c r="AU26" s="439" t="s">
        <v>153</v>
      </c>
      <c r="AV26" s="439" t="s">
        <v>156</v>
      </c>
      <c r="AW26" s="439" t="s">
        <v>170</v>
      </c>
      <c r="AX26" s="512"/>
    </row>
    <row r="27" spans="2:50" hidden="1" x14ac:dyDescent="0.2">
      <c r="B27" s="512" t="s">
        <v>139</v>
      </c>
      <c r="C27" s="441">
        <v>1</v>
      </c>
      <c r="D27" s="441"/>
      <c r="E27" s="441"/>
      <c r="F27" s="441"/>
      <c r="G27" s="438" t="e">
        <f>F27/E27</f>
        <v>#DIV/0!</v>
      </c>
      <c r="H27" s="511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44" t="str">
        <f t="shared" si="18"/>
        <v/>
      </c>
      <c r="L27" s="518" t="str">
        <f>IFERROR(AVERAGE(K27:K41),"-")</f>
        <v>-</v>
      </c>
      <c r="M27" s="172" t="str">
        <f>IFERROR(RANK(K27, K$7:K$21),"")</f>
        <v/>
      </c>
      <c r="N27" s="512"/>
      <c r="O27" s="512"/>
      <c r="P27" s="441"/>
      <c r="Q27" s="170"/>
      <c r="R27" s="438" t="str">
        <f>IFERROR(Q27/P27,"")</f>
        <v/>
      </c>
      <c r="S27" s="441" t="str">
        <f>IFERROR(RANK(R27, R$27:R$41),"")</f>
        <v/>
      </c>
      <c r="T27" s="511" t="e">
        <f>AVERAGE(R27:R41)</f>
        <v>#DIV/0!</v>
      </c>
      <c r="U27" s="441"/>
      <c r="V27" s="170"/>
      <c r="W27" s="438" t="str">
        <f>IFERROR(V27/U27,"")</f>
        <v/>
      </c>
      <c r="X27" s="441" t="str">
        <f>IFERROR(RANK(W27, W$47:W$61),"")</f>
        <v/>
      </c>
      <c r="Y27" s="511" t="e">
        <f>AVERAGE(W27:W41)</f>
        <v>#DIV/0!</v>
      </c>
      <c r="Z27" s="441"/>
      <c r="AA27" s="170"/>
      <c r="AB27" s="438" t="str">
        <f>IFERROR(AA27/Z27,"")</f>
        <v/>
      </c>
      <c r="AC27" s="441" t="str">
        <f>IFERROR(RANK(AB27, AB$47:AB$61),"")</f>
        <v/>
      </c>
      <c r="AD27" s="511" t="e">
        <f>AVERAGE(AB27:AB41)</f>
        <v>#DIV/0!</v>
      </c>
      <c r="AE27" s="441"/>
      <c r="AF27" s="170"/>
      <c r="AG27" s="438" t="str">
        <f>IFERROR(AF27/AE27,"")</f>
        <v/>
      </c>
      <c r="AH27" s="441" t="str">
        <f>IFERROR(RANK(AG27, AG$47:AG$61),"")</f>
        <v/>
      </c>
      <c r="AI27" s="511" t="e">
        <f>AVERAGE(AG27:AG41)</f>
        <v>#DIV/0!</v>
      </c>
      <c r="AJ27" s="441"/>
      <c r="AK27" s="170"/>
      <c r="AL27" s="438" t="str">
        <f>IFERROR(AK27/AJ27,"")</f>
        <v/>
      </c>
      <c r="AM27" s="441" t="str">
        <f>IFERROR(RANK(AL27, AL$47:AL$61),"")</f>
        <v/>
      </c>
      <c r="AN27" s="511" t="e">
        <f>AVERAGE(AL27:AL41)</f>
        <v>#DIV/0!</v>
      </c>
      <c r="AO27" s="441"/>
      <c r="AP27" s="170"/>
      <c r="AQ27" s="438" t="str">
        <f>IFERROR(AP27/AO27,"")</f>
        <v/>
      </c>
      <c r="AR27" s="441" t="str">
        <f>IFERROR(RANK(AQ27, AQ$47:AQ$61),"")</f>
        <v/>
      </c>
      <c r="AS27" s="511" t="e">
        <f>AVERAGE(AQ27:AQ41)</f>
        <v>#DIV/0!</v>
      </c>
      <c r="AT27" s="441"/>
      <c r="AU27" s="170"/>
      <c r="AV27" s="438" t="str">
        <f>IFERROR(AU27/AT27,"")</f>
        <v/>
      </c>
      <c r="AW27" s="441" t="str">
        <f>IFERROR(RANK(AV27, AV$47:AV$61),"")</f>
        <v/>
      </c>
      <c r="AX27" s="511" t="e">
        <f>AVERAGE(AV27:AV41)</f>
        <v>#DIV/0!</v>
      </c>
    </row>
    <row r="28" spans="2:50" hidden="1" x14ac:dyDescent="0.2">
      <c r="B28" s="517"/>
      <c r="C28" s="441">
        <v>2</v>
      </c>
      <c r="D28" s="441"/>
      <c r="E28" s="441"/>
      <c r="F28" s="441"/>
      <c r="G28" s="438" t="e">
        <f t="shared" ref="G28:G41" si="19">F28/E28</f>
        <v>#DIV/0!</v>
      </c>
      <c r="H28" s="511"/>
      <c r="I28" s="172" t="str">
        <f t="shared" si="18"/>
        <v/>
      </c>
      <c r="J28" s="172" t="str">
        <f t="shared" si="18"/>
        <v/>
      </c>
      <c r="K28" s="444" t="str">
        <f t="shared" si="18"/>
        <v/>
      </c>
      <c r="L28" s="519"/>
      <c r="M28" s="172" t="str">
        <f t="shared" ref="M28:M41" si="20">IFERROR(RANK(K28, K$7:K$21),"")</f>
        <v/>
      </c>
      <c r="N28" s="512"/>
      <c r="O28" s="512"/>
      <c r="P28" s="441"/>
      <c r="Q28" s="170"/>
      <c r="R28" s="438" t="str">
        <f t="shared" ref="R28:R41" si="21">IFERROR(Q28/P28,"")</f>
        <v/>
      </c>
      <c r="S28" s="441" t="str">
        <f t="shared" ref="S28:S41" si="22">IFERROR(RANK(R28, R$27:R$41),"")</f>
        <v/>
      </c>
      <c r="T28" s="511"/>
      <c r="U28" s="441"/>
      <c r="V28" s="170"/>
      <c r="W28" s="438" t="str">
        <f t="shared" ref="W28:W41" si="23">IFERROR(V28/U28,"")</f>
        <v/>
      </c>
      <c r="X28" s="441" t="str">
        <f t="shared" ref="X28:X41" si="24">IFERROR(RANK(W28, W$47:W$61),"")</f>
        <v/>
      </c>
      <c r="Y28" s="511"/>
      <c r="Z28" s="441"/>
      <c r="AA28" s="170"/>
      <c r="AB28" s="438" t="str">
        <f t="shared" ref="AB28:AB41" si="25">IFERROR(AA28/Z28,"")</f>
        <v/>
      </c>
      <c r="AC28" s="441" t="str">
        <f t="shared" ref="AC28:AC41" si="26">IFERROR(RANK(AB28, AB$47:AB$61),"")</f>
        <v/>
      </c>
      <c r="AD28" s="511"/>
      <c r="AE28" s="441"/>
      <c r="AF28" s="170"/>
      <c r="AG28" s="438" t="str">
        <f t="shared" ref="AG28:AG41" si="27">IFERROR(AF28/AE28,"")</f>
        <v/>
      </c>
      <c r="AH28" s="441" t="str">
        <f t="shared" ref="AH28:AH41" si="28">IFERROR(RANK(AG28, AG$47:AG$61),"")</f>
        <v/>
      </c>
      <c r="AI28" s="511"/>
      <c r="AJ28" s="441"/>
      <c r="AK28" s="170"/>
      <c r="AL28" s="438" t="str">
        <f t="shared" ref="AL28:AL41" si="29">IFERROR(AK28/AJ28,"")</f>
        <v/>
      </c>
      <c r="AM28" s="441" t="str">
        <f t="shared" ref="AM28:AM41" si="30">IFERROR(RANK(AL28, AL$47:AL$61),"")</f>
        <v/>
      </c>
      <c r="AN28" s="511"/>
      <c r="AO28" s="441"/>
      <c r="AP28" s="170"/>
      <c r="AQ28" s="438" t="str">
        <f t="shared" ref="AQ28:AQ41" si="31">IFERROR(AP28/AO28,"")</f>
        <v/>
      </c>
      <c r="AR28" s="441" t="str">
        <f t="shared" ref="AR28:AR41" si="32">IFERROR(RANK(AQ28, AQ$47:AQ$61),"")</f>
        <v/>
      </c>
      <c r="AS28" s="511"/>
      <c r="AT28" s="441"/>
      <c r="AU28" s="170"/>
      <c r="AV28" s="438" t="str">
        <f t="shared" ref="AV28:AV41" si="33">IFERROR(AU28/AT28,"")</f>
        <v/>
      </c>
      <c r="AW28" s="441" t="str">
        <f t="shared" ref="AW28:AW41" si="34">IFERROR(RANK(AV28, AV$47:AV$61),"")</f>
        <v/>
      </c>
      <c r="AX28" s="511"/>
    </row>
    <row r="29" spans="2:50" hidden="1" x14ac:dyDescent="0.2">
      <c r="B29" s="517"/>
      <c r="C29" s="441">
        <v>3</v>
      </c>
      <c r="D29" s="441"/>
      <c r="E29" s="441"/>
      <c r="F29" s="441"/>
      <c r="G29" s="438" t="e">
        <f t="shared" si="19"/>
        <v>#DIV/0!</v>
      </c>
      <c r="H29" s="511"/>
      <c r="I29" s="172" t="str">
        <f t="shared" si="18"/>
        <v/>
      </c>
      <c r="J29" s="172" t="str">
        <f t="shared" si="18"/>
        <v/>
      </c>
      <c r="K29" s="444" t="str">
        <f t="shared" si="18"/>
        <v/>
      </c>
      <c r="L29" s="519"/>
      <c r="M29" s="172" t="str">
        <f t="shared" si="20"/>
        <v/>
      </c>
      <c r="N29" s="512"/>
      <c r="O29" s="512"/>
      <c r="P29" s="441"/>
      <c r="Q29" s="170"/>
      <c r="R29" s="438" t="str">
        <f t="shared" si="21"/>
        <v/>
      </c>
      <c r="S29" s="441" t="str">
        <f t="shared" si="22"/>
        <v/>
      </c>
      <c r="T29" s="511"/>
      <c r="U29" s="441"/>
      <c r="V29" s="170"/>
      <c r="W29" s="438" t="str">
        <f t="shared" si="23"/>
        <v/>
      </c>
      <c r="X29" s="441" t="str">
        <f t="shared" si="24"/>
        <v/>
      </c>
      <c r="Y29" s="511"/>
      <c r="Z29" s="441"/>
      <c r="AA29" s="170"/>
      <c r="AB29" s="438" t="str">
        <f t="shared" si="25"/>
        <v/>
      </c>
      <c r="AC29" s="441" t="str">
        <f t="shared" si="26"/>
        <v/>
      </c>
      <c r="AD29" s="511"/>
      <c r="AE29" s="441"/>
      <c r="AF29" s="170"/>
      <c r="AG29" s="438" t="str">
        <f t="shared" si="27"/>
        <v/>
      </c>
      <c r="AH29" s="441" t="str">
        <f t="shared" si="28"/>
        <v/>
      </c>
      <c r="AI29" s="511"/>
      <c r="AJ29" s="441"/>
      <c r="AK29" s="170"/>
      <c r="AL29" s="438" t="str">
        <f t="shared" si="29"/>
        <v/>
      </c>
      <c r="AM29" s="441" t="str">
        <f t="shared" si="30"/>
        <v/>
      </c>
      <c r="AN29" s="511"/>
      <c r="AO29" s="441"/>
      <c r="AP29" s="170"/>
      <c r="AQ29" s="438" t="str">
        <f t="shared" si="31"/>
        <v/>
      </c>
      <c r="AR29" s="441" t="str">
        <f t="shared" si="32"/>
        <v/>
      </c>
      <c r="AS29" s="511"/>
      <c r="AT29" s="441"/>
      <c r="AU29" s="170"/>
      <c r="AV29" s="438" t="str">
        <f t="shared" si="33"/>
        <v/>
      </c>
      <c r="AW29" s="441" t="str">
        <f t="shared" si="34"/>
        <v/>
      </c>
      <c r="AX29" s="511"/>
    </row>
    <row r="30" spans="2:50" hidden="1" x14ac:dyDescent="0.2">
      <c r="B30" s="517"/>
      <c r="C30" s="441">
        <v>4</v>
      </c>
      <c r="D30" s="441"/>
      <c r="E30" s="441"/>
      <c r="F30" s="441"/>
      <c r="G30" s="438" t="e">
        <f t="shared" si="19"/>
        <v>#DIV/0!</v>
      </c>
      <c r="H30" s="511"/>
      <c r="I30" s="172" t="str">
        <f>IFERROR(AVERAGE(P30,U30,Z30,AE30,AJ30,AO30,AT30),"")</f>
        <v/>
      </c>
      <c r="J30" s="172" t="str">
        <f>IFERROR(AVERAGE(Q30,V30,AA30,AF30,AK30,AP30,AU30),"")</f>
        <v/>
      </c>
      <c r="K30" s="444" t="str">
        <f>IFERROR(AVERAGE(R30,W30,AB30,AG30,AL30,AQ30,AV30),"")</f>
        <v/>
      </c>
      <c r="L30" s="519"/>
      <c r="M30" s="172" t="str">
        <f t="shared" si="20"/>
        <v/>
      </c>
      <c r="N30" s="512"/>
      <c r="O30" s="512"/>
      <c r="P30" s="441"/>
      <c r="Q30" s="170"/>
      <c r="R30" s="438" t="str">
        <f t="shared" si="21"/>
        <v/>
      </c>
      <c r="S30" s="441" t="str">
        <f t="shared" si="22"/>
        <v/>
      </c>
      <c r="T30" s="511"/>
      <c r="U30" s="441"/>
      <c r="V30" s="170"/>
      <c r="W30" s="438" t="str">
        <f t="shared" si="23"/>
        <v/>
      </c>
      <c r="X30" s="441" t="str">
        <f t="shared" si="24"/>
        <v/>
      </c>
      <c r="Y30" s="511"/>
      <c r="Z30" s="441"/>
      <c r="AA30" s="170"/>
      <c r="AB30" s="438" t="str">
        <f t="shared" si="25"/>
        <v/>
      </c>
      <c r="AC30" s="441" t="str">
        <f t="shared" si="26"/>
        <v/>
      </c>
      <c r="AD30" s="511"/>
      <c r="AE30" s="441"/>
      <c r="AF30" s="170"/>
      <c r="AG30" s="438" t="str">
        <f t="shared" si="27"/>
        <v/>
      </c>
      <c r="AH30" s="441" t="str">
        <f t="shared" si="28"/>
        <v/>
      </c>
      <c r="AI30" s="511"/>
      <c r="AJ30" s="441"/>
      <c r="AK30" s="170"/>
      <c r="AL30" s="438" t="str">
        <f t="shared" si="29"/>
        <v/>
      </c>
      <c r="AM30" s="441" t="str">
        <f t="shared" si="30"/>
        <v/>
      </c>
      <c r="AN30" s="511"/>
      <c r="AO30" s="441"/>
      <c r="AP30" s="170"/>
      <c r="AQ30" s="438" t="str">
        <f t="shared" si="31"/>
        <v/>
      </c>
      <c r="AR30" s="441" t="str">
        <f t="shared" si="32"/>
        <v/>
      </c>
      <c r="AS30" s="511"/>
      <c r="AT30" s="441"/>
      <c r="AU30" s="170"/>
      <c r="AV30" s="438" t="str">
        <f t="shared" si="33"/>
        <v/>
      </c>
      <c r="AW30" s="441" t="str">
        <f t="shared" si="34"/>
        <v/>
      </c>
      <c r="AX30" s="511"/>
    </row>
    <row r="31" spans="2:50" hidden="1" x14ac:dyDescent="0.2">
      <c r="B31" s="517"/>
      <c r="C31" s="441">
        <v>5</v>
      </c>
      <c r="D31" s="441"/>
      <c r="E31" s="441"/>
      <c r="F31" s="441"/>
      <c r="G31" s="438" t="e">
        <f t="shared" si="19"/>
        <v>#DIV/0!</v>
      </c>
      <c r="H31" s="511"/>
      <c r="I31" s="172" t="str">
        <f t="shared" ref="I31:K41" si="35">IFERROR(AVERAGE(P31,U31,Z31,AE31,AJ31,AO31,AT31),"")</f>
        <v/>
      </c>
      <c r="J31" s="172" t="str">
        <f t="shared" si="35"/>
        <v/>
      </c>
      <c r="K31" s="444" t="str">
        <f t="shared" si="35"/>
        <v/>
      </c>
      <c r="L31" s="519"/>
      <c r="M31" s="172" t="str">
        <f t="shared" si="20"/>
        <v/>
      </c>
      <c r="N31" s="512"/>
      <c r="O31" s="512"/>
      <c r="P31" s="441"/>
      <c r="Q31" s="170"/>
      <c r="R31" s="438" t="str">
        <f t="shared" si="21"/>
        <v/>
      </c>
      <c r="S31" s="441" t="str">
        <f t="shared" si="22"/>
        <v/>
      </c>
      <c r="T31" s="511"/>
      <c r="U31" s="441"/>
      <c r="V31" s="170"/>
      <c r="W31" s="438" t="str">
        <f t="shared" si="23"/>
        <v/>
      </c>
      <c r="X31" s="441" t="str">
        <f t="shared" si="24"/>
        <v/>
      </c>
      <c r="Y31" s="511"/>
      <c r="Z31" s="441"/>
      <c r="AA31" s="170"/>
      <c r="AB31" s="438" t="str">
        <f t="shared" si="25"/>
        <v/>
      </c>
      <c r="AC31" s="441" t="str">
        <f t="shared" si="26"/>
        <v/>
      </c>
      <c r="AD31" s="511"/>
      <c r="AE31" s="441"/>
      <c r="AF31" s="170"/>
      <c r="AG31" s="438" t="str">
        <f t="shared" si="27"/>
        <v/>
      </c>
      <c r="AH31" s="441" t="str">
        <f t="shared" si="28"/>
        <v/>
      </c>
      <c r="AI31" s="511"/>
      <c r="AJ31" s="441"/>
      <c r="AK31" s="170"/>
      <c r="AL31" s="438" t="str">
        <f t="shared" si="29"/>
        <v/>
      </c>
      <c r="AM31" s="441" t="str">
        <f t="shared" si="30"/>
        <v/>
      </c>
      <c r="AN31" s="511"/>
      <c r="AO31" s="441"/>
      <c r="AP31" s="170"/>
      <c r="AQ31" s="438" t="str">
        <f t="shared" si="31"/>
        <v/>
      </c>
      <c r="AR31" s="441" t="str">
        <f t="shared" si="32"/>
        <v/>
      </c>
      <c r="AS31" s="511"/>
      <c r="AT31" s="441"/>
      <c r="AU31" s="170"/>
      <c r="AV31" s="438" t="str">
        <f t="shared" si="33"/>
        <v/>
      </c>
      <c r="AW31" s="441" t="str">
        <f t="shared" si="34"/>
        <v/>
      </c>
      <c r="AX31" s="511"/>
    </row>
    <row r="32" spans="2:50" hidden="1" x14ac:dyDescent="0.2">
      <c r="B32" s="517"/>
      <c r="C32" s="441">
        <v>6</v>
      </c>
      <c r="D32" s="441"/>
      <c r="E32" s="441"/>
      <c r="F32" s="441"/>
      <c r="G32" s="438" t="e">
        <f t="shared" si="19"/>
        <v>#DIV/0!</v>
      </c>
      <c r="H32" s="511"/>
      <c r="I32" s="172" t="str">
        <f t="shared" si="35"/>
        <v/>
      </c>
      <c r="J32" s="172" t="str">
        <f t="shared" si="35"/>
        <v/>
      </c>
      <c r="K32" s="444" t="str">
        <f t="shared" si="35"/>
        <v/>
      </c>
      <c r="L32" s="519"/>
      <c r="M32" s="172" t="str">
        <f t="shared" si="20"/>
        <v/>
      </c>
      <c r="N32" s="512"/>
      <c r="O32" s="512"/>
      <c r="P32" s="441"/>
      <c r="Q32" s="170"/>
      <c r="R32" s="438" t="str">
        <f t="shared" si="21"/>
        <v/>
      </c>
      <c r="S32" s="441" t="str">
        <f t="shared" si="22"/>
        <v/>
      </c>
      <c r="T32" s="511"/>
      <c r="U32" s="441"/>
      <c r="V32" s="170"/>
      <c r="W32" s="438" t="str">
        <f t="shared" si="23"/>
        <v/>
      </c>
      <c r="X32" s="441" t="str">
        <f t="shared" si="24"/>
        <v/>
      </c>
      <c r="Y32" s="511"/>
      <c r="Z32" s="441"/>
      <c r="AA32" s="170"/>
      <c r="AB32" s="438" t="str">
        <f t="shared" si="25"/>
        <v/>
      </c>
      <c r="AC32" s="441" t="str">
        <f t="shared" si="26"/>
        <v/>
      </c>
      <c r="AD32" s="511"/>
      <c r="AE32" s="441"/>
      <c r="AF32" s="170"/>
      <c r="AG32" s="438" t="str">
        <f t="shared" si="27"/>
        <v/>
      </c>
      <c r="AH32" s="441" t="str">
        <f t="shared" si="28"/>
        <v/>
      </c>
      <c r="AI32" s="511"/>
      <c r="AJ32" s="441"/>
      <c r="AK32" s="170"/>
      <c r="AL32" s="438" t="str">
        <f t="shared" si="29"/>
        <v/>
      </c>
      <c r="AM32" s="441" t="str">
        <f t="shared" si="30"/>
        <v/>
      </c>
      <c r="AN32" s="511"/>
      <c r="AO32" s="441"/>
      <c r="AP32" s="170"/>
      <c r="AQ32" s="438" t="str">
        <f t="shared" si="31"/>
        <v/>
      </c>
      <c r="AR32" s="441" t="str">
        <f t="shared" si="32"/>
        <v/>
      </c>
      <c r="AS32" s="511"/>
      <c r="AT32" s="441"/>
      <c r="AU32" s="170"/>
      <c r="AV32" s="438" t="str">
        <f t="shared" si="33"/>
        <v/>
      </c>
      <c r="AW32" s="441" t="str">
        <f t="shared" si="34"/>
        <v/>
      </c>
      <c r="AX32" s="511"/>
    </row>
    <row r="33" spans="2:50" hidden="1" x14ac:dyDescent="0.2">
      <c r="B33" s="517"/>
      <c r="C33" s="441">
        <v>7</v>
      </c>
      <c r="D33" s="441"/>
      <c r="E33" s="441"/>
      <c r="F33" s="441"/>
      <c r="G33" s="438" t="e">
        <f t="shared" si="19"/>
        <v>#DIV/0!</v>
      </c>
      <c r="H33" s="511"/>
      <c r="I33" s="172" t="str">
        <f t="shared" si="35"/>
        <v/>
      </c>
      <c r="J33" s="172" t="str">
        <f t="shared" si="35"/>
        <v/>
      </c>
      <c r="K33" s="444" t="str">
        <f t="shared" si="35"/>
        <v/>
      </c>
      <c r="L33" s="519"/>
      <c r="M33" s="172" t="str">
        <f t="shared" si="20"/>
        <v/>
      </c>
      <c r="N33" s="512"/>
      <c r="O33" s="512"/>
      <c r="P33" s="441"/>
      <c r="Q33" s="170"/>
      <c r="R33" s="438" t="str">
        <f t="shared" si="21"/>
        <v/>
      </c>
      <c r="S33" s="441" t="str">
        <f t="shared" si="22"/>
        <v/>
      </c>
      <c r="T33" s="511"/>
      <c r="U33" s="441"/>
      <c r="V33" s="170"/>
      <c r="W33" s="438" t="str">
        <f t="shared" si="23"/>
        <v/>
      </c>
      <c r="X33" s="441" t="str">
        <f t="shared" si="24"/>
        <v/>
      </c>
      <c r="Y33" s="511"/>
      <c r="Z33" s="441"/>
      <c r="AA33" s="170"/>
      <c r="AB33" s="438" t="str">
        <f t="shared" si="25"/>
        <v/>
      </c>
      <c r="AC33" s="441" t="str">
        <f t="shared" si="26"/>
        <v/>
      </c>
      <c r="AD33" s="511"/>
      <c r="AE33" s="441"/>
      <c r="AF33" s="170"/>
      <c r="AG33" s="438" t="str">
        <f t="shared" si="27"/>
        <v/>
      </c>
      <c r="AH33" s="441" t="str">
        <f t="shared" si="28"/>
        <v/>
      </c>
      <c r="AI33" s="511"/>
      <c r="AJ33" s="441"/>
      <c r="AK33" s="170"/>
      <c r="AL33" s="438" t="str">
        <f t="shared" si="29"/>
        <v/>
      </c>
      <c r="AM33" s="441" t="str">
        <f t="shared" si="30"/>
        <v/>
      </c>
      <c r="AN33" s="511"/>
      <c r="AO33" s="441"/>
      <c r="AP33" s="170"/>
      <c r="AQ33" s="438" t="str">
        <f t="shared" si="31"/>
        <v/>
      </c>
      <c r="AR33" s="441" t="str">
        <f t="shared" si="32"/>
        <v/>
      </c>
      <c r="AS33" s="511"/>
      <c r="AT33" s="441"/>
      <c r="AU33" s="170"/>
      <c r="AV33" s="438" t="str">
        <f t="shared" si="33"/>
        <v/>
      </c>
      <c r="AW33" s="441" t="str">
        <f t="shared" si="34"/>
        <v/>
      </c>
      <c r="AX33" s="511"/>
    </row>
    <row r="34" spans="2:50" hidden="1" x14ac:dyDescent="0.2">
      <c r="B34" s="517"/>
      <c r="C34" s="441">
        <v>8</v>
      </c>
      <c r="D34" s="441"/>
      <c r="E34" s="441"/>
      <c r="F34" s="441"/>
      <c r="G34" s="438" t="e">
        <f t="shared" si="19"/>
        <v>#DIV/0!</v>
      </c>
      <c r="H34" s="511"/>
      <c r="I34" s="172" t="str">
        <f t="shared" si="35"/>
        <v/>
      </c>
      <c r="J34" s="172" t="str">
        <f t="shared" si="35"/>
        <v/>
      </c>
      <c r="K34" s="444" t="str">
        <f t="shared" si="35"/>
        <v/>
      </c>
      <c r="L34" s="519"/>
      <c r="M34" s="172" t="str">
        <f t="shared" si="20"/>
        <v/>
      </c>
      <c r="N34" s="512"/>
      <c r="O34" s="512"/>
      <c r="P34" s="441"/>
      <c r="Q34" s="170"/>
      <c r="R34" s="438" t="str">
        <f t="shared" si="21"/>
        <v/>
      </c>
      <c r="S34" s="441" t="str">
        <f t="shared" si="22"/>
        <v/>
      </c>
      <c r="T34" s="511"/>
      <c r="U34" s="441"/>
      <c r="V34" s="170"/>
      <c r="W34" s="438" t="str">
        <f t="shared" si="23"/>
        <v/>
      </c>
      <c r="X34" s="441" t="str">
        <f t="shared" si="24"/>
        <v/>
      </c>
      <c r="Y34" s="511"/>
      <c r="Z34" s="441"/>
      <c r="AA34" s="170"/>
      <c r="AB34" s="438" t="str">
        <f t="shared" si="25"/>
        <v/>
      </c>
      <c r="AC34" s="441" t="str">
        <f t="shared" si="26"/>
        <v/>
      </c>
      <c r="AD34" s="511"/>
      <c r="AE34" s="441"/>
      <c r="AF34" s="170"/>
      <c r="AG34" s="438" t="str">
        <f t="shared" si="27"/>
        <v/>
      </c>
      <c r="AH34" s="441" t="str">
        <f t="shared" si="28"/>
        <v/>
      </c>
      <c r="AI34" s="511"/>
      <c r="AJ34" s="441"/>
      <c r="AK34" s="170"/>
      <c r="AL34" s="438" t="str">
        <f t="shared" si="29"/>
        <v/>
      </c>
      <c r="AM34" s="441" t="str">
        <f t="shared" si="30"/>
        <v/>
      </c>
      <c r="AN34" s="511"/>
      <c r="AO34" s="441"/>
      <c r="AP34" s="170"/>
      <c r="AQ34" s="438" t="str">
        <f t="shared" si="31"/>
        <v/>
      </c>
      <c r="AR34" s="441" t="str">
        <f t="shared" si="32"/>
        <v/>
      </c>
      <c r="AS34" s="511"/>
      <c r="AT34" s="441"/>
      <c r="AU34" s="170"/>
      <c r="AV34" s="438" t="str">
        <f t="shared" si="33"/>
        <v/>
      </c>
      <c r="AW34" s="441" t="str">
        <f t="shared" si="34"/>
        <v/>
      </c>
      <c r="AX34" s="511"/>
    </row>
    <row r="35" spans="2:50" hidden="1" x14ac:dyDescent="0.2">
      <c r="B35" s="517"/>
      <c r="C35" s="441">
        <v>9</v>
      </c>
      <c r="D35" s="441"/>
      <c r="E35" s="441"/>
      <c r="F35" s="441"/>
      <c r="G35" s="438" t="e">
        <f t="shared" si="19"/>
        <v>#DIV/0!</v>
      </c>
      <c r="H35" s="511"/>
      <c r="I35" s="172" t="str">
        <f t="shared" si="35"/>
        <v/>
      </c>
      <c r="J35" s="172" t="str">
        <f t="shared" si="35"/>
        <v/>
      </c>
      <c r="K35" s="444" t="str">
        <f t="shared" si="35"/>
        <v/>
      </c>
      <c r="L35" s="519"/>
      <c r="M35" s="172" t="str">
        <f t="shared" si="20"/>
        <v/>
      </c>
      <c r="N35" s="512"/>
      <c r="O35" s="512"/>
      <c r="P35" s="441"/>
      <c r="Q35" s="170"/>
      <c r="R35" s="438" t="str">
        <f t="shared" si="21"/>
        <v/>
      </c>
      <c r="S35" s="441" t="str">
        <f t="shared" si="22"/>
        <v/>
      </c>
      <c r="T35" s="511"/>
      <c r="U35" s="441"/>
      <c r="V35" s="170"/>
      <c r="W35" s="438" t="str">
        <f t="shared" si="23"/>
        <v/>
      </c>
      <c r="X35" s="441" t="str">
        <f t="shared" si="24"/>
        <v/>
      </c>
      <c r="Y35" s="511"/>
      <c r="Z35" s="441"/>
      <c r="AA35" s="170"/>
      <c r="AB35" s="438" t="str">
        <f t="shared" si="25"/>
        <v/>
      </c>
      <c r="AC35" s="441" t="str">
        <f t="shared" si="26"/>
        <v/>
      </c>
      <c r="AD35" s="511"/>
      <c r="AE35" s="441"/>
      <c r="AF35" s="170"/>
      <c r="AG35" s="438" t="str">
        <f t="shared" si="27"/>
        <v/>
      </c>
      <c r="AH35" s="441" t="str">
        <f t="shared" si="28"/>
        <v/>
      </c>
      <c r="AI35" s="511"/>
      <c r="AJ35" s="441"/>
      <c r="AK35" s="170"/>
      <c r="AL35" s="438" t="str">
        <f t="shared" si="29"/>
        <v/>
      </c>
      <c r="AM35" s="441" t="str">
        <f t="shared" si="30"/>
        <v/>
      </c>
      <c r="AN35" s="511"/>
      <c r="AO35" s="441"/>
      <c r="AP35" s="170"/>
      <c r="AQ35" s="438" t="str">
        <f t="shared" si="31"/>
        <v/>
      </c>
      <c r="AR35" s="441" t="str">
        <f t="shared" si="32"/>
        <v/>
      </c>
      <c r="AS35" s="511"/>
      <c r="AT35" s="441"/>
      <c r="AU35" s="170"/>
      <c r="AV35" s="438" t="str">
        <f t="shared" si="33"/>
        <v/>
      </c>
      <c r="AW35" s="441" t="str">
        <f t="shared" si="34"/>
        <v/>
      </c>
      <c r="AX35" s="511"/>
    </row>
    <row r="36" spans="2:50" hidden="1" x14ac:dyDescent="0.2">
      <c r="B36" s="517"/>
      <c r="C36" s="441">
        <v>10</v>
      </c>
      <c r="D36" s="441"/>
      <c r="E36" s="441"/>
      <c r="F36" s="441"/>
      <c r="G36" s="438" t="e">
        <f t="shared" si="19"/>
        <v>#DIV/0!</v>
      </c>
      <c r="H36" s="511"/>
      <c r="I36" s="172" t="str">
        <f t="shared" si="35"/>
        <v/>
      </c>
      <c r="J36" s="172" t="str">
        <f t="shared" si="35"/>
        <v/>
      </c>
      <c r="K36" s="444" t="str">
        <f t="shared" si="35"/>
        <v/>
      </c>
      <c r="L36" s="519"/>
      <c r="M36" s="172" t="str">
        <f t="shared" si="20"/>
        <v/>
      </c>
      <c r="N36" s="512"/>
      <c r="O36" s="512"/>
      <c r="P36" s="441"/>
      <c r="Q36" s="170"/>
      <c r="R36" s="438" t="str">
        <f t="shared" si="21"/>
        <v/>
      </c>
      <c r="S36" s="441" t="str">
        <f t="shared" si="22"/>
        <v/>
      </c>
      <c r="T36" s="511"/>
      <c r="U36" s="441"/>
      <c r="V36" s="170"/>
      <c r="W36" s="438" t="str">
        <f t="shared" si="23"/>
        <v/>
      </c>
      <c r="X36" s="441" t="str">
        <f t="shared" si="24"/>
        <v/>
      </c>
      <c r="Y36" s="511"/>
      <c r="Z36" s="441"/>
      <c r="AA36" s="170"/>
      <c r="AB36" s="438" t="str">
        <f t="shared" si="25"/>
        <v/>
      </c>
      <c r="AC36" s="441" t="str">
        <f t="shared" si="26"/>
        <v/>
      </c>
      <c r="AD36" s="511"/>
      <c r="AE36" s="441"/>
      <c r="AF36" s="170"/>
      <c r="AG36" s="438" t="str">
        <f t="shared" si="27"/>
        <v/>
      </c>
      <c r="AH36" s="441" t="str">
        <f t="shared" si="28"/>
        <v/>
      </c>
      <c r="AI36" s="511"/>
      <c r="AJ36" s="441"/>
      <c r="AK36" s="170"/>
      <c r="AL36" s="438" t="str">
        <f t="shared" si="29"/>
        <v/>
      </c>
      <c r="AM36" s="441" t="str">
        <f t="shared" si="30"/>
        <v/>
      </c>
      <c r="AN36" s="511"/>
      <c r="AO36" s="441"/>
      <c r="AP36" s="170"/>
      <c r="AQ36" s="438" t="str">
        <f t="shared" si="31"/>
        <v/>
      </c>
      <c r="AR36" s="441" t="str">
        <f t="shared" si="32"/>
        <v/>
      </c>
      <c r="AS36" s="511"/>
      <c r="AT36" s="441"/>
      <c r="AU36" s="170"/>
      <c r="AV36" s="438" t="str">
        <f t="shared" si="33"/>
        <v/>
      </c>
      <c r="AW36" s="441" t="str">
        <f t="shared" si="34"/>
        <v/>
      </c>
      <c r="AX36" s="511"/>
    </row>
    <row r="37" spans="2:50" hidden="1" x14ac:dyDescent="0.2">
      <c r="B37" s="517"/>
      <c r="C37" s="441">
        <v>11</v>
      </c>
      <c r="D37" s="441"/>
      <c r="E37" s="441"/>
      <c r="F37" s="441"/>
      <c r="G37" s="438" t="e">
        <f t="shared" si="19"/>
        <v>#DIV/0!</v>
      </c>
      <c r="H37" s="511"/>
      <c r="I37" s="172" t="str">
        <f t="shared" si="35"/>
        <v/>
      </c>
      <c r="J37" s="172" t="str">
        <f t="shared" si="35"/>
        <v/>
      </c>
      <c r="K37" s="444" t="str">
        <f t="shared" si="35"/>
        <v/>
      </c>
      <c r="L37" s="519"/>
      <c r="M37" s="172" t="str">
        <f t="shared" si="20"/>
        <v/>
      </c>
      <c r="N37" s="512"/>
      <c r="O37" s="512"/>
      <c r="P37" s="441"/>
      <c r="Q37" s="170"/>
      <c r="R37" s="438" t="str">
        <f t="shared" si="21"/>
        <v/>
      </c>
      <c r="S37" s="441" t="str">
        <f t="shared" si="22"/>
        <v/>
      </c>
      <c r="T37" s="511"/>
      <c r="U37" s="441"/>
      <c r="V37" s="170"/>
      <c r="W37" s="438" t="str">
        <f t="shared" si="23"/>
        <v/>
      </c>
      <c r="X37" s="441" t="str">
        <f t="shared" si="24"/>
        <v/>
      </c>
      <c r="Y37" s="511"/>
      <c r="Z37" s="441"/>
      <c r="AA37" s="170"/>
      <c r="AB37" s="438" t="str">
        <f t="shared" si="25"/>
        <v/>
      </c>
      <c r="AC37" s="441" t="str">
        <f t="shared" si="26"/>
        <v/>
      </c>
      <c r="AD37" s="511"/>
      <c r="AE37" s="441"/>
      <c r="AF37" s="170"/>
      <c r="AG37" s="438" t="str">
        <f t="shared" si="27"/>
        <v/>
      </c>
      <c r="AH37" s="441" t="str">
        <f t="shared" si="28"/>
        <v/>
      </c>
      <c r="AI37" s="511"/>
      <c r="AJ37" s="441"/>
      <c r="AK37" s="170"/>
      <c r="AL37" s="438" t="str">
        <f t="shared" si="29"/>
        <v/>
      </c>
      <c r="AM37" s="441" t="str">
        <f t="shared" si="30"/>
        <v/>
      </c>
      <c r="AN37" s="511"/>
      <c r="AO37" s="441"/>
      <c r="AP37" s="170"/>
      <c r="AQ37" s="438" t="str">
        <f t="shared" si="31"/>
        <v/>
      </c>
      <c r="AR37" s="441" t="str">
        <f t="shared" si="32"/>
        <v/>
      </c>
      <c r="AS37" s="511"/>
      <c r="AT37" s="441"/>
      <c r="AU37" s="170"/>
      <c r="AV37" s="438" t="str">
        <f t="shared" si="33"/>
        <v/>
      </c>
      <c r="AW37" s="441" t="str">
        <f t="shared" si="34"/>
        <v/>
      </c>
      <c r="AX37" s="511"/>
    </row>
    <row r="38" spans="2:50" hidden="1" x14ac:dyDescent="0.2">
      <c r="B38" s="517"/>
      <c r="C38" s="441">
        <v>12</v>
      </c>
      <c r="D38" s="441"/>
      <c r="E38" s="441"/>
      <c r="F38" s="441"/>
      <c r="G38" s="438" t="e">
        <f t="shared" si="19"/>
        <v>#DIV/0!</v>
      </c>
      <c r="H38" s="511"/>
      <c r="I38" s="172" t="str">
        <f t="shared" si="35"/>
        <v/>
      </c>
      <c r="J38" s="172" t="str">
        <f t="shared" si="35"/>
        <v/>
      </c>
      <c r="K38" s="444" t="str">
        <f t="shared" si="35"/>
        <v/>
      </c>
      <c r="L38" s="519"/>
      <c r="M38" s="172" t="str">
        <f t="shared" si="20"/>
        <v/>
      </c>
      <c r="N38" s="512"/>
      <c r="O38" s="512"/>
      <c r="P38" s="441"/>
      <c r="Q38" s="170"/>
      <c r="R38" s="438" t="str">
        <f t="shared" si="21"/>
        <v/>
      </c>
      <c r="S38" s="441" t="str">
        <f t="shared" si="22"/>
        <v/>
      </c>
      <c r="T38" s="511"/>
      <c r="U38" s="441"/>
      <c r="V38" s="170"/>
      <c r="W38" s="438" t="str">
        <f t="shared" si="23"/>
        <v/>
      </c>
      <c r="X38" s="441" t="str">
        <f t="shared" si="24"/>
        <v/>
      </c>
      <c r="Y38" s="511"/>
      <c r="Z38" s="441"/>
      <c r="AA38" s="170"/>
      <c r="AB38" s="438" t="str">
        <f t="shared" si="25"/>
        <v/>
      </c>
      <c r="AC38" s="441" t="str">
        <f t="shared" si="26"/>
        <v/>
      </c>
      <c r="AD38" s="511"/>
      <c r="AE38" s="441"/>
      <c r="AF38" s="170"/>
      <c r="AG38" s="438" t="str">
        <f t="shared" si="27"/>
        <v/>
      </c>
      <c r="AH38" s="441" t="str">
        <f t="shared" si="28"/>
        <v/>
      </c>
      <c r="AI38" s="511"/>
      <c r="AJ38" s="441"/>
      <c r="AK38" s="170"/>
      <c r="AL38" s="438" t="str">
        <f t="shared" si="29"/>
        <v/>
      </c>
      <c r="AM38" s="441" t="str">
        <f t="shared" si="30"/>
        <v/>
      </c>
      <c r="AN38" s="511"/>
      <c r="AO38" s="441"/>
      <c r="AP38" s="170"/>
      <c r="AQ38" s="438" t="str">
        <f t="shared" si="31"/>
        <v/>
      </c>
      <c r="AR38" s="441" t="str">
        <f t="shared" si="32"/>
        <v/>
      </c>
      <c r="AS38" s="511"/>
      <c r="AT38" s="441"/>
      <c r="AU38" s="170"/>
      <c r="AV38" s="438" t="str">
        <f t="shared" si="33"/>
        <v/>
      </c>
      <c r="AW38" s="441" t="str">
        <f t="shared" si="34"/>
        <v/>
      </c>
      <c r="AX38" s="511"/>
    </row>
    <row r="39" spans="2:50" hidden="1" x14ac:dyDescent="0.2">
      <c r="B39" s="517"/>
      <c r="C39" s="441">
        <v>13</v>
      </c>
      <c r="D39" s="441"/>
      <c r="E39" s="441"/>
      <c r="F39" s="441"/>
      <c r="G39" s="438" t="e">
        <f t="shared" si="19"/>
        <v>#DIV/0!</v>
      </c>
      <c r="H39" s="511"/>
      <c r="I39" s="172" t="str">
        <f t="shared" si="35"/>
        <v/>
      </c>
      <c r="J39" s="172" t="str">
        <f t="shared" si="35"/>
        <v/>
      </c>
      <c r="K39" s="444" t="str">
        <f t="shared" si="35"/>
        <v/>
      </c>
      <c r="L39" s="519"/>
      <c r="M39" s="172" t="str">
        <f t="shared" si="20"/>
        <v/>
      </c>
      <c r="N39" s="512"/>
      <c r="O39" s="512"/>
      <c r="P39" s="441"/>
      <c r="Q39" s="170"/>
      <c r="R39" s="438" t="str">
        <f t="shared" si="21"/>
        <v/>
      </c>
      <c r="S39" s="441" t="str">
        <f t="shared" si="22"/>
        <v/>
      </c>
      <c r="T39" s="511"/>
      <c r="U39" s="441"/>
      <c r="V39" s="170"/>
      <c r="W39" s="438" t="str">
        <f t="shared" si="23"/>
        <v/>
      </c>
      <c r="X39" s="441" t="str">
        <f t="shared" si="24"/>
        <v/>
      </c>
      <c r="Y39" s="511"/>
      <c r="Z39" s="441"/>
      <c r="AA39" s="170"/>
      <c r="AB39" s="438" t="str">
        <f t="shared" si="25"/>
        <v/>
      </c>
      <c r="AC39" s="441" t="str">
        <f t="shared" si="26"/>
        <v/>
      </c>
      <c r="AD39" s="511"/>
      <c r="AE39" s="441"/>
      <c r="AF39" s="170"/>
      <c r="AG39" s="438" t="str">
        <f t="shared" si="27"/>
        <v/>
      </c>
      <c r="AH39" s="441" t="str">
        <f t="shared" si="28"/>
        <v/>
      </c>
      <c r="AI39" s="511"/>
      <c r="AJ39" s="441"/>
      <c r="AK39" s="170"/>
      <c r="AL39" s="438" t="str">
        <f t="shared" si="29"/>
        <v/>
      </c>
      <c r="AM39" s="441" t="str">
        <f t="shared" si="30"/>
        <v/>
      </c>
      <c r="AN39" s="511"/>
      <c r="AO39" s="441"/>
      <c r="AP39" s="170"/>
      <c r="AQ39" s="438" t="str">
        <f t="shared" si="31"/>
        <v/>
      </c>
      <c r="AR39" s="441" t="str">
        <f t="shared" si="32"/>
        <v/>
      </c>
      <c r="AS39" s="511"/>
      <c r="AT39" s="441"/>
      <c r="AU39" s="170"/>
      <c r="AV39" s="438" t="str">
        <f t="shared" si="33"/>
        <v/>
      </c>
      <c r="AW39" s="441" t="str">
        <f t="shared" si="34"/>
        <v/>
      </c>
      <c r="AX39" s="511"/>
    </row>
    <row r="40" spans="2:50" hidden="1" x14ac:dyDescent="0.2">
      <c r="B40" s="517"/>
      <c r="C40" s="441">
        <v>14</v>
      </c>
      <c r="D40" s="441"/>
      <c r="E40" s="441"/>
      <c r="F40" s="441"/>
      <c r="G40" s="438" t="e">
        <f t="shared" si="19"/>
        <v>#DIV/0!</v>
      </c>
      <c r="H40" s="511"/>
      <c r="I40" s="172" t="str">
        <f t="shared" si="35"/>
        <v/>
      </c>
      <c r="J40" s="172" t="str">
        <f t="shared" si="35"/>
        <v/>
      </c>
      <c r="K40" s="444" t="str">
        <f t="shared" si="35"/>
        <v/>
      </c>
      <c r="L40" s="519"/>
      <c r="M40" s="172" t="str">
        <f t="shared" si="20"/>
        <v/>
      </c>
      <c r="N40" s="512"/>
      <c r="O40" s="512"/>
      <c r="P40" s="441"/>
      <c r="Q40" s="170"/>
      <c r="R40" s="438" t="str">
        <f t="shared" si="21"/>
        <v/>
      </c>
      <c r="S40" s="441" t="str">
        <f t="shared" si="22"/>
        <v/>
      </c>
      <c r="T40" s="511"/>
      <c r="U40" s="441"/>
      <c r="V40" s="170"/>
      <c r="W40" s="438" t="str">
        <f t="shared" si="23"/>
        <v/>
      </c>
      <c r="X40" s="441" t="str">
        <f t="shared" si="24"/>
        <v/>
      </c>
      <c r="Y40" s="511"/>
      <c r="Z40" s="441"/>
      <c r="AA40" s="170"/>
      <c r="AB40" s="438" t="str">
        <f t="shared" si="25"/>
        <v/>
      </c>
      <c r="AC40" s="441" t="str">
        <f t="shared" si="26"/>
        <v/>
      </c>
      <c r="AD40" s="511"/>
      <c r="AE40" s="441"/>
      <c r="AF40" s="170"/>
      <c r="AG40" s="438" t="str">
        <f t="shared" si="27"/>
        <v/>
      </c>
      <c r="AH40" s="441" t="str">
        <f t="shared" si="28"/>
        <v/>
      </c>
      <c r="AI40" s="511"/>
      <c r="AJ40" s="441"/>
      <c r="AK40" s="170"/>
      <c r="AL40" s="438" t="str">
        <f t="shared" si="29"/>
        <v/>
      </c>
      <c r="AM40" s="441" t="str">
        <f t="shared" si="30"/>
        <v/>
      </c>
      <c r="AN40" s="511"/>
      <c r="AO40" s="441"/>
      <c r="AP40" s="170"/>
      <c r="AQ40" s="438" t="str">
        <f t="shared" si="31"/>
        <v/>
      </c>
      <c r="AR40" s="441" t="str">
        <f t="shared" si="32"/>
        <v/>
      </c>
      <c r="AS40" s="511"/>
      <c r="AT40" s="441"/>
      <c r="AU40" s="170"/>
      <c r="AV40" s="438" t="str">
        <f t="shared" si="33"/>
        <v/>
      </c>
      <c r="AW40" s="441" t="str">
        <f t="shared" si="34"/>
        <v/>
      </c>
      <c r="AX40" s="511"/>
    </row>
    <row r="41" spans="2:50" hidden="1" x14ac:dyDescent="0.2">
      <c r="B41" s="517"/>
      <c r="C41" s="441">
        <v>15</v>
      </c>
      <c r="D41" s="441"/>
      <c r="E41" s="441"/>
      <c r="F41" s="441"/>
      <c r="G41" s="438" t="e">
        <f t="shared" si="19"/>
        <v>#DIV/0!</v>
      </c>
      <c r="H41" s="511"/>
      <c r="I41" s="172" t="str">
        <f t="shared" si="35"/>
        <v/>
      </c>
      <c r="J41" s="172" t="str">
        <f t="shared" si="35"/>
        <v/>
      </c>
      <c r="K41" s="444" t="str">
        <f t="shared" si="35"/>
        <v/>
      </c>
      <c r="L41" s="520"/>
      <c r="M41" s="172" t="str">
        <f t="shared" si="20"/>
        <v/>
      </c>
      <c r="N41" s="512"/>
      <c r="O41" s="512"/>
      <c r="P41" s="441"/>
      <c r="Q41" s="170"/>
      <c r="R41" s="438" t="str">
        <f t="shared" si="21"/>
        <v/>
      </c>
      <c r="S41" s="441" t="str">
        <f t="shared" si="22"/>
        <v/>
      </c>
      <c r="T41" s="511"/>
      <c r="U41" s="441"/>
      <c r="V41" s="170"/>
      <c r="W41" s="438" t="str">
        <f t="shared" si="23"/>
        <v/>
      </c>
      <c r="X41" s="441" t="str">
        <f t="shared" si="24"/>
        <v/>
      </c>
      <c r="Y41" s="511"/>
      <c r="Z41" s="441"/>
      <c r="AA41" s="170"/>
      <c r="AB41" s="438" t="str">
        <f t="shared" si="25"/>
        <v/>
      </c>
      <c r="AC41" s="441" t="str">
        <f t="shared" si="26"/>
        <v/>
      </c>
      <c r="AD41" s="511"/>
      <c r="AE41" s="441"/>
      <c r="AF41" s="170"/>
      <c r="AG41" s="438" t="str">
        <f t="shared" si="27"/>
        <v/>
      </c>
      <c r="AH41" s="441" t="str">
        <f t="shared" si="28"/>
        <v/>
      </c>
      <c r="AI41" s="511"/>
      <c r="AJ41" s="441"/>
      <c r="AK41" s="170"/>
      <c r="AL41" s="438" t="str">
        <f t="shared" si="29"/>
        <v/>
      </c>
      <c r="AM41" s="441" t="str">
        <f t="shared" si="30"/>
        <v/>
      </c>
      <c r="AN41" s="511"/>
      <c r="AO41" s="441"/>
      <c r="AP41" s="170"/>
      <c r="AQ41" s="438" t="str">
        <f t="shared" si="31"/>
        <v/>
      </c>
      <c r="AR41" s="441" t="str">
        <f t="shared" si="32"/>
        <v/>
      </c>
      <c r="AS41" s="511"/>
      <c r="AT41" s="441"/>
      <c r="AU41" s="170"/>
      <c r="AV41" s="438" t="str">
        <f t="shared" si="33"/>
        <v/>
      </c>
      <c r="AW41" s="441" t="str">
        <f t="shared" si="34"/>
        <v/>
      </c>
      <c r="AX41" s="511"/>
    </row>
    <row r="42" spans="2:50" ht="15.75" hidden="1" x14ac:dyDescent="0.2">
      <c r="B42" s="521" t="s">
        <v>169</v>
      </c>
      <c r="C42" s="522"/>
      <c r="D42" s="522"/>
      <c r="E42" s="522"/>
      <c r="F42" s="522"/>
      <c r="G42" s="522"/>
      <c r="H42" s="523"/>
      <c r="I42" s="207"/>
      <c r="J42" s="207"/>
      <c r="K42" s="207"/>
      <c r="L42" s="207"/>
      <c r="M42" s="207"/>
      <c r="N42" s="512" t="s">
        <v>161</v>
      </c>
      <c r="O42" s="525" t="s">
        <v>106</v>
      </c>
      <c r="P42" s="527">
        <v>45881</v>
      </c>
      <c r="Q42" s="517"/>
      <c r="R42" s="517"/>
      <c r="S42" s="517"/>
      <c r="T42" s="517"/>
      <c r="U42" s="527">
        <v>45882</v>
      </c>
      <c r="V42" s="517"/>
      <c r="W42" s="517"/>
      <c r="X42" s="517"/>
      <c r="Y42" s="517"/>
      <c r="Z42" s="527">
        <v>45883</v>
      </c>
      <c r="AA42" s="517"/>
      <c r="AB42" s="517"/>
      <c r="AC42" s="517"/>
      <c r="AD42" s="517"/>
      <c r="AE42" s="527">
        <v>45884</v>
      </c>
      <c r="AF42" s="517"/>
      <c r="AG42" s="517"/>
      <c r="AH42" s="517"/>
      <c r="AI42" s="517"/>
      <c r="AJ42" s="527">
        <v>45885</v>
      </c>
      <c r="AK42" s="517"/>
      <c r="AL42" s="517"/>
      <c r="AM42" s="517"/>
      <c r="AN42" s="517"/>
      <c r="AO42" s="527">
        <v>45886</v>
      </c>
      <c r="AP42" s="517"/>
      <c r="AQ42" s="517"/>
      <c r="AR42" s="517"/>
      <c r="AS42" s="517"/>
      <c r="AT42" s="527">
        <v>45887</v>
      </c>
      <c r="AU42" s="517"/>
      <c r="AV42" s="517"/>
      <c r="AW42" s="517"/>
      <c r="AX42" s="517"/>
    </row>
    <row r="43" spans="2:50" ht="15.75" hidden="1" x14ac:dyDescent="0.2">
      <c r="B43" s="524"/>
      <c r="C43" s="524"/>
      <c r="D43" s="524"/>
      <c r="E43" s="524"/>
      <c r="F43" s="524"/>
      <c r="G43" s="524"/>
      <c r="H43" s="524"/>
      <c r="I43" s="207"/>
      <c r="J43" s="207"/>
      <c r="K43" s="207"/>
      <c r="L43" s="207"/>
      <c r="M43" s="207"/>
      <c r="N43" s="512"/>
      <c r="O43" s="526"/>
      <c r="P43" s="527" t="s">
        <v>120</v>
      </c>
      <c r="Q43" s="517"/>
      <c r="R43" s="517"/>
      <c r="S43" s="517"/>
      <c r="T43" s="517"/>
      <c r="U43" s="527" t="s">
        <v>114</v>
      </c>
      <c r="V43" s="517"/>
      <c r="W43" s="517"/>
      <c r="X43" s="517"/>
      <c r="Y43" s="517"/>
      <c r="Z43" s="527" t="s">
        <v>115</v>
      </c>
      <c r="AA43" s="517"/>
      <c r="AB43" s="517"/>
      <c r="AC43" s="517"/>
      <c r="AD43" s="517"/>
      <c r="AE43" s="527" t="s">
        <v>116</v>
      </c>
      <c r="AF43" s="517"/>
      <c r="AG43" s="517"/>
      <c r="AH43" s="517"/>
      <c r="AI43" s="517"/>
      <c r="AJ43" s="527" t="s">
        <v>117</v>
      </c>
      <c r="AK43" s="517"/>
      <c r="AL43" s="517"/>
      <c r="AM43" s="517"/>
      <c r="AN43" s="517"/>
      <c r="AO43" s="527" t="s">
        <v>118</v>
      </c>
      <c r="AP43" s="517"/>
      <c r="AQ43" s="517"/>
      <c r="AR43" s="517"/>
      <c r="AS43" s="517"/>
      <c r="AT43" s="527" t="s">
        <v>119</v>
      </c>
      <c r="AU43" s="517"/>
      <c r="AV43" s="517"/>
      <c r="AW43" s="517"/>
      <c r="AX43" s="517"/>
    </row>
    <row r="44" spans="2:50" hidden="1" x14ac:dyDescent="0.2">
      <c r="B44" s="512" t="s">
        <v>157</v>
      </c>
      <c r="C44" s="512" t="s">
        <v>149</v>
      </c>
      <c r="D44" s="512"/>
      <c r="E44" s="512" t="s">
        <v>151</v>
      </c>
      <c r="F44" s="512"/>
      <c r="G44" s="512"/>
      <c r="H44" s="513" t="s">
        <v>158</v>
      </c>
      <c r="I44" s="516" t="s">
        <v>227</v>
      </c>
      <c r="J44" s="516"/>
      <c r="K44" s="516"/>
      <c r="L44" s="516" t="s">
        <v>158</v>
      </c>
      <c r="M44" s="516" t="s">
        <v>170</v>
      </c>
      <c r="N44" s="512"/>
      <c r="O44" s="512" t="s">
        <v>160</v>
      </c>
      <c r="P44" s="508" t="s">
        <v>154</v>
      </c>
      <c r="Q44" s="509"/>
      <c r="R44" s="509"/>
      <c r="S44" s="510"/>
      <c r="T44" s="512" t="s">
        <v>158</v>
      </c>
      <c r="U44" s="508" t="s">
        <v>154</v>
      </c>
      <c r="V44" s="509"/>
      <c r="W44" s="509"/>
      <c r="X44" s="510"/>
      <c r="Y44" s="512" t="s">
        <v>158</v>
      </c>
      <c r="Z44" s="508" t="s">
        <v>154</v>
      </c>
      <c r="AA44" s="509"/>
      <c r="AB44" s="509"/>
      <c r="AC44" s="510"/>
      <c r="AD44" s="512" t="s">
        <v>158</v>
      </c>
      <c r="AE44" s="508" t="s">
        <v>154</v>
      </c>
      <c r="AF44" s="509"/>
      <c r="AG44" s="509"/>
      <c r="AH44" s="510"/>
      <c r="AI44" s="512" t="s">
        <v>158</v>
      </c>
      <c r="AJ44" s="508" t="s">
        <v>154</v>
      </c>
      <c r="AK44" s="509"/>
      <c r="AL44" s="509"/>
      <c r="AM44" s="510"/>
      <c r="AN44" s="512" t="s">
        <v>158</v>
      </c>
      <c r="AO44" s="508" t="s">
        <v>154</v>
      </c>
      <c r="AP44" s="509"/>
      <c r="AQ44" s="509"/>
      <c r="AR44" s="510"/>
      <c r="AS44" s="512" t="s">
        <v>158</v>
      </c>
      <c r="AT44" s="508" t="s">
        <v>154</v>
      </c>
      <c r="AU44" s="509"/>
      <c r="AV44" s="509"/>
      <c r="AW44" s="510"/>
      <c r="AX44" s="512" t="s">
        <v>158</v>
      </c>
    </row>
    <row r="45" spans="2:50" hidden="1" x14ac:dyDescent="0.2">
      <c r="B45" s="512"/>
      <c r="C45" s="512"/>
      <c r="D45" s="512"/>
      <c r="E45" s="512" t="s">
        <v>150</v>
      </c>
      <c r="F45" s="512"/>
      <c r="G45" s="512"/>
      <c r="H45" s="514"/>
      <c r="I45" s="516" t="s">
        <v>150</v>
      </c>
      <c r="J45" s="516"/>
      <c r="K45" s="516"/>
      <c r="L45" s="516"/>
      <c r="M45" s="516"/>
      <c r="N45" s="512"/>
      <c r="O45" s="512"/>
      <c r="P45" s="508" t="s">
        <v>155</v>
      </c>
      <c r="Q45" s="509"/>
      <c r="R45" s="509"/>
      <c r="S45" s="510"/>
      <c r="T45" s="512"/>
      <c r="U45" s="508" t="s">
        <v>155</v>
      </c>
      <c r="V45" s="509"/>
      <c r="W45" s="509"/>
      <c r="X45" s="510"/>
      <c r="Y45" s="512"/>
      <c r="Z45" s="508" t="s">
        <v>155</v>
      </c>
      <c r="AA45" s="509"/>
      <c r="AB45" s="509"/>
      <c r="AC45" s="510"/>
      <c r="AD45" s="512"/>
      <c r="AE45" s="508" t="s">
        <v>155</v>
      </c>
      <c r="AF45" s="509"/>
      <c r="AG45" s="509"/>
      <c r="AH45" s="510"/>
      <c r="AI45" s="512"/>
      <c r="AJ45" s="508" t="s">
        <v>155</v>
      </c>
      <c r="AK45" s="509"/>
      <c r="AL45" s="509"/>
      <c r="AM45" s="510"/>
      <c r="AN45" s="512"/>
      <c r="AO45" s="508" t="s">
        <v>155</v>
      </c>
      <c r="AP45" s="509"/>
      <c r="AQ45" s="509"/>
      <c r="AR45" s="510"/>
      <c r="AS45" s="512"/>
      <c r="AT45" s="508" t="s">
        <v>155</v>
      </c>
      <c r="AU45" s="509"/>
      <c r="AV45" s="509"/>
      <c r="AW45" s="510"/>
      <c r="AX45" s="512"/>
    </row>
    <row r="46" spans="2:50" hidden="1" x14ac:dyDescent="0.2">
      <c r="B46" s="512"/>
      <c r="C46" s="512"/>
      <c r="D46" s="512"/>
      <c r="E46" s="439" t="s">
        <v>152</v>
      </c>
      <c r="F46" s="439" t="s">
        <v>153</v>
      </c>
      <c r="G46" s="439" t="s">
        <v>156</v>
      </c>
      <c r="H46" s="515"/>
      <c r="I46" s="440" t="s">
        <v>152</v>
      </c>
      <c r="J46" s="440" t="s">
        <v>153</v>
      </c>
      <c r="K46" s="440" t="s">
        <v>156</v>
      </c>
      <c r="L46" s="516"/>
      <c r="M46" s="516"/>
      <c r="N46" s="512"/>
      <c r="O46" s="512"/>
      <c r="P46" s="439" t="s">
        <v>152</v>
      </c>
      <c r="Q46" s="439" t="s">
        <v>153</v>
      </c>
      <c r="R46" s="439" t="s">
        <v>156</v>
      </c>
      <c r="S46" s="439" t="s">
        <v>170</v>
      </c>
      <c r="T46" s="512"/>
      <c r="U46" s="439" t="s">
        <v>152</v>
      </c>
      <c r="V46" s="439" t="s">
        <v>153</v>
      </c>
      <c r="W46" s="439" t="s">
        <v>156</v>
      </c>
      <c r="X46" s="439" t="s">
        <v>170</v>
      </c>
      <c r="Y46" s="512"/>
      <c r="Z46" s="439" t="s">
        <v>152</v>
      </c>
      <c r="AA46" s="439" t="s">
        <v>153</v>
      </c>
      <c r="AB46" s="439" t="s">
        <v>156</v>
      </c>
      <c r="AC46" s="439" t="s">
        <v>170</v>
      </c>
      <c r="AD46" s="512"/>
      <c r="AE46" s="439" t="s">
        <v>152</v>
      </c>
      <c r="AF46" s="439" t="s">
        <v>153</v>
      </c>
      <c r="AG46" s="439" t="s">
        <v>156</v>
      </c>
      <c r="AH46" s="439" t="s">
        <v>170</v>
      </c>
      <c r="AI46" s="512"/>
      <c r="AJ46" s="439" t="s">
        <v>152</v>
      </c>
      <c r="AK46" s="439" t="s">
        <v>153</v>
      </c>
      <c r="AL46" s="439" t="s">
        <v>156</v>
      </c>
      <c r="AM46" s="439" t="s">
        <v>170</v>
      </c>
      <c r="AN46" s="512"/>
      <c r="AO46" s="439" t="s">
        <v>152</v>
      </c>
      <c r="AP46" s="439" t="s">
        <v>153</v>
      </c>
      <c r="AQ46" s="439" t="s">
        <v>156</v>
      </c>
      <c r="AR46" s="439" t="s">
        <v>170</v>
      </c>
      <c r="AS46" s="512"/>
      <c r="AT46" s="439" t="s">
        <v>152</v>
      </c>
      <c r="AU46" s="439" t="s">
        <v>153</v>
      </c>
      <c r="AV46" s="439" t="s">
        <v>156</v>
      </c>
      <c r="AW46" s="439" t="s">
        <v>170</v>
      </c>
      <c r="AX46" s="512"/>
    </row>
    <row r="47" spans="2:50" hidden="1" x14ac:dyDescent="0.2">
      <c r="B47" s="512" t="s">
        <v>139</v>
      </c>
      <c r="C47" s="441">
        <v>1</v>
      </c>
      <c r="D47" s="441"/>
      <c r="E47" s="441"/>
      <c r="F47" s="441"/>
      <c r="G47" s="438" t="e">
        <f>F47/E47</f>
        <v>#DIV/0!</v>
      </c>
      <c r="H47" s="511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44" t="str">
        <f t="shared" si="36"/>
        <v/>
      </c>
      <c r="L47" s="518" t="str">
        <f>IFERROR(AVERAGE(K47:K61),"-")</f>
        <v>-</v>
      </c>
      <c r="M47" s="172" t="str">
        <f>IFERROR(RANK(K47, K$7:K$21),"")</f>
        <v/>
      </c>
      <c r="N47" s="512"/>
      <c r="O47" s="512"/>
      <c r="P47" s="441"/>
      <c r="Q47" s="170"/>
      <c r="R47" s="438" t="str">
        <f>IFERROR(Q47/P47,"")</f>
        <v/>
      </c>
      <c r="S47" s="441" t="str">
        <f>IFERROR(RANK(R47, R$47:R$61),"")</f>
        <v/>
      </c>
      <c r="T47" s="511" t="e">
        <f>AVERAGE(R47:R61)</f>
        <v>#DIV/0!</v>
      </c>
      <c r="U47" s="441"/>
      <c r="V47" s="170"/>
      <c r="W47" s="438" t="str">
        <f>IFERROR(V47/U47,"")</f>
        <v/>
      </c>
      <c r="X47" s="441" t="str">
        <f>IFERROR(RANK(W47, W$47:W$61),"")</f>
        <v/>
      </c>
      <c r="Y47" s="511" t="e">
        <f>AVERAGE(W47:W61)</f>
        <v>#DIV/0!</v>
      </c>
      <c r="Z47" s="441"/>
      <c r="AA47" s="170"/>
      <c r="AB47" s="438" t="str">
        <f>IFERROR(AA47/Z47,"")</f>
        <v/>
      </c>
      <c r="AC47" s="441" t="str">
        <f>IFERROR(RANK(AB47, AB$47:AB$61),"")</f>
        <v/>
      </c>
      <c r="AD47" s="511" t="e">
        <f>AVERAGE(AB47:AB61)</f>
        <v>#DIV/0!</v>
      </c>
      <c r="AE47" s="441"/>
      <c r="AF47" s="170"/>
      <c r="AG47" s="438" t="str">
        <f>IFERROR(AF47/AE47,"")</f>
        <v/>
      </c>
      <c r="AH47" s="441" t="str">
        <f>IFERROR(RANK(AG47, AG$47:AG$61),"")</f>
        <v/>
      </c>
      <c r="AI47" s="511" t="e">
        <f>AVERAGE(AG47:AG61)</f>
        <v>#DIV/0!</v>
      </c>
      <c r="AJ47" s="441"/>
      <c r="AK47" s="170"/>
      <c r="AL47" s="438" t="str">
        <f>IFERROR(AK47/AJ47,"")</f>
        <v/>
      </c>
      <c r="AM47" s="441" t="str">
        <f>IFERROR(RANK(AL47, AL$47:AL$61),"")</f>
        <v/>
      </c>
      <c r="AN47" s="511" t="e">
        <f>AVERAGE(AL47:AL61)</f>
        <v>#DIV/0!</v>
      </c>
      <c r="AO47" s="441"/>
      <c r="AP47" s="170"/>
      <c r="AQ47" s="438" t="str">
        <f>IFERROR(AP47/AO47,"")</f>
        <v/>
      </c>
      <c r="AR47" s="441" t="str">
        <f>IFERROR(RANK(AQ47, AQ$47:AQ$61),"")</f>
        <v/>
      </c>
      <c r="AS47" s="511" t="e">
        <f>AVERAGE(AQ47:AQ61)</f>
        <v>#DIV/0!</v>
      </c>
      <c r="AT47" s="441"/>
      <c r="AU47" s="170"/>
      <c r="AV47" s="438" t="str">
        <f>IFERROR(AU47/AT47,"")</f>
        <v/>
      </c>
      <c r="AW47" s="441" t="str">
        <f>IFERROR(RANK(AV47, AV$47:AV$61),"")</f>
        <v/>
      </c>
      <c r="AX47" s="511" t="e">
        <f>AVERAGE(AV47:AV61)</f>
        <v>#DIV/0!</v>
      </c>
    </row>
    <row r="48" spans="2:50" hidden="1" x14ac:dyDescent="0.2">
      <c r="B48" s="517"/>
      <c r="C48" s="441">
        <v>2</v>
      </c>
      <c r="D48" s="441"/>
      <c r="E48" s="441"/>
      <c r="F48" s="441"/>
      <c r="G48" s="438" t="e">
        <f t="shared" ref="G48:G61" si="37">F48/E48</f>
        <v>#DIV/0!</v>
      </c>
      <c r="H48" s="511"/>
      <c r="I48" s="172" t="str">
        <f t="shared" si="36"/>
        <v/>
      </c>
      <c r="J48" s="172" t="str">
        <f t="shared" si="36"/>
        <v/>
      </c>
      <c r="K48" s="444" t="str">
        <f t="shared" si="36"/>
        <v/>
      </c>
      <c r="L48" s="519"/>
      <c r="M48" s="172" t="str">
        <f t="shared" ref="M48:M61" si="38">IFERROR(RANK(K48, K$7:K$21),"")</f>
        <v/>
      </c>
      <c r="N48" s="512"/>
      <c r="O48" s="512"/>
      <c r="P48" s="441"/>
      <c r="Q48" s="170"/>
      <c r="R48" s="438" t="str">
        <f t="shared" ref="R48:R61" si="39">IFERROR(Q48/P48,"")</f>
        <v/>
      </c>
      <c r="S48" s="441" t="str">
        <f t="shared" ref="S48:S61" si="40">IFERROR(RANK(R48, R$47:R$61),"")</f>
        <v/>
      </c>
      <c r="T48" s="511"/>
      <c r="U48" s="441"/>
      <c r="V48" s="170"/>
      <c r="W48" s="438" t="str">
        <f t="shared" ref="W48:W61" si="41">IFERROR(V48/U48,"")</f>
        <v/>
      </c>
      <c r="X48" s="441" t="str">
        <f t="shared" ref="X48:X61" si="42">IFERROR(RANK(W48, W$47:W$61),"")</f>
        <v/>
      </c>
      <c r="Y48" s="511"/>
      <c r="Z48" s="441"/>
      <c r="AA48" s="170"/>
      <c r="AB48" s="438" t="str">
        <f t="shared" ref="AB48:AB61" si="43">IFERROR(AA48/Z48,"")</f>
        <v/>
      </c>
      <c r="AC48" s="441" t="str">
        <f t="shared" ref="AC48:AC61" si="44">IFERROR(RANK(AB48, AB$47:AB$61),"")</f>
        <v/>
      </c>
      <c r="AD48" s="511"/>
      <c r="AE48" s="441"/>
      <c r="AF48" s="170"/>
      <c r="AG48" s="438" t="str">
        <f t="shared" ref="AG48:AG61" si="45">IFERROR(AF48/AE48,"")</f>
        <v/>
      </c>
      <c r="AH48" s="441" t="str">
        <f t="shared" ref="AH48:AH61" si="46">IFERROR(RANK(AG48, AG$47:AG$61),"")</f>
        <v/>
      </c>
      <c r="AI48" s="511"/>
      <c r="AJ48" s="441"/>
      <c r="AK48" s="170"/>
      <c r="AL48" s="438" t="str">
        <f t="shared" ref="AL48:AL61" si="47">IFERROR(AK48/AJ48,"")</f>
        <v/>
      </c>
      <c r="AM48" s="441" t="str">
        <f t="shared" ref="AM48:AM61" si="48">IFERROR(RANK(AL48, AL$47:AL$61),"")</f>
        <v/>
      </c>
      <c r="AN48" s="511"/>
      <c r="AO48" s="441"/>
      <c r="AP48" s="170"/>
      <c r="AQ48" s="438" t="str">
        <f t="shared" ref="AQ48:AQ61" si="49">IFERROR(AP48/AO48,"")</f>
        <v/>
      </c>
      <c r="AR48" s="441" t="str">
        <f t="shared" ref="AR48:AR61" si="50">IFERROR(RANK(AQ48, AQ$47:AQ$61),"")</f>
        <v/>
      </c>
      <c r="AS48" s="511"/>
      <c r="AT48" s="441"/>
      <c r="AU48" s="170"/>
      <c r="AV48" s="438" t="str">
        <f t="shared" ref="AV48:AV61" si="51">IFERROR(AU48/AT48,"")</f>
        <v/>
      </c>
      <c r="AW48" s="441" t="str">
        <f t="shared" ref="AW48:AW61" si="52">IFERROR(RANK(AV48, AV$47:AV$61),"")</f>
        <v/>
      </c>
      <c r="AX48" s="511"/>
    </row>
    <row r="49" spans="2:50" hidden="1" x14ac:dyDescent="0.2">
      <c r="B49" s="517"/>
      <c r="C49" s="441">
        <v>3</v>
      </c>
      <c r="D49" s="441"/>
      <c r="E49" s="441"/>
      <c r="F49" s="441"/>
      <c r="G49" s="438" t="e">
        <f t="shared" si="37"/>
        <v>#DIV/0!</v>
      </c>
      <c r="H49" s="511"/>
      <c r="I49" s="172" t="str">
        <f t="shared" si="36"/>
        <v/>
      </c>
      <c r="J49" s="172" t="str">
        <f t="shared" si="36"/>
        <v/>
      </c>
      <c r="K49" s="444" t="str">
        <f t="shared" si="36"/>
        <v/>
      </c>
      <c r="L49" s="519"/>
      <c r="M49" s="172" t="str">
        <f t="shared" si="38"/>
        <v/>
      </c>
      <c r="N49" s="512"/>
      <c r="O49" s="512"/>
      <c r="P49" s="441"/>
      <c r="Q49" s="170"/>
      <c r="R49" s="438" t="str">
        <f t="shared" si="39"/>
        <v/>
      </c>
      <c r="S49" s="441" t="str">
        <f t="shared" si="40"/>
        <v/>
      </c>
      <c r="T49" s="511"/>
      <c r="U49" s="441"/>
      <c r="V49" s="170"/>
      <c r="W49" s="438" t="str">
        <f t="shared" si="41"/>
        <v/>
      </c>
      <c r="X49" s="441" t="str">
        <f t="shared" si="42"/>
        <v/>
      </c>
      <c r="Y49" s="511"/>
      <c r="Z49" s="441"/>
      <c r="AA49" s="170"/>
      <c r="AB49" s="438" t="str">
        <f t="shared" si="43"/>
        <v/>
      </c>
      <c r="AC49" s="441" t="str">
        <f t="shared" si="44"/>
        <v/>
      </c>
      <c r="AD49" s="511"/>
      <c r="AE49" s="441"/>
      <c r="AF49" s="170"/>
      <c r="AG49" s="438" t="str">
        <f t="shared" si="45"/>
        <v/>
      </c>
      <c r="AH49" s="441" t="str">
        <f t="shared" si="46"/>
        <v/>
      </c>
      <c r="AI49" s="511"/>
      <c r="AJ49" s="441"/>
      <c r="AK49" s="170"/>
      <c r="AL49" s="438" t="str">
        <f t="shared" si="47"/>
        <v/>
      </c>
      <c r="AM49" s="441" t="str">
        <f t="shared" si="48"/>
        <v/>
      </c>
      <c r="AN49" s="511"/>
      <c r="AO49" s="441"/>
      <c r="AP49" s="170"/>
      <c r="AQ49" s="438" t="str">
        <f t="shared" si="49"/>
        <v/>
      </c>
      <c r="AR49" s="441" t="str">
        <f t="shared" si="50"/>
        <v/>
      </c>
      <c r="AS49" s="511"/>
      <c r="AT49" s="441"/>
      <c r="AU49" s="170"/>
      <c r="AV49" s="438" t="str">
        <f t="shared" si="51"/>
        <v/>
      </c>
      <c r="AW49" s="441" t="str">
        <f t="shared" si="52"/>
        <v/>
      </c>
      <c r="AX49" s="511"/>
    </row>
    <row r="50" spans="2:50" hidden="1" x14ac:dyDescent="0.2">
      <c r="B50" s="517"/>
      <c r="C50" s="441">
        <v>4</v>
      </c>
      <c r="D50" s="441"/>
      <c r="E50" s="441"/>
      <c r="F50" s="441"/>
      <c r="G50" s="438" t="e">
        <f t="shared" si="37"/>
        <v>#DIV/0!</v>
      </c>
      <c r="H50" s="511"/>
      <c r="I50" s="172" t="str">
        <f>IFERROR(AVERAGE(P50,U50,Z50,AE50,AJ50,AO50,AT50),"")</f>
        <v/>
      </c>
      <c r="J50" s="172" t="str">
        <f>IFERROR(AVERAGE(Q50,V50,AA50,AF50,AK50,AP50,AU50),"")</f>
        <v/>
      </c>
      <c r="K50" s="444" t="str">
        <f>IFERROR(AVERAGE(R50,W50,AB50,AG50,AL50,AQ50,AV50),"")</f>
        <v/>
      </c>
      <c r="L50" s="519"/>
      <c r="M50" s="172" t="str">
        <f t="shared" si="38"/>
        <v/>
      </c>
      <c r="N50" s="512"/>
      <c r="O50" s="512"/>
      <c r="P50" s="441"/>
      <c r="Q50" s="170"/>
      <c r="R50" s="438" t="str">
        <f t="shared" si="39"/>
        <v/>
      </c>
      <c r="S50" s="441" t="str">
        <f t="shared" si="40"/>
        <v/>
      </c>
      <c r="T50" s="511"/>
      <c r="U50" s="441"/>
      <c r="V50" s="170"/>
      <c r="W50" s="438" t="str">
        <f t="shared" si="41"/>
        <v/>
      </c>
      <c r="X50" s="441" t="str">
        <f t="shared" si="42"/>
        <v/>
      </c>
      <c r="Y50" s="511"/>
      <c r="Z50" s="441"/>
      <c r="AA50" s="170"/>
      <c r="AB50" s="438" t="str">
        <f t="shared" si="43"/>
        <v/>
      </c>
      <c r="AC50" s="441" t="str">
        <f t="shared" si="44"/>
        <v/>
      </c>
      <c r="AD50" s="511"/>
      <c r="AE50" s="441"/>
      <c r="AF50" s="170"/>
      <c r="AG50" s="438" t="str">
        <f t="shared" si="45"/>
        <v/>
      </c>
      <c r="AH50" s="441" t="str">
        <f t="shared" si="46"/>
        <v/>
      </c>
      <c r="AI50" s="511"/>
      <c r="AJ50" s="441"/>
      <c r="AK50" s="170"/>
      <c r="AL50" s="438" t="str">
        <f t="shared" si="47"/>
        <v/>
      </c>
      <c r="AM50" s="441" t="str">
        <f t="shared" si="48"/>
        <v/>
      </c>
      <c r="AN50" s="511"/>
      <c r="AO50" s="441"/>
      <c r="AP50" s="170"/>
      <c r="AQ50" s="438" t="str">
        <f t="shared" si="49"/>
        <v/>
      </c>
      <c r="AR50" s="441" t="str">
        <f t="shared" si="50"/>
        <v/>
      </c>
      <c r="AS50" s="511"/>
      <c r="AT50" s="441"/>
      <c r="AU50" s="170"/>
      <c r="AV50" s="438" t="str">
        <f t="shared" si="51"/>
        <v/>
      </c>
      <c r="AW50" s="441" t="str">
        <f t="shared" si="52"/>
        <v/>
      </c>
      <c r="AX50" s="511"/>
    </row>
    <row r="51" spans="2:50" hidden="1" x14ac:dyDescent="0.2">
      <c r="B51" s="517"/>
      <c r="C51" s="441">
        <v>5</v>
      </c>
      <c r="D51" s="441"/>
      <c r="E51" s="441"/>
      <c r="F51" s="441"/>
      <c r="G51" s="438" t="e">
        <f t="shared" si="37"/>
        <v>#DIV/0!</v>
      </c>
      <c r="H51" s="511"/>
      <c r="I51" s="172" t="str">
        <f t="shared" ref="I51:K61" si="53">IFERROR(AVERAGE(P51,U51,Z51,AE51,AJ51,AO51,AT51),"")</f>
        <v/>
      </c>
      <c r="J51" s="172" t="str">
        <f t="shared" si="53"/>
        <v/>
      </c>
      <c r="K51" s="444" t="str">
        <f t="shared" si="53"/>
        <v/>
      </c>
      <c r="L51" s="519"/>
      <c r="M51" s="172" t="str">
        <f t="shared" si="38"/>
        <v/>
      </c>
      <c r="N51" s="512"/>
      <c r="O51" s="512"/>
      <c r="P51" s="441"/>
      <c r="Q51" s="170"/>
      <c r="R51" s="438" t="str">
        <f t="shared" si="39"/>
        <v/>
      </c>
      <c r="S51" s="441" t="str">
        <f t="shared" si="40"/>
        <v/>
      </c>
      <c r="T51" s="511"/>
      <c r="U51" s="441"/>
      <c r="V51" s="170"/>
      <c r="W51" s="438" t="str">
        <f t="shared" si="41"/>
        <v/>
      </c>
      <c r="X51" s="441" t="str">
        <f t="shared" si="42"/>
        <v/>
      </c>
      <c r="Y51" s="511"/>
      <c r="Z51" s="441"/>
      <c r="AA51" s="170"/>
      <c r="AB51" s="438" t="str">
        <f t="shared" si="43"/>
        <v/>
      </c>
      <c r="AC51" s="441" t="str">
        <f t="shared" si="44"/>
        <v/>
      </c>
      <c r="AD51" s="511"/>
      <c r="AE51" s="441"/>
      <c r="AF51" s="170"/>
      <c r="AG51" s="438" t="str">
        <f t="shared" si="45"/>
        <v/>
      </c>
      <c r="AH51" s="441" t="str">
        <f t="shared" si="46"/>
        <v/>
      </c>
      <c r="AI51" s="511"/>
      <c r="AJ51" s="441"/>
      <c r="AK51" s="170"/>
      <c r="AL51" s="438" t="str">
        <f t="shared" si="47"/>
        <v/>
      </c>
      <c r="AM51" s="441" t="str">
        <f t="shared" si="48"/>
        <v/>
      </c>
      <c r="AN51" s="511"/>
      <c r="AO51" s="441"/>
      <c r="AP51" s="170"/>
      <c r="AQ51" s="438" t="str">
        <f t="shared" si="49"/>
        <v/>
      </c>
      <c r="AR51" s="441" t="str">
        <f t="shared" si="50"/>
        <v/>
      </c>
      <c r="AS51" s="511"/>
      <c r="AT51" s="441"/>
      <c r="AU51" s="170"/>
      <c r="AV51" s="438" t="str">
        <f t="shared" si="51"/>
        <v/>
      </c>
      <c r="AW51" s="441" t="str">
        <f t="shared" si="52"/>
        <v/>
      </c>
      <c r="AX51" s="511"/>
    </row>
    <row r="52" spans="2:50" hidden="1" x14ac:dyDescent="0.2">
      <c r="B52" s="517"/>
      <c r="C52" s="441">
        <v>6</v>
      </c>
      <c r="D52" s="441"/>
      <c r="E52" s="441"/>
      <c r="F52" s="441"/>
      <c r="G52" s="438" t="e">
        <f t="shared" si="37"/>
        <v>#DIV/0!</v>
      </c>
      <c r="H52" s="511"/>
      <c r="I52" s="172" t="str">
        <f t="shared" si="53"/>
        <v/>
      </c>
      <c r="J52" s="172" t="str">
        <f t="shared" si="53"/>
        <v/>
      </c>
      <c r="K52" s="444" t="str">
        <f t="shared" si="53"/>
        <v/>
      </c>
      <c r="L52" s="519"/>
      <c r="M52" s="172" t="str">
        <f t="shared" si="38"/>
        <v/>
      </c>
      <c r="N52" s="512"/>
      <c r="O52" s="512"/>
      <c r="P52" s="441"/>
      <c r="Q52" s="170"/>
      <c r="R52" s="438" t="str">
        <f t="shared" si="39"/>
        <v/>
      </c>
      <c r="S52" s="441" t="str">
        <f t="shared" si="40"/>
        <v/>
      </c>
      <c r="T52" s="511"/>
      <c r="U52" s="441"/>
      <c r="V52" s="170"/>
      <c r="W52" s="438" t="str">
        <f t="shared" si="41"/>
        <v/>
      </c>
      <c r="X52" s="441" t="str">
        <f t="shared" si="42"/>
        <v/>
      </c>
      <c r="Y52" s="511"/>
      <c r="Z52" s="441"/>
      <c r="AA52" s="170"/>
      <c r="AB52" s="438" t="str">
        <f t="shared" si="43"/>
        <v/>
      </c>
      <c r="AC52" s="441" t="str">
        <f t="shared" si="44"/>
        <v/>
      </c>
      <c r="AD52" s="511"/>
      <c r="AE52" s="441"/>
      <c r="AF52" s="170"/>
      <c r="AG52" s="438" t="str">
        <f t="shared" si="45"/>
        <v/>
      </c>
      <c r="AH52" s="441" t="str">
        <f t="shared" si="46"/>
        <v/>
      </c>
      <c r="AI52" s="511"/>
      <c r="AJ52" s="441"/>
      <c r="AK52" s="170"/>
      <c r="AL52" s="438" t="str">
        <f t="shared" si="47"/>
        <v/>
      </c>
      <c r="AM52" s="441" t="str">
        <f t="shared" si="48"/>
        <v/>
      </c>
      <c r="AN52" s="511"/>
      <c r="AO52" s="441"/>
      <c r="AP52" s="170"/>
      <c r="AQ52" s="438" t="str">
        <f t="shared" si="49"/>
        <v/>
      </c>
      <c r="AR52" s="441" t="str">
        <f t="shared" si="50"/>
        <v/>
      </c>
      <c r="AS52" s="511"/>
      <c r="AT52" s="441"/>
      <c r="AU52" s="170"/>
      <c r="AV52" s="438" t="str">
        <f t="shared" si="51"/>
        <v/>
      </c>
      <c r="AW52" s="441" t="str">
        <f t="shared" si="52"/>
        <v/>
      </c>
      <c r="AX52" s="511"/>
    </row>
    <row r="53" spans="2:50" hidden="1" x14ac:dyDescent="0.2">
      <c r="B53" s="517"/>
      <c r="C53" s="441">
        <v>7</v>
      </c>
      <c r="D53" s="441"/>
      <c r="E53" s="441"/>
      <c r="F53" s="441"/>
      <c r="G53" s="438" t="e">
        <f t="shared" si="37"/>
        <v>#DIV/0!</v>
      </c>
      <c r="H53" s="511"/>
      <c r="I53" s="172" t="str">
        <f t="shared" si="53"/>
        <v/>
      </c>
      <c r="J53" s="172" t="str">
        <f t="shared" si="53"/>
        <v/>
      </c>
      <c r="K53" s="444" t="str">
        <f t="shared" si="53"/>
        <v/>
      </c>
      <c r="L53" s="519"/>
      <c r="M53" s="172" t="str">
        <f t="shared" si="38"/>
        <v/>
      </c>
      <c r="N53" s="512"/>
      <c r="O53" s="512"/>
      <c r="P53" s="441"/>
      <c r="Q53" s="170"/>
      <c r="R53" s="438" t="str">
        <f t="shared" si="39"/>
        <v/>
      </c>
      <c r="S53" s="441" t="str">
        <f t="shared" si="40"/>
        <v/>
      </c>
      <c r="T53" s="511"/>
      <c r="U53" s="441"/>
      <c r="V53" s="170"/>
      <c r="W53" s="438" t="str">
        <f t="shared" si="41"/>
        <v/>
      </c>
      <c r="X53" s="441" t="str">
        <f t="shared" si="42"/>
        <v/>
      </c>
      <c r="Y53" s="511"/>
      <c r="Z53" s="441"/>
      <c r="AA53" s="170"/>
      <c r="AB53" s="438" t="str">
        <f t="shared" si="43"/>
        <v/>
      </c>
      <c r="AC53" s="441" t="str">
        <f t="shared" si="44"/>
        <v/>
      </c>
      <c r="AD53" s="511"/>
      <c r="AE53" s="441"/>
      <c r="AF53" s="170"/>
      <c r="AG53" s="438" t="str">
        <f t="shared" si="45"/>
        <v/>
      </c>
      <c r="AH53" s="441" t="str">
        <f t="shared" si="46"/>
        <v/>
      </c>
      <c r="AI53" s="511"/>
      <c r="AJ53" s="441"/>
      <c r="AK53" s="170"/>
      <c r="AL53" s="438" t="str">
        <f t="shared" si="47"/>
        <v/>
      </c>
      <c r="AM53" s="441" t="str">
        <f t="shared" si="48"/>
        <v/>
      </c>
      <c r="AN53" s="511"/>
      <c r="AO53" s="441"/>
      <c r="AP53" s="170"/>
      <c r="AQ53" s="438" t="str">
        <f t="shared" si="49"/>
        <v/>
      </c>
      <c r="AR53" s="441" t="str">
        <f t="shared" si="50"/>
        <v/>
      </c>
      <c r="AS53" s="511"/>
      <c r="AT53" s="441"/>
      <c r="AU53" s="170"/>
      <c r="AV53" s="438" t="str">
        <f t="shared" si="51"/>
        <v/>
      </c>
      <c r="AW53" s="441" t="str">
        <f t="shared" si="52"/>
        <v/>
      </c>
      <c r="AX53" s="511"/>
    </row>
    <row r="54" spans="2:50" hidden="1" x14ac:dyDescent="0.2">
      <c r="B54" s="517"/>
      <c r="C54" s="441">
        <v>8</v>
      </c>
      <c r="D54" s="441"/>
      <c r="E54" s="441"/>
      <c r="F54" s="441"/>
      <c r="G54" s="438" t="e">
        <f t="shared" si="37"/>
        <v>#DIV/0!</v>
      </c>
      <c r="H54" s="511"/>
      <c r="I54" s="172" t="str">
        <f t="shared" si="53"/>
        <v/>
      </c>
      <c r="J54" s="172" t="str">
        <f t="shared" si="53"/>
        <v/>
      </c>
      <c r="K54" s="444" t="str">
        <f t="shared" si="53"/>
        <v/>
      </c>
      <c r="L54" s="519"/>
      <c r="M54" s="172" t="str">
        <f t="shared" si="38"/>
        <v/>
      </c>
      <c r="N54" s="512"/>
      <c r="O54" s="512"/>
      <c r="P54" s="441"/>
      <c r="Q54" s="170"/>
      <c r="R54" s="438" t="str">
        <f t="shared" si="39"/>
        <v/>
      </c>
      <c r="S54" s="441" t="str">
        <f t="shared" si="40"/>
        <v/>
      </c>
      <c r="T54" s="511"/>
      <c r="U54" s="441"/>
      <c r="V54" s="170"/>
      <c r="W54" s="438" t="str">
        <f t="shared" si="41"/>
        <v/>
      </c>
      <c r="X54" s="441" t="str">
        <f t="shared" si="42"/>
        <v/>
      </c>
      <c r="Y54" s="511"/>
      <c r="Z54" s="441"/>
      <c r="AA54" s="170"/>
      <c r="AB54" s="438" t="str">
        <f t="shared" si="43"/>
        <v/>
      </c>
      <c r="AC54" s="441" t="str">
        <f t="shared" si="44"/>
        <v/>
      </c>
      <c r="AD54" s="511"/>
      <c r="AE54" s="441"/>
      <c r="AF54" s="170"/>
      <c r="AG54" s="438" t="str">
        <f t="shared" si="45"/>
        <v/>
      </c>
      <c r="AH54" s="441" t="str">
        <f t="shared" si="46"/>
        <v/>
      </c>
      <c r="AI54" s="511"/>
      <c r="AJ54" s="441"/>
      <c r="AK54" s="170"/>
      <c r="AL54" s="438" t="str">
        <f t="shared" si="47"/>
        <v/>
      </c>
      <c r="AM54" s="441" t="str">
        <f t="shared" si="48"/>
        <v/>
      </c>
      <c r="AN54" s="511"/>
      <c r="AO54" s="441"/>
      <c r="AP54" s="170"/>
      <c r="AQ54" s="438" t="str">
        <f t="shared" si="49"/>
        <v/>
      </c>
      <c r="AR54" s="441" t="str">
        <f t="shared" si="50"/>
        <v/>
      </c>
      <c r="AS54" s="511"/>
      <c r="AT54" s="441"/>
      <c r="AU54" s="170"/>
      <c r="AV54" s="438" t="str">
        <f t="shared" si="51"/>
        <v/>
      </c>
      <c r="AW54" s="441" t="str">
        <f t="shared" si="52"/>
        <v/>
      </c>
      <c r="AX54" s="511"/>
    </row>
    <row r="55" spans="2:50" hidden="1" x14ac:dyDescent="0.2">
      <c r="B55" s="517"/>
      <c r="C55" s="441">
        <v>9</v>
      </c>
      <c r="D55" s="441"/>
      <c r="E55" s="441"/>
      <c r="F55" s="441"/>
      <c r="G55" s="438" t="e">
        <f t="shared" si="37"/>
        <v>#DIV/0!</v>
      </c>
      <c r="H55" s="511"/>
      <c r="I55" s="172" t="str">
        <f t="shared" si="53"/>
        <v/>
      </c>
      <c r="J55" s="172" t="str">
        <f t="shared" si="53"/>
        <v/>
      </c>
      <c r="K55" s="444" t="str">
        <f t="shared" si="53"/>
        <v/>
      </c>
      <c r="L55" s="519"/>
      <c r="M55" s="172" t="str">
        <f t="shared" si="38"/>
        <v/>
      </c>
      <c r="N55" s="512"/>
      <c r="O55" s="512"/>
      <c r="P55" s="441"/>
      <c r="Q55" s="170"/>
      <c r="R55" s="438" t="str">
        <f t="shared" si="39"/>
        <v/>
      </c>
      <c r="S55" s="441" t="str">
        <f t="shared" si="40"/>
        <v/>
      </c>
      <c r="T55" s="511"/>
      <c r="U55" s="441"/>
      <c r="V55" s="170"/>
      <c r="W55" s="438" t="str">
        <f t="shared" si="41"/>
        <v/>
      </c>
      <c r="X55" s="441" t="str">
        <f t="shared" si="42"/>
        <v/>
      </c>
      <c r="Y55" s="511"/>
      <c r="Z55" s="441"/>
      <c r="AA55" s="170"/>
      <c r="AB55" s="438" t="str">
        <f t="shared" si="43"/>
        <v/>
      </c>
      <c r="AC55" s="441" t="str">
        <f t="shared" si="44"/>
        <v/>
      </c>
      <c r="AD55" s="511"/>
      <c r="AE55" s="441"/>
      <c r="AF55" s="170"/>
      <c r="AG55" s="438" t="str">
        <f t="shared" si="45"/>
        <v/>
      </c>
      <c r="AH55" s="441" t="str">
        <f t="shared" si="46"/>
        <v/>
      </c>
      <c r="AI55" s="511"/>
      <c r="AJ55" s="441"/>
      <c r="AK55" s="170"/>
      <c r="AL55" s="438" t="str">
        <f t="shared" si="47"/>
        <v/>
      </c>
      <c r="AM55" s="441" t="str">
        <f t="shared" si="48"/>
        <v/>
      </c>
      <c r="AN55" s="511"/>
      <c r="AO55" s="441"/>
      <c r="AP55" s="170"/>
      <c r="AQ55" s="438" t="str">
        <f t="shared" si="49"/>
        <v/>
      </c>
      <c r="AR55" s="441" t="str">
        <f t="shared" si="50"/>
        <v/>
      </c>
      <c r="AS55" s="511"/>
      <c r="AT55" s="441"/>
      <c r="AU55" s="170"/>
      <c r="AV55" s="438" t="str">
        <f t="shared" si="51"/>
        <v/>
      </c>
      <c r="AW55" s="441" t="str">
        <f t="shared" si="52"/>
        <v/>
      </c>
      <c r="AX55" s="511"/>
    </row>
    <row r="56" spans="2:50" hidden="1" x14ac:dyDescent="0.2">
      <c r="B56" s="517"/>
      <c r="C56" s="441">
        <v>10</v>
      </c>
      <c r="D56" s="441"/>
      <c r="E56" s="441"/>
      <c r="F56" s="441"/>
      <c r="G56" s="438" t="e">
        <f t="shared" si="37"/>
        <v>#DIV/0!</v>
      </c>
      <c r="H56" s="511"/>
      <c r="I56" s="172" t="str">
        <f t="shared" si="53"/>
        <v/>
      </c>
      <c r="J56" s="172" t="str">
        <f t="shared" si="53"/>
        <v/>
      </c>
      <c r="K56" s="444" t="str">
        <f t="shared" si="53"/>
        <v/>
      </c>
      <c r="L56" s="519"/>
      <c r="M56" s="172" t="str">
        <f t="shared" si="38"/>
        <v/>
      </c>
      <c r="N56" s="512"/>
      <c r="O56" s="512"/>
      <c r="P56" s="441"/>
      <c r="Q56" s="170"/>
      <c r="R56" s="438" t="str">
        <f t="shared" si="39"/>
        <v/>
      </c>
      <c r="S56" s="441" t="str">
        <f t="shared" si="40"/>
        <v/>
      </c>
      <c r="T56" s="511"/>
      <c r="U56" s="441"/>
      <c r="V56" s="170"/>
      <c r="W56" s="438" t="str">
        <f t="shared" si="41"/>
        <v/>
      </c>
      <c r="X56" s="441" t="str">
        <f t="shared" si="42"/>
        <v/>
      </c>
      <c r="Y56" s="511"/>
      <c r="Z56" s="441"/>
      <c r="AA56" s="170"/>
      <c r="AB56" s="438" t="str">
        <f t="shared" si="43"/>
        <v/>
      </c>
      <c r="AC56" s="441" t="str">
        <f t="shared" si="44"/>
        <v/>
      </c>
      <c r="AD56" s="511"/>
      <c r="AE56" s="441"/>
      <c r="AF56" s="170"/>
      <c r="AG56" s="438" t="str">
        <f t="shared" si="45"/>
        <v/>
      </c>
      <c r="AH56" s="441" t="str">
        <f t="shared" si="46"/>
        <v/>
      </c>
      <c r="AI56" s="511"/>
      <c r="AJ56" s="441"/>
      <c r="AK56" s="170"/>
      <c r="AL56" s="438" t="str">
        <f t="shared" si="47"/>
        <v/>
      </c>
      <c r="AM56" s="441" t="str">
        <f t="shared" si="48"/>
        <v/>
      </c>
      <c r="AN56" s="511"/>
      <c r="AO56" s="441"/>
      <c r="AP56" s="170"/>
      <c r="AQ56" s="438" t="str">
        <f t="shared" si="49"/>
        <v/>
      </c>
      <c r="AR56" s="441" t="str">
        <f t="shared" si="50"/>
        <v/>
      </c>
      <c r="AS56" s="511"/>
      <c r="AT56" s="441"/>
      <c r="AU56" s="170"/>
      <c r="AV56" s="438" t="str">
        <f t="shared" si="51"/>
        <v/>
      </c>
      <c r="AW56" s="441" t="str">
        <f t="shared" si="52"/>
        <v/>
      </c>
      <c r="AX56" s="511"/>
    </row>
    <row r="57" spans="2:50" hidden="1" x14ac:dyDescent="0.2">
      <c r="B57" s="517"/>
      <c r="C57" s="441">
        <v>11</v>
      </c>
      <c r="D57" s="441"/>
      <c r="E57" s="441"/>
      <c r="F57" s="441"/>
      <c r="G57" s="438" t="e">
        <f t="shared" si="37"/>
        <v>#DIV/0!</v>
      </c>
      <c r="H57" s="511"/>
      <c r="I57" s="172" t="str">
        <f t="shared" si="53"/>
        <v/>
      </c>
      <c r="J57" s="172" t="str">
        <f t="shared" si="53"/>
        <v/>
      </c>
      <c r="K57" s="444" t="str">
        <f t="shared" si="53"/>
        <v/>
      </c>
      <c r="L57" s="519"/>
      <c r="M57" s="172" t="str">
        <f t="shared" si="38"/>
        <v/>
      </c>
      <c r="N57" s="512"/>
      <c r="O57" s="512"/>
      <c r="P57" s="441"/>
      <c r="Q57" s="170"/>
      <c r="R57" s="438" t="str">
        <f t="shared" si="39"/>
        <v/>
      </c>
      <c r="S57" s="441" t="str">
        <f t="shared" si="40"/>
        <v/>
      </c>
      <c r="T57" s="511"/>
      <c r="U57" s="441"/>
      <c r="V57" s="170"/>
      <c r="W57" s="438" t="str">
        <f t="shared" si="41"/>
        <v/>
      </c>
      <c r="X57" s="441" t="str">
        <f t="shared" si="42"/>
        <v/>
      </c>
      <c r="Y57" s="511"/>
      <c r="Z57" s="441"/>
      <c r="AA57" s="170"/>
      <c r="AB57" s="438" t="str">
        <f t="shared" si="43"/>
        <v/>
      </c>
      <c r="AC57" s="441" t="str">
        <f t="shared" si="44"/>
        <v/>
      </c>
      <c r="AD57" s="511"/>
      <c r="AE57" s="441"/>
      <c r="AF57" s="170"/>
      <c r="AG57" s="438" t="str">
        <f t="shared" si="45"/>
        <v/>
      </c>
      <c r="AH57" s="441" t="str">
        <f t="shared" si="46"/>
        <v/>
      </c>
      <c r="AI57" s="511"/>
      <c r="AJ57" s="441"/>
      <c r="AK57" s="170"/>
      <c r="AL57" s="438" t="str">
        <f t="shared" si="47"/>
        <v/>
      </c>
      <c r="AM57" s="441" t="str">
        <f t="shared" si="48"/>
        <v/>
      </c>
      <c r="AN57" s="511"/>
      <c r="AO57" s="441"/>
      <c r="AP57" s="170"/>
      <c r="AQ57" s="438" t="str">
        <f t="shared" si="49"/>
        <v/>
      </c>
      <c r="AR57" s="441" t="str">
        <f t="shared" si="50"/>
        <v/>
      </c>
      <c r="AS57" s="511"/>
      <c r="AT57" s="441"/>
      <c r="AU57" s="170"/>
      <c r="AV57" s="438" t="str">
        <f t="shared" si="51"/>
        <v/>
      </c>
      <c r="AW57" s="441" t="str">
        <f t="shared" si="52"/>
        <v/>
      </c>
      <c r="AX57" s="511"/>
    </row>
    <row r="58" spans="2:50" hidden="1" x14ac:dyDescent="0.2">
      <c r="B58" s="517"/>
      <c r="C58" s="441">
        <v>12</v>
      </c>
      <c r="D58" s="441"/>
      <c r="E58" s="441"/>
      <c r="F58" s="441"/>
      <c r="G58" s="438" t="e">
        <f t="shared" si="37"/>
        <v>#DIV/0!</v>
      </c>
      <c r="H58" s="511"/>
      <c r="I58" s="172" t="str">
        <f t="shared" si="53"/>
        <v/>
      </c>
      <c r="J58" s="172" t="str">
        <f t="shared" si="53"/>
        <v/>
      </c>
      <c r="K58" s="444" t="str">
        <f t="shared" si="53"/>
        <v/>
      </c>
      <c r="L58" s="519"/>
      <c r="M58" s="172" t="str">
        <f t="shared" si="38"/>
        <v/>
      </c>
      <c r="N58" s="512"/>
      <c r="O58" s="512"/>
      <c r="P58" s="441"/>
      <c r="Q58" s="170"/>
      <c r="R58" s="438" t="str">
        <f t="shared" si="39"/>
        <v/>
      </c>
      <c r="S58" s="441" t="str">
        <f t="shared" si="40"/>
        <v/>
      </c>
      <c r="T58" s="511"/>
      <c r="U58" s="441"/>
      <c r="V58" s="170"/>
      <c r="W58" s="438" t="str">
        <f t="shared" si="41"/>
        <v/>
      </c>
      <c r="X58" s="441" t="str">
        <f t="shared" si="42"/>
        <v/>
      </c>
      <c r="Y58" s="511"/>
      <c r="Z58" s="441"/>
      <c r="AA58" s="170"/>
      <c r="AB58" s="438" t="str">
        <f t="shared" si="43"/>
        <v/>
      </c>
      <c r="AC58" s="441" t="str">
        <f t="shared" si="44"/>
        <v/>
      </c>
      <c r="AD58" s="511"/>
      <c r="AE58" s="441"/>
      <c r="AF58" s="170"/>
      <c r="AG58" s="438" t="str">
        <f t="shared" si="45"/>
        <v/>
      </c>
      <c r="AH58" s="441" t="str">
        <f t="shared" si="46"/>
        <v/>
      </c>
      <c r="AI58" s="511"/>
      <c r="AJ58" s="441"/>
      <c r="AK58" s="170"/>
      <c r="AL58" s="438" t="str">
        <f t="shared" si="47"/>
        <v/>
      </c>
      <c r="AM58" s="441" t="str">
        <f t="shared" si="48"/>
        <v/>
      </c>
      <c r="AN58" s="511"/>
      <c r="AO58" s="441"/>
      <c r="AP58" s="170"/>
      <c r="AQ58" s="438" t="str">
        <f t="shared" si="49"/>
        <v/>
      </c>
      <c r="AR58" s="441" t="str">
        <f t="shared" si="50"/>
        <v/>
      </c>
      <c r="AS58" s="511"/>
      <c r="AT58" s="441"/>
      <c r="AU58" s="170"/>
      <c r="AV58" s="438" t="str">
        <f t="shared" si="51"/>
        <v/>
      </c>
      <c r="AW58" s="441" t="str">
        <f t="shared" si="52"/>
        <v/>
      </c>
      <c r="AX58" s="511"/>
    </row>
    <row r="59" spans="2:50" hidden="1" x14ac:dyDescent="0.2">
      <c r="B59" s="517"/>
      <c r="C59" s="441">
        <v>13</v>
      </c>
      <c r="D59" s="441"/>
      <c r="E59" s="441"/>
      <c r="F59" s="441"/>
      <c r="G59" s="438" t="e">
        <f t="shared" si="37"/>
        <v>#DIV/0!</v>
      </c>
      <c r="H59" s="511"/>
      <c r="I59" s="172" t="str">
        <f t="shared" si="53"/>
        <v/>
      </c>
      <c r="J59" s="172" t="str">
        <f t="shared" si="53"/>
        <v/>
      </c>
      <c r="K59" s="444" t="str">
        <f t="shared" si="53"/>
        <v/>
      </c>
      <c r="L59" s="519"/>
      <c r="M59" s="172" t="str">
        <f t="shared" si="38"/>
        <v/>
      </c>
      <c r="N59" s="512"/>
      <c r="O59" s="512"/>
      <c r="P59" s="441"/>
      <c r="Q59" s="170"/>
      <c r="R59" s="438" t="str">
        <f t="shared" si="39"/>
        <v/>
      </c>
      <c r="S59" s="441" t="str">
        <f t="shared" si="40"/>
        <v/>
      </c>
      <c r="T59" s="511"/>
      <c r="U59" s="441"/>
      <c r="V59" s="170"/>
      <c r="W59" s="438" t="str">
        <f t="shared" si="41"/>
        <v/>
      </c>
      <c r="X59" s="441" t="str">
        <f t="shared" si="42"/>
        <v/>
      </c>
      <c r="Y59" s="511"/>
      <c r="Z59" s="441"/>
      <c r="AA59" s="170"/>
      <c r="AB59" s="438" t="str">
        <f t="shared" si="43"/>
        <v/>
      </c>
      <c r="AC59" s="441" t="str">
        <f t="shared" si="44"/>
        <v/>
      </c>
      <c r="AD59" s="511"/>
      <c r="AE59" s="441"/>
      <c r="AF59" s="170"/>
      <c r="AG59" s="438" t="str">
        <f t="shared" si="45"/>
        <v/>
      </c>
      <c r="AH59" s="441" t="str">
        <f t="shared" si="46"/>
        <v/>
      </c>
      <c r="AI59" s="511"/>
      <c r="AJ59" s="441"/>
      <c r="AK59" s="170"/>
      <c r="AL59" s="438" t="str">
        <f t="shared" si="47"/>
        <v/>
      </c>
      <c r="AM59" s="441" t="str">
        <f t="shared" si="48"/>
        <v/>
      </c>
      <c r="AN59" s="511"/>
      <c r="AO59" s="441"/>
      <c r="AP59" s="170"/>
      <c r="AQ59" s="438" t="str">
        <f t="shared" si="49"/>
        <v/>
      </c>
      <c r="AR59" s="441" t="str">
        <f t="shared" si="50"/>
        <v/>
      </c>
      <c r="AS59" s="511"/>
      <c r="AT59" s="441"/>
      <c r="AU59" s="170"/>
      <c r="AV59" s="438" t="str">
        <f t="shared" si="51"/>
        <v/>
      </c>
      <c r="AW59" s="441" t="str">
        <f t="shared" si="52"/>
        <v/>
      </c>
      <c r="AX59" s="511"/>
    </row>
    <row r="60" spans="2:50" hidden="1" x14ac:dyDescent="0.2">
      <c r="B60" s="517"/>
      <c r="C60" s="441">
        <v>14</v>
      </c>
      <c r="D60" s="441"/>
      <c r="E60" s="441"/>
      <c r="F60" s="441"/>
      <c r="G60" s="438" t="e">
        <f t="shared" si="37"/>
        <v>#DIV/0!</v>
      </c>
      <c r="H60" s="511"/>
      <c r="I60" s="172" t="str">
        <f t="shared" si="53"/>
        <v/>
      </c>
      <c r="J60" s="172" t="str">
        <f t="shared" si="53"/>
        <v/>
      </c>
      <c r="K60" s="444" t="str">
        <f t="shared" si="53"/>
        <v/>
      </c>
      <c r="L60" s="519"/>
      <c r="M60" s="172" t="str">
        <f t="shared" si="38"/>
        <v/>
      </c>
      <c r="N60" s="512"/>
      <c r="O60" s="512"/>
      <c r="P60" s="441"/>
      <c r="Q60" s="170"/>
      <c r="R60" s="438" t="str">
        <f t="shared" si="39"/>
        <v/>
      </c>
      <c r="S60" s="441" t="str">
        <f t="shared" si="40"/>
        <v/>
      </c>
      <c r="T60" s="511"/>
      <c r="U60" s="441"/>
      <c r="V60" s="170"/>
      <c r="W60" s="438" t="str">
        <f t="shared" si="41"/>
        <v/>
      </c>
      <c r="X60" s="441" t="str">
        <f t="shared" si="42"/>
        <v/>
      </c>
      <c r="Y60" s="511"/>
      <c r="Z60" s="441"/>
      <c r="AA60" s="170"/>
      <c r="AB60" s="438" t="str">
        <f t="shared" si="43"/>
        <v/>
      </c>
      <c r="AC60" s="441" t="str">
        <f t="shared" si="44"/>
        <v/>
      </c>
      <c r="AD60" s="511"/>
      <c r="AE60" s="441"/>
      <c r="AF60" s="170"/>
      <c r="AG60" s="438" t="str">
        <f t="shared" si="45"/>
        <v/>
      </c>
      <c r="AH60" s="441" t="str">
        <f t="shared" si="46"/>
        <v/>
      </c>
      <c r="AI60" s="511"/>
      <c r="AJ60" s="441"/>
      <c r="AK60" s="170"/>
      <c r="AL60" s="438" t="str">
        <f t="shared" si="47"/>
        <v/>
      </c>
      <c r="AM60" s="441" t="str">
        <f t="shared" si="48"/>
        <v/>
      </c>
      <c r="AN60" s="511"/>
      <c r="AO60" s="441"/>
      <c r="AP60" s="170"/>
      <c r="AQ60" s="438" t="str">
        <f t="shared" si="49"/>
        <v/>
      </c>
      <c r="AR60" s="441" t="str">
        <f t="shared" si="50"/>
        <v/>
      </c>
      <c r="AS60" s="511"/>
      <c r="AT60" s="441"/>
      <c r="AU60" s="170"/>
      <c r="AV60" s="438" t="str">
        <f t="shared" si="51"/>
        <v/>
      </c>
      <c r="AW60" s="441" t="str">
        <f t="shared" si="52"/>
        <v/>
      </c>
      <c r="AX60" s="511"/>
    </row>
    <row r="61" spans="2:50" hidden="1" x14ac:dyDescent="0.2">
      <c r="B61" s="517"/>
      <c r="C61" s="441">
        <v>15</v>
      </c>
      <c r="D61" s="441"/>
      <c r="E61" s="441"/>
      <c r="F61" s="441"/>
      <c r="G61" s="438" t="e">
        <f t="shared" si="37"/>
        <v>#DIV/0!</v>
      </c>
      <c r="H61" s="511"/>
      <c r="I61" s="172" t="str">
        <f t="shared" si="53"/>
        <v/>
      </c>
      <c r="J61" s="172" t="str">
        <f t="shared" si="53"/>
        <v/>
      </c>
      <c r="K61" s="444" t="str">
        <f t="shared" si="53"/>
        <v/>
      </c>
      <c r="L61" s="520"/>
      <c r="M61" s="172" t="str">
        <f t="shared" si="38"/>
        <v/>
      </c>
      <c r="N61" s="512"/>
      <c r="O61" s="512"/>
      <c r="P61" s="441"/>
      <c r="Q61" s="170"/>
      <c r="R61" s="438" t="str">
        <f t="shared" si="39"/>
        <v/>
      </c>
      <c r="S61" s="441" t="str">
        <f t="shared" si="40"/>
        <v/>
      </c>
      <c r="T61" s="511"/>
      <c r="U61" s="441"/>
      <c r="V61" s="170"/>
      <c r="W61" s="438" t="str">
        <f t="shared" si="41"/>
        <v/>
      </c>
      <c r="X61" s="441" t="str">
        <f t="shared" si="42"/>
        <v/>
      </c>
      <c r="Y61" s="511"/>
      <c r="Z61" s="441"/>
      <c r="AA61" s="170"/>
      <c r="AB61" s="438" t="str">
        <f t="shared" si="43"/>
        <v/>
      </c>
      <c r="AC61" s="441" t="str">
        <f t="shared" si="44"/>
        <v/>
      </c>
      <c r="AD61" s="511"/>
      <c r="AE61" s="441"/>
      <c r="AF61" s="170"/>
      <c r="AG61" s="438" t="str">
        <f t="shared" si="45"/>
        <v/>
      </c>
      <c r="AH61" s="441" t="str">
        <f t="shared" si="46"/>
        <v/>
      </c>
      <c r="AI61" s="511"/>
      <c r="AJ61" s="441"/>
      <c r="AK61" s="170"/>
      <c r="AL61" s="438" t="str">
        <f t="shared" si="47"/>
        <v/>
      </c>
      <c r="AM61" s="441" t="str">
        <f t="shared" si="48"/>
        <v/>
      </c>
      <c r="AN61" s="511"/>
      <c r="AO61" s="441"/>
      <c r="AP61" s="170"/>
      <c r="AQ61" s="438" t="str">
        <f t="shared" si="49"/>
        <v/>
      </c>
      <c r="AR61" s="441" t="str">
        <f t="shared" si="50"/>
        <v/>
      </c>
      <c r="AS61" s="511"/>
      <c r="AT61" s="441"/>
      <c r="AU61" s="170"/>
      <c r="AV61" s="438" t="str">
        <f t="shared" si="51"/>
        <v/>
      </c>
      <c r="AW61" s="441" t="str">
        <f t="shared" si="52"/>
        <v/>
      </c>
      <c r="AX61" s="511"/>
    </row>
    <row r="62" spans="2:50" ht="15.75" hidden="1" x14ac:dyDescent="0.2">
      <c r="B62" s="521" t="s">
        <v>169</v>
      </c>
      <c r="C62" s="522"/>
      <c r="D62" s="522"/>
      <c r="E62" s="522"/>
      <c r="F62" s="522"/>
      <c r="G62" s="522"/>
      <c r="H62" s="523"/>
      <c r="I62" s="207"/>
      <c r="J62" s="207"/>
      <c r="K62" s="207"/>
      <c r="L62" s="207"/>
      <c r="M62" s="207"/>
      <c r="N62" s="512" t="s">
        <v>161</v>
      </c>
      <c r="O62" s="525" t="s">
        <v>106</v>
      </c>
      <c r="P62" s="527">
        <v>45888</v>
      </c>
      <c r="Q62" s="517"/>
      <c r="R62" s="517"/>
      <c r="S62" s="517"/>
      <c r="T62" s="517"/>
      <c r="U62" s="527">
        <v>45889</v>
      </c>
      <c r="V62" s="517"/>
      <c r="W62" s="517"/>
      <c r="X62" s="517"/>
      <c r="Y62" s="517"/>
      <c r="Z62" s="527">
        <v>45890</v>
      </c>
      <c r="AA62" s="517"/>
      <c r="AB62" s="517"/>
      <c r="AC62" s="517"/>
      <c r="AD62" s="517"/>
      <c r="AE62" s="527">
        <v>45891</v>
      </c>
      <c r="AF62" s="517"/>
      <c r="AG62" s="517"/>
      <c r="AH62" s="517"/>
      <c r="AI62" s="517"/>
      <c r="AJ62" s="527">
        <v>45892</v>
      </c>
      <c r="AK62" s="517"/>
      <c r="AL62" s="517"/>
      <c r="AM62" s="517"/>
      <c r="AN62" s="517"/>
      <c r="AO62" s="527">
        <v>45893</v>
      </c>
      <c r="AP62" s="517"/>
      <c r="AQ62" s="517"/>
      <c r="AR62" s="517"/>
      <c r="AS62" s="517"/>
      <c r="AT62" s="527">
        <v>45894</v>
      </c>
      <c r="AU62" s="517"/>
      <c r="AV62" s="517"/>
      <c r="AW62" s="517"/>
      <c r="AX62" s="517"/>
    </row>
    <row r="63" spans="2:50" ht="15.75" hidden="1" x14ac:dyDescent="0.2">
      <c r="B63" s="524"/>
      <c r="C63" s="524"/>
      <c r="D63" s="524"/>
      <c r="E63" s="524"/>
      <c r="F63" s="524"/>
      <c r="G63" s="524"/>
      <c r="H63" s="524"/>
      <c r="I63" s="207"/>
      <c r="J63" s="207"/>
      <c r="K63" s="207"/>
      <c r="L63" s="207"/>
      <c r="M63" s="207"/>
      <c r="N63" s="512"/>
      <c r="O63" s="526"/>
      <c r="P63" s="527" t="s">
        <v>120</v>
      </c>
      <c r="Q63" s="517"/>
      <c r="R63" s="517"/>
      <c r="S63" s="517"/>
      <c r="T63" s="517"/>
      <c r="U63" s="527" t="s">
        <v>114</v>
      </c>
      <c r="V63" s="517"/>
      <c r="W63" s="517"/>
      <c r="X63" s="517"/>
      <c r="Y63" s="517"/>
      <c r="Z63" s="527" t="s">
        <v>115</v>
      </c>
      <c r="AA63" s="517"/>
      <c r="AB63" s="517"/>
      <c r="AC63" s="517"/>
      <c r="AD63" s="517"/>
      <c r="AE63" s="527" t="s">
        <v>116</v>
      </c>
      <c r="AF63" s="517"/>
      <c r="AG63" s="517"/>
      <c r="AH63" s="517"/>
      <c r="AI63" s="517"/>
      <c r="AJ63" s="527" t="s">
        <v>117</v>
      </c>
      <c r="AK63" s="517"/>
      <c r="AL63" s="517"/>
      <c r="AM63" s="517"/>
      <c r="AN63" s="517"/>
      <c r="AO63" s="527" t="s">
        <v>118</v>
      </c>
      <c r="AP63" s="517"/>
      <c r="AQ63" s="517"/>
      <c r="AR63" s="517"/>
      <c r="AS63" s="517"/>
      <c r="AT63" s="527" t="s">
        <v>119</v>
      </c>
      <c r="AU63" s="517"/>
      <c r="AV63" s="517"/>
      <c r="AW63" s="517"/>
      <c r="AX63" s="517"/>
    </row>
    <row r="64" spans="2:50" hidden="1" x14ac:dyDescent="0.2">
      <c r="B64" s="512" t="s">
        <v>157</v>
      </c>
      <c r="C64" s="512" t="s">
        <v>149</v>
      </c>
      <c r="D64" s="512"/>
      <c r="E64" s="512" t="s">
        <v>151</v>
      </c>
      <c r="F64" s="512"/>
      <c r="G64" s="512"/>
      <c r="H64" s="513" t="s">
        <v>158</v>
      </c>
      <c r="I64" s="516" t="s">
        <v>227</v>
      </c>
      <c r="J64" s="516"/>
      <c r="K64" s="516"/>
      <c r="L64" s="516" t="s">
        <v>158</v>
      </c>
      <c r="M64" s="516" t="s">
        <v>170</v>
      </c>
      <c r="N64" s="512"/>
      <c r="O64" s="512" t="s">
        <v>160</v>
      </c>
      <c r="P64" s="508" t="s">
        <v>154</v>
      </c>
      <c r="Q64" s="509"/>
      <c r="R64" s="509"/>
      <c r="S64" s="510"/>
      <c r="T64" s="512" t="s">
        <v>158</v>
      </c>
      <c r="U64" s="508" t="s">
        <v>154</v>
      </c>
      <c r="V64" s="509"/>
      <c r="W64" s="509"/>
      <c r="X64" s="510"/>
      <c r="Y64" s="512" t="s">
        <v>158</v>
      </c>
      <c r="Z64" s="508" t="s">
        <v>154</v>
      </c>
      <c r="AA64" s="509"/>
      <c r="AB64" s="509"/>
      <c r="AC64" s="510"/>
      <c r="AD64" s="512" t="s">
        <v>158</v>
      </c>
      <c r="AE64" s="508" t="s">
        <v>154</v>
      </c>
      <c r="AF64" s="509"/>
      <c r="AG64" s="509"/>
      <c r="AH64" s="510"/>
      <c r="AI64" s="512" t="s">
        <v>158</v>
      </c>
      <c r="AJ64" s="508" t="s">
        <v>154</v>
      </c>
      <c r="AK64" s="509"/>
      <c r="AL64" s="509"/>
      <c r="AM64" s="510"/>
      <c r="AN64" s="512" t="s">
        <v>158</v>
      </c>
      <c r="AO64" s="508" t="s">
        <v>154</v>
      </c>
      <c r="AP64" s="509"/>
      <c r="AQ64" s="509"/>
      <c r="AR64" s="510"/>
      <c r="AS64" s="512" t="s">
        <v>158</v>
      </c>
      <c r="AT64" s="508" t="s">
        <v>154</v>
      </c>
      <c r="AU64" s="509"/>
      <c r="AV64" s="509"/>
      <c r="AW64" s="510"/>
      <c r="AX64" s="512" t="s">
        <v>158</v>
      </c>
    </row>
    <row r="65" spans="2:50" hidden="1" x14ac:dyDescent="0.2">
      <c r="B65" s="512"/>
      <c r="C65" s="512"/>
      <c r="D65" s="512"/>
      <c r="E65" s="512" t="s">
        <v>150</v>
      </c>
      <c r="F65" s="512"/>
      <c r="G65" s="512"/>
      <c r="H65" s="514"/>
      <c r="I65" s="516" t="s">
        <v>150</v>
      </c>
      <c r="J65" s="516"/>
      <c r="K65" s="516"/>
      <c r="L65" s="516"/>
      <c r="M65" s="516"/>
      <c r="N65" s="512"/>
      <c r="O65" s="512"/>
      <c r="P65" s="508" t="s">
        <v>155</v>
      </c>
      <c r="Q65" s="509"/>
      <c r="R65" s="509"/>
      <c r="S65" s="510"/>
      <c r="T65" s="512"/>
      <c r="U65" s="508" t="s">
        <v>155</v>
      </c>
      <c r="V65" s="509"/>
      <c r="W65" s="509"/>
      <c r="X65" s="510"/>
      <c r="Y65" s="512"/>
      <c r="Z65" s="508" t="s">
        <v>155</v>
      </c>
      <c r="AA65" s="509"/>
      <c r="AB65" s="509"/>
      <c r="AC65" s="510"/>
      <c r="AD65" s="512"/>
      <c r="AE65" s="508" t="s">
        <v>155</v>
      </c>
      <c r="AF65" s="509"/>
      <c r="AG65" s="509"/>
      <c r="AH65" s="510"/>
      <c r="AI65" s="512"/>
      <c r="AJ65" s="508" t="s">
        <v>155</v>
      </c>
      <c r="AK65" s="509"/>
      <c r="AL65" s="509"/>
      <c r="AM65" s="510"/>
      <c r="AN65" s="512"/>
      <c r="AO65" s="508" t="s">
        <v>155</v>
      </c>
      <c r="AP65" s="509"/>
      <c r="AQ65" s="509"/>
      <c r="AR65" s="510"/>
      <c r="AS65" s="512"/>
      <c r="AT65" s="508" t="s">
        <v>155</v>
      </c>
      <c r="AU65" s="509"/>
      <c r="AV65" s="509"/>
      <c r="AW65" s="510"/>
      <c r="AX65" s="512"/>
    </row>
    <row r="66" spans="2:50" hidden="1" x14ac:dyDescent="0.2">
      <c r="B66" s="512"/>
      <c r="C66" s="512"/>
      <c r="D66" s="512"/>
      <c r="E66" s="439" t="s">
        <v>152</v>
      </c>
      <c r="F66" s="439" t="s">
        <v>153</v>
      </c>
      <c r="G66" s="439" t="s">
        <v>156</v>
      </c>
      <c r="H66" s="515"/>
      <c r="I66" s="440" t="s">
        <v>152</v>
      </c>
      <c r="J66" s="440" t="s">
        <v>153</v>
      </c>
      <c r="K66" s="440" t="s">
        <v>156</v>
      </c>
      <c r="L66" s="516"/>
      <c r="M66" s="516"/>
      <c r="N66" s="512"/>
      <c r="O66" s="512"/>
      <c r="P66" s="439" t="s">
        <v>152</v>
      </c>
      <c r="Q66" s="439" t="s">
        <v>153</v>
      </c>
      <c r="R66" s="439" t="s">
        <v>156</v>
      </c>
      <c r="S66" s="439" t="s">
        <v>170</v>
      </c>
      <c r="T66" s="512"/>
      <c r="U66" s="439" t="s">
        <v>152</v>
      </c>
      <c r="V66" s="439" t="s">
        <v>153</v>
      </c>
      <c r="W66" s="439" t="s">
        <v>156</v>
      </c>
      <c r="X66" s="439" t="s">
        <v>170</v>
      </c>
      <c r="Y66" s="512"/>
      <c r="Z66" s="439" t="s">
        <v>152</v>
      </c>
      <c r="AA66" s="439" t="s">
        <v>153</v>
      </c>
      <c r="AB66" s="439" t="s">
        <v>156</v>
      </c>
      <c r="AC66" s="439" t="s">
        <v>170</v>
      </c>
      <c r="AD66" s="512"/>
      <c r="AE66" s="439" t="s">
        <v>152</v>
      </c>
      <c r="AF66" s="439" t="s">
        <v>153</v>
      </c>
      <c r="AG66" s="439" t="s">
        <v>156</v>
      </c>
      <c r="AH66" s="439" t="s">
        <v>170</v>
      </c>
      <c r="AI66" s="512"/>
      <c r="AJ66" s="439" t="s">
        <v>152</v>
      </c>
      <c r="AK66" s="439" t="s">
        <v>153</v>
      </c>
      <c r="AL66" s="439" t="s">
        <v>156</v>
      </c>
      <c r="AM66" s="439" t="s">
        <v>170</v>
      </c>
      <c r="AN66" s="512"/>
      <c r="AO66" s="439" t="s">
        <v>152</v>
      </c>
      <c r="AP66" s="439" t="s">
        <v>153</v>
      </c>
      <c r="AQ66" s="439" t="s">
        <v>156</v>
      </c>
      <c r="AR66" s="439" t="s">
        <v>170</v>
      </c>
      <c r="AS66" s="512"/>
      <c r="AT66" s="439" t="s">
        <v>152</v>
      </c>
      <c r="AU66" s="439" t="s">
        <v>153</v>
      </c>
      <c r="AV66" s="439" t="s">
        <v>156</v>
      </c>
      <c r="AW66" s="439" t="s">
        <v>170</v>
      </c>
      <c r="AX66" s="512"/>
    </row>
    <row r="67" spans="2:50" hidden="1" x14ac:dyDescent="0.2">
      <c r="B67" s="512" t="s">
        <v>139</v>
      </c>
      <c r="C67" s="441">
        <v>1</v>
      </c>
      <c r="D67" s="441"/>
      <c r="E67" s="441"/>
      <c r="F67" s="441"/>
      <c r="G67" s="438" t="e">
        <f>F67/E67</f>
        <v>#DIV/0!</v>
      </c>
      <c r="H67" s="511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44" t="str">
        <f t="shared" si="54"/>
        <v/>
      </c>
      <c r="L67" s="518" t="str">
        <f>IFERROR(AVERAGE(K67:K81),"-")</f>
        <v>-</v>
      </c>
      <c r="M67" s="172" t="str">
        <f>IFERROR(RANK(K67, K$67:K$81),"")</f>
        <v/>
      </c>
      <c r="N67" s="512"/>
      <c r="O67" s="512"/>
      <c r="P67" s="441"/>
      <c r="Q67" s="170"/>
      <c r="R67" s="438" t="str">
        <f>IFERROR(Q67/P67,"")</f>
        <v/>
      </c>
      <c r="S67" s="441" t="str">
        <f>IFERROR(RANK(R67, R$67:R$81),"")</f>
        <v/>
      </c>
      <c r="T67" s="511" t="e">
        <f>AVERAGE(R67:R81)</f>
        <v>#DIV/0!</v>
      </c>
      <c r="U67" s="441"/>
      <c r="V67" s="170"/>
      <c r="W67" s="438" t="str">
        <f>IFERROR(V67/U67,"")</f>
        <v/>
      </c>
      <c r="X67" s="441" t="str">
        <f>IFERROR(RANK(W67, W$67:W$81),"")</f>
        <v/>
      </c>
      <c r="Y67" s="511" t="e">
        <f>AVERAGE(W67:W81)</f>
        <v>#DIV/0!</v>
      </c>
      <c r="Z67" s="441"/>
      <c r="AA67" s="170"/>
      <c r="AB67" s="438" t="str">
        <f>IFERROR(AA67/Z67,"")</f>
        <v/>
      </c>
      <c r="AC67" s="441" t="str">
        <f>IFERROR(RANK(AB67, AB$67:AB$81),"")</f>
        <v/>
      </c>
      <c r="AD67" s="511" t="e">
        <f>AVERAGE(AB67:AB81)</f>
        <v>#DIV/0!</v>
      </c>
      <c r="AE67" s="441"/>
      <c r="AF67" s="170"/>
      <c r="AG67" s="438" t="str">
        <f>IFERROR(AF67/AE67,"")</f>
        <v/>
      </c>
      <c r="AH67" s="441" t="str">
        <f>IFERROR(RANK(AG67, AG$67:AG$81),"")</f>
        <v/>
      </c>
      <c r="AI67" s="511" t="e">
        <f>AVERAGE(AG67:AG81)</f>
        <v>#DIV/0!</v>
      </c>
      <c r="AJ67" s="441"/>
      <c r="AK67" s="170"/>
      <c r="AL67" s="438" t="str">
        <f>IFERROR(AK67/AJ67,"")</f>
        <v/>
      </c>
      <c r="AM67" s="441" t="str">
        <f>IFERROR(RANK(AL67, AL$67:AL$81),"")</f>
        <v/>
      </c>
      <c r="AN67" s="511" t="e">
        <f>AVERAGE(AL67:AL81)</f>
        <v>#DIV/0!</v>
      </c>
      <c r="AO67" s="441"/>
      <c r="AP67" s="170"/>
      <c r="AQ67" s="438" t="str">
        <f>IFERROR(AP67/AO67,"")</f>
        <v/>
      </c>
      <c r="AR67" s="441" t="str">
        <f>IFERROR(RANK(AQ67, AQ$67:AQ$81),"")</f>
        <v/>
      </c>
      <c r="AS67" s="511" t="e">
        <f>AVERAGE(AQ67:AQ81)</f>
        <v>#DIV/0!</v>
      </c>
      <c r="AT67" s="441"/>
      <c r="AU67" s="170"/>
      <c r="AV67" s="438" t="str">
        <f>IFERROR(AU67/AT67,"")</f>
        <v/>
      </c>
      <c r="AW67" s="441" t="str">
        <f>IFERROR(RANK(AV67, AV$67:AV$81),"")</f>
        <v/>
      </c>
      <c r="AX67" s="511" t="e">
        <f>AVERAGE(AV67:AV81)</f>
        <v>#DIV/0!</v>
      </c>
    </row>
    <row r="68" spans="2:50" hidden="1" x14ac:dyDescent="0.2">
      <c r="B68" s="517"/>
      <c r="C68" s="441">
        <v>2</v>
      </c>
      <c r="D68" s="441"/>
      <c r="E68" s="441"/>
      <c r="F68" s="441"/>
      <c r="G68" s="438"/>
      <c r="H68" s="511"/>
      <c r="I68" s="172" t="str">
        <f t="shared" si="54"/>
        <v/>
      </c>
      <c r="J68" s="172" t="str">
        <f t="shared" si="54"/>
        <v/>
      </c>
      <c r="K68" s="444" t="str">
        <f t="shared" si="54"/>
        <v/>
      </c>
      <c r="L68" s="519"/>
      <c r="M68" s="172" t="str">
        <f t="shared" ref="M68:M81" si="55">IFERROR(RANK(K68, K$67:K$81),"")</f>
        <v/>
      </c>
      <c r="N68" s="512"/>
      <c r="O68" s="512"/>
      <c r="P68" s="441"/>
      <c r="Q68" s="170"/>
      <c r="R68" s="438" t="str">
        <f t="shared" ref="R68:R81" si="56">IFERROR(Q68/P68,"")</f>
        <v/>
      </c>
      <c r="S68" s="441" t="str">
        <f t="shared" ref="S68:S81" si="57">IFERROR(RANK(R68, R$67:R$81),"")</f>
        <v/>
      </c>
      <c r="T68" s="511"/>
      <c r="U68" s="441"/>
      <c r="V68" s="170"/>
      <c r="W68" s="438" t="str">
        <f t="shared" ref="W68:W81" si="58">IFERROR(V68/U68,"")</f>
        <v/>
      </c>
      <c r="X68" s="441" t="str">
        <f t="shared" ref="X68:X81" si="59">IFERROR(RANK(W68, W$67:W$81),"")</f>
        <v/>
      </c>
      <c r="Y68" s="511"/>
      <c r="Z68" s="441"/>
      <c r="AA68" s="170"/>
      <c r="AB68" s="438" t="str">
        <f t="shared" ref="AB68:AB81" si="60">IFERROR(AA68/Z68,"")</f>
        <v/>
      </c>
      <c r="AC68" s="441" t="str">
        <f t="shared" ref="AC68:AC81" si="61">IFERROR(RANK(AB68, AB$67:AB$81),"")</f>
        <v/>
      </c>
      <c r="AD68" s="511"/>
      <c r="AE68" s="441"/>
      <c r="AF68" s="170"/>
      <c r="AG68" s="438" t="str">
        <f t="shared" ref="AG68:AG81" si="62">IFERROR(AF68/AE68,"")</f>
        <v/>
      </c>
      <c r="AH68" s="441" t="str">
        <f t="shared" ref="AH68:AH81" si="63">IFERROR(RANK(AG68, AG$67:AG$81),"")</f>
        <v/>
      </c>
      <c r="AI68" s="511"/>
      <c r="AJ68" s="441"/>
      <c r="AK68" s="170"/>
      <c r="AL68" s="438" t="str">
        <f t="shared" ref="AL68:AL81" si="64">IFERROR(AK68/AJ68,"")</f>
        <v/>
      </c>
      <c r="AM68" s="441" t="str">
        <f t="shared" ref="AM68:AM81" si="65">IFERROR(RANK(AL68, AL$67:AL$81),"")</f>
        <v/>
      </c>
      <c r="AN68" s="511"/>
      <c r="AO68" s="441"/>
      <c r="AP68" s="170"/>
      <c r="AQ68" s="438" t="str">
        <f t="shared" ref="AQ68:AQ81" si="66">IFERROR(AP68/AO68,"")</f>
        <v/>
      </c>
      <c r="AR68" s="441" t="str">
        <f t="shared" ref="AR68:AR81" si="67">IFERROR(RANK(AQ68, AQ$67:AQ$81),"")</f>
        <v/>
      </c>
      <c r="AS68" s="511"/>
      <c r="AT68" s="441"/>
      <c r="AU68" s="170"/>
      <c r="AV68" s="438" t="str">
        <f t="shared" ref="AV68:AV81" si="68">IFERROR(AU68/AT68,"")</f>
        <v/>
      </c>
      <c r="AW68" s="441" t="str">
        <f t="shared" ref="AW68:AW81" si="69">IFERROR(RANK(AV68, AV$67:AV$81),"")</f>
        <v/>
      </c>
      <c r="AX68" s="511"/>
    </row>
    <row r="69" spans="2:50" hidden="1" x14ac:dyDescent="0.2">
      <c r="B69" s="517"/>
      <c r="C69" s="441">
        <v>3</v>
      </c>
      <c r="D69" s="441"/>
      <c r="E69" s="441"/>
      <c r="F69" s="441"/>
      <c r="G69" s="438"/>
      <c r="H69" s="511"/>
      <c r="I69" s="172" t="str">
        <f t="shared" si="54"/>
        <v/>
      </c>
      <c r="J69" s="172" t="str">
        <f t="shared" si="54"/>
        <v/>
      </c>
      <c r="K69" s="444" t="str">
        <f t="shared" si="54"/>
        <v/>
      </c>
      <c r="L69" s="519"/>
      <c r="M69" s="172" t="str">
        <f t="shared" si="55"/>
        <v/>
      </c>
      <c r="N69" s="512"/>
      <c r="O69" s="512"/>
      <c r="P69" s="441"/>
      <c r="Q69" s="170"/>
      <c r="R69" s="438" t="str">
        <f t="shared" si="56"/>
        <v/>
      </c>
      <c r="S69" s="441" t="str">
        <f t="shared" si="57"/>
        <v/>
      </c>
      <c r="T69" s="511"/>
      <c r="U69" s="441"/>
      <c r="V69" s="170"/>
      <c r="W69" s="438" t="str">
        <f t="shared" si="58"/>
        <v/>
      </c>
      <c r="X69" s="441" t="str">
        <f t="shared" si="59"/>
        <v/>
      </c>
      <c r="Y69" s="511"/>
      <c r="Z69" s="441"/>
      <c r="AA69" s="170"/>
      <c r="AB69" s="438" t="str">
        <f t="shared" si="60"/>
        <v/>
      </c>
      <c r="AC69" s="441" t="str">
        <f t="shared" si="61"/>
        <v/>
      </c>
      <c r="AD69" s="511"/>
      <c r="AE69" s="441"/>
      <c r="AF69" s="170"/>
      <c r="AG69" s="438" t="str">
        <f t="shared" si="62"/>
        <v/>
      </c>
      <c r="AH69" s="441" t="str">
        <f t="shared" si="63"/>
        <v/>
      </c>
      <c r="AI69" s="511"/>
      <c r="AJ69" s="441"/>
      <c r="AK69" s="170"/>
      <c r="AL69" s="438" t="str">
        <f t="shared" si="64"/>
        <v/>
      </c>
      <c r="AM69" s="441" t="str">
        <f t="shared" si="65"/>
        <v/>
      </c>
      <c r="AN69" s="511"/>
      <c r="AO69" s="441"/>
      <c r="AP69" s="170"/>
      <c r="AQ69" s="438" t="str">
        <f t="shared" si="66"/>
        <v/>
      </c>
      <c r="AR69" s="441" t="str">
        <f t="shared" si="67"/>
        <v/>
      </c>
      <c r="AS69" s="511"/>
      <c r="AT69" s="441"/>
      <c r="AU69" s="170"/>
      <c r="AV69" s="438" t="str">
        <f t="shared" si="68"/>
        <v/>
      </c>
      <c r="AW69" s="441" t="str">
        <f t="shared" si="69"/>
        <v/>
      </c>
      <c r="AX69" s="511"/>
    </row>
    <row r="70" spans="2:50" hidden="1" x14ac:dyDescent="0.2">
      <c r="B70" s="517"/>
      <c r="C70" s="441">
        <v>4</v>
      </c>
      <c r="D70" s="441"/>
      <c r="E70" s="441"/>
      <c r="F70" s="441"/>
      <c r="G70" s="438"/>
      <c r="H70" s="511"/>
      <c r="I70" s="172" t="str">
        <f>IFERROR(AVERAGE(P70,U70,Z70,AE70,AJ70,AO70,AT70),"")</f>
        <v/>
      </c>
      <c r="J70" s="172" t="str">
        <f>IFERROR(AVERAGE(Q70,V70,AA70,AF70,AK70,AP70,AU70),"")</f>
        <v/>
      </c>
      <c r="K70" s="444" t="str">
        <f>IFERROR(AVERAGE(R70,W70,AB70,AG70,AL70,AQ70,AV70),"")</f>
        <v/>
      </c>
      <c r="L70" s="519"/>
      <c r="M70" s="172" t="str">
        <f t="shared" si="55"/>
        <v/>
      </c>
      <c r="N70" s="512"/>
      <c r="O70" s="512"/>
      <c r="P70" s="441"/>
      <c r="Q70" s="170"/>
      <c r="R70" s="438" t="str">
        <f t="shared" si="56"/>
        <v/>
      </c>
      <c r="S70" s="441" t="str">
        <f t="shared" si="57"/>
        <v/>
      </c>
      <c r="T70" s="511"/>
      <c r="U70" s="441"/>
      <c r="V70" s="170"/>
      <c r="W70" s="438" t="str">
        <f t="shared" si="58"/>
        <v/>
      </c>
      <c r="X70" s="441" t="str">
        <f t="shared" si="59"/>
        <v/>
      </c>
      <c r="Y70" s="511"/>
      <c r="Z70" s="441"/>
      <c r="AA70" s="170"/>
      <c r="AB70" s="438" t="str">
        <f t="shared" si="60"/>
        <v/>
      </c>
      <c r="AC70" s="441" t="str">
        <f t="shared" si="61"/>
        <v/>
      </c>
      <c r="AD70" s="511"/>
      <c r="AE70" s="441"/>
      <c r="AF70" s="170"/>
      <c r="AG70" s="438" t="str">
        <f t="shared" si="62"/>
        <v/>
      </c>
      <c r="AH70" s="441" t="str">
        <f t="shared" si="63"/>
        <v/>
      </c>
      <c r="AI70" s="511"/>
      <c r="AJ70" s="441"/>
      <c r="AK70" s="170"/>
      <c r="AL70" s="438" t="str">
        <f t="shared" si="64"/>
        <v/>
      </c>
      <c r="AM70" s="441" t="str">
        <f t="shared" si="65"/>
        <v/>
      </c>
      <c r="AN70" s="511"/>
      <c r="AO70" s="441"/>
      <c r="AP70" s="170"/>
      <c r="AQ70" s="438" t="str">
        <f t="shared" si="66"/>
        <v/>
      </c>
      <c r="AR70" s="441" t="str">
        <f t="shared" si="67"/>
        <v/>
      </c>
      <c r="AS70" s="511"/>
      <c r="AT70" s="441"/>
      <c r="AU70" s="170"/>
      <c r="AV70" s="438" t="str">
        <f t="shared" si="68"/>
        <v/>
      </c>
      <c r="AW70" s="441" t="str">
        <f t="shared" si="69"/>
        <v/>
      </c>
      <c r="AX70" s="511"/>
    </row>
    <row r="71" spans="2:50" hidden="1" x14ac:dyDescent="0.2">
      <c r="B71" s="517"/>
      <c r="C71" s="441">
        <v>5</v>
      </c>
      <c r="D71" s="441"/>
      <c r="E71" s="441"/>
      <c r="F71" s="441"/>
      <c r="G71" s="438"/>
      <c r="H71" s="511"/>
      <c r="I71" s="172" t="str">
        <f t="shared" ref="I71:K81" si="70">IFERROR(AVERAGE(P71,U71,Z71,AE71,AJ71,AO71,AT71),"")</f>
        <v/>
      </c>
      <c r="J71" s="172" t="str">
        <f t="shared" si="70"/>
        <v/>
      </c>
      <c r="K71" s="444" t="str">
        <f t="shared" si="70"/>
        <v/>
      </c>
      <c r="L71" s="519"/>
      <c r="M71" s="172" t="str">
        <f t="shared" si="55"/>
        <v/>
      </c>
      <c r="N71" s="512"/>
      <c r="O71" s="512"/>
      <c r="P71" s="441"/>
      <c r="Q71" s="170"/>
      <c r="R71" s="438" t="str">
        <f t="shared" si="56"/>
        <v/>
      </c>
      <c r="S71" s="441" t="str">
        <f t="shared" si="57"/>
        <v/>
      </c>
      <c r="T71" s="511"/>
      <c r="U71" s="441"/>
      <c r="V71" s="170"/>
      <c r="W71" s="438" t="str">
        <f t="shared" si="58"/>
        <v/>
      </c>
      <c r="X71" s="441" t="str">
        <f t="shared" si="59"/>
        <v/>
      </c>
      <c r="Y71" s="511"/>
      <c r="Z71" s="441"/>
      <c r="AA71" s="170"/>
      <c r="AB71" s="438" t="str">
        <f t="shared" si="60"/>
        <v/>
      </c>
      <c r="AC71" s="441" t="str">
        <f t="shared" si="61"/>
        <v/>
      </c>
      <c r="AD71" s="511"/>
      <c r="AE71" s="441"/>
      <c r="AF71" s="170"/>
      <c r="AG71" s="438" t="str">
        <f t="shared" si="62"/>
        <v/>
      </c>
      <c r="AH71" s="441" t="str">
        <f t="shared" si="63"/>
        <v/>
      </c>
      <c r="AI71" s="511"/>
      <c r="AJ71" s="441"/>
      <c r="AK71" s="170"/>
      <c r="AL71" s="438" t="str">
        <f t="shared" si="64"/>
        <v/>
      </c>
      <c r="AM71" s="441" t="str">
        <f t="shared" si="65"/>
        <v/>
      </c>
      <c r="AN71" s="511"/>
      <c r="AO71" s="441"/>
      <c r="AP71" s="170"/>
      <c r="AQ71" s="438" t="str">
        <f t="shared" si="66"/>
        <v/>
      </c>
      <c r="AR71" s="441" t="str">
        <f t="shared" si="67"/>
        <v/>
      </c>
      <c r="AS71" s="511"/>
      <c r="AT71" s="441"/>
      <c r="AU71" s="170"/>
      <c r="AV71" s="438" t="str">
        <f t="shared" si="68"/>
        <v/>
      </c>
      <c r="AW71" s="441" t="str">
        <f t="shared" si="69"/>
        <v/>
      </c>
      <c r="AX71" s="511"/>
    </row>
    <row r="72" spans="2:50" hidden="1" x14ac:dyDescent="0.2">
      <c r="B72" s="517"/>
      <c r="C72" s="441">
        <v>6</v>
      </c>
      <c r="D72" s="441"/>
      <c r="E72" s="441"/>
      <c r="F72" s="441"/>
      <c r="G72" s="438"/>
      <c r="H72" s="511"/>
      <c r="I72" s="172" t="str">
        <f t="shared" si="70"/>
        <v/>
      </c>
      <c r="J72" s="172" t="str">
        <f t="shared" si="70"/>
        <v/>
      </c>
      <c r="K72" s="444" t="str">
        <f t="shared" si="70"/>
        <v/>
      </c>
      <c r="L72" s="519"/>
      <c r="M72" s="172" t="str">
        <f t="shared" si="55"/>
        <v/>
      </c>
      <c r="N72" s="512"/>
      <c r="O72" s="512"/>
      <c r="P72" s="441"/>
      <c r="Q72" s="170"/>
      <c r="R72" s="438" t="str">
        <f t="shared" si="56"/>
        <v/>
      </c>
      <c r="S72" s="441" t="str">
        <f t="shared" si="57"/>
        <v/>
      </c>
      <c r="T72" s="511"/>
      <c r="U72" s="441"/>
      <c r="V72" s="170"/>
      <c r="W72" s="438" t="str">
        <f t="shared" si="58"/>
        <v/>
      </c>
      <c r="X72" s="441" t="str">
        <f t="shared" si="59"/>
        <v/>
      </c>
      <c r="Y72" s="511"/>
      <c r="Z72" s="441"/>
      <c r="AA72" s="170"/>
      <c r="AB72" s="438" t="str">
        <f t="shared" si="60"/>
        <v/>
      </c>
      <c r="AC72" s="441" t="str">
        <f t="shared" si="61"/>
        <v/>
      </c>
      <c r="AD72" s="511"/>
      <c r="AE72" s="441"/>
      <c r="AF72" s="170"/>
      <c r="AG72" s="438" t="str">
        <f t="shared" si="62"/>
        <v/>
      </c>
      <c r="AH72" s="441" t="str">
        <f t="shared" si="63"/>
        <v/>
      </c>
      <c r="AI72" s="511"/>
      <c r="AJ72" s="441"/>
      <c r="AK72" s="170"/>
      <c r="AL72" s="438" t="str">
        <f t="shared" si="64"/>
        <v/>
      </c>
      <c r="AM72" s="441" t="str">
        <f t="shared" si="65"/>
        <v/>
      </c>
      <c r="AN72" s="511"/>
      <c r="AO72" s="441"/>
      <c r="AP72" s="170"/>
      <c r="AQ72" s="438" t="str">
        <f t="shared" si="66"/>
        <v/>
      </c>
      <c r="AR72" s="441" t="str">
        <f t="shared" si="67"/>
        <v/>
      </c>
      <c r="AS72" s="511"/>
      <c r="AT72" s="441"/>
      <c r="AU72" s="170"/>
      <c r="AV72" s="438" t="str">
        <f t="shared" si="68"/>
        <v/>
      </c>
      <c r="AW72" s="441" t="str">
        <f t="shared" si="69"/>
        <v/>
      </c>
      <c r="AX72" s="511"/>
    </row>
    <row r="73" spans="2:50" hidden="1" x14ac:dyDescent="0.2">
      <c r="B73" s="517"/>
      <c r="C73" s="441">
        <v>7</v>
      </c>
      <c r="D73" s="441"/>
      <c r="E73" s="441"/>
      <c r="F73" s="441"/>
      <c r="G73" s="438"/>
      <c r="H73" s="511"/>
      <c r="I73" s="172" t="str">
        <f t="shared" si="70"/>
        <v/>
      </c>
      <c r="J73" s="172" t="str">
        <f t="shared" si="70"/>
        <v/>
      </c>
      <c r="K73" s="444" t="str">
        <f t="shared" si="70"/>
        <v/>
      </c>
      <c r="L73" s="519"/>
      <c r="M73" s="172" t="str">
        <f t="shared" si="55"/>
        <v/>
      </c>
      <c r="N73" s="512"/>
      <c r="O73" s="512"/>
      <c r="P73" s="441"/>
      <c r="Q73" s="170"/>
      <c r="R73" s="438" t="str">
        <f t="shared" si="56"/>
        <v/>
      </c>
      <c r="S73" s="441" t="str">
        <f t="shared" si="57"/>
        <v/>
      </c>
      <c r="T73" s="511"/>
      <c r="U73" s="441"/>
      <c r="V73" s="170"/>
      <c r="W73" s="438" t="str">
        <f t="shared" si="58"/>
        <v/>
      </c>
      <c r="X73" s="441" t="str">
        <f t="shared" si="59"/>
        <v/>
      </c>
      <c r="Y73" s="511"/>
      <c r="Z73" s="441"/>
      <c r="AA73" s="170"/>
      <c r="AB73" s="438" t="str">
        <f t="shared" si="60"/>
        <v/>
      </c>
      <c r="AC73" s="441" t="str">
        <f t="shared" si="61"/>
        <v/>
      </c>
      <c r="AD73" s="511"/>
      <c r="AE73" s="441"/>
      <c r="AF73" s="170"/>
      <c r="AG73" s="438" t="str">
        <f t="shared" si="62"/>
        <v/>
      </c>
      <c r="AH73" s="441" t="str">
        <f t="shared" si="63"/>
        <v/>
      </c>
      <c r="AI73" s="511"/>
      <c r="AJ73" s="441"/>
      <c r="AK73" s="170"/>
      <c r="AL73" s="438" t="str">
        <f t="shared" si="64"/>
        <v/>
      </c>
      <c r="AM73" s="441" t="str">
        <f t="shared" si="65"/>
        <v/>
      </c>
      <c r="AN73" s="511"/>
      <c r="AO73" s="441"/>
      <c r="AP73" s="170"/>
      <c r="AQ73" s="438" t="str">
        <f t="shared" si="66"/>
        <v/>
      </c>
      <c r="AR73" s="441" t="str">
        <f t="shared" si="67"/>
        <v/>
      </c>
      <c r="AS73" s="511"/>
      <c r="AT73" s="441"/>
      <c r="AU73" s="170"/>
      <c r="AV73" s="438" t="str">
        <f t="shared" si="68"/>
        <v/>
      </c>
      <c r="AW73" s="441" t="str">
        <f t="shared" si="69"/>
        <v/>
      </c>
      <c r="AX73" s="511"/>
    </row>
    <row r="74" spans="2:50" hidden="1" x14ac:dyDescent="0.2">
      <c r="B74" s="517"/>
      <c r="C74" s="441">
        <v>8</v>
      </c>
      <c r="D74" s="441"/>
      <c r="E74" s="441"/>
      <c r="F74" s="441"/>
      <c r="G74" s="438"/>
      <c r="H74" s="511"/>
      <c r="I74" s="172" t="str">
        <f t="shared" si="70"/>
        <v/>
      </c>
      <c r="J74" s="172" t="str">
        <f t="shared" si="70"/>
        <v/>
      </c>
      <c r="K74" s="444" t="str">
        <f t="shared" si="70"/>
        <v/>
      </c>
      <c r="L74" s="519"/>
      <c r="M74" s="172" t="str">
        <f t="shared" si="55"/>
        <v/>
      </c>
      <c r="N74" s="512"/>
      <c r="O74" s="512"/>
      <c r="P74" s="441"/>
      <c r="Q74" s="170"/>
      <c r="R74" s="438" t="str">
        <f t="shared" si="56"/>
        <v/>
      </c>
      <c r="S74" s="441" t="str">
        <f t="shared" si="57"/>
        <v/>
      </c>
      <c r="T74" s="511"/>
      <c r="U74" s="441"/>
      <c r="V74" s="170"/>
      <c r="W74" s="438" t="str">
        <f t="shared" si="58"/>
        <v/>
      </c>
      <c r="X74" s="441" t="str">
        <f t="shared" si="59"/>
        <v/>
      </c>
      <c r="Y74" s="511"/>
      <c r="Z74" s="441"/>
      <c r="AA74" s="170"/>
      <c r="AB74" s="438" t="str">
        <f t="shared" si="60"/>
        <v/>
      </c>
      <c r="AC74" s="441" t="str">
        <f t="shared" si="61"/>
        <v/>
      </c>
      <c r="AD74" s="511"/>
      <c r="AE74" s="441"/>
      <c r="AF74" s="170"/>
      <c r="AG74" s="438" t="str">
        <f t="shared" si="62"/>
        <v/>
      </c>
      <c r="AH74" s="441" t="str">
        <f t="shared" si="63"/>
        <v/>
      </c>
      <c r="AI74" s="511"/>
      <c r="AJ74" s="441"/>
      <c r="AK74" s="170"/>
      <c r="AL74" s="438" t="str">
        <f t="shared" si="64"/>
        <v/>
      </c>
      <c r="AM74" s="441" t="str">
        <f t="shared" si="65"/>
        <v/>
      </c>
      <c r="AN74" s="511"/>
      <c r="AO74" s="441"/>
      <c r="AP74" s="170"/>
      <c r="AQ74" s="438" t="str">
        <f t="shared" si="66"/>
        <v/>
      </c>
      <c r="AR74" s="441" t="str">
        <f t="shared" si="67"/>
        <v/>
      </c>
      <c r="AS74" s="511"/>
      <c r="AT74" s="441"/>
      <c r="AU74" s="170"/>
      <c r="AV74" s="438" t="str">
        <f t="shared" si="68"/>
        <v/>
      </c>
      <c r="AW74" s="441" t="str">
        <f t="shared" si="69"/>
        <v/>
      </c>
      <c r="AX74" s="511"/>
    </row>
    <row r="75" spans="2:50" hidden="1" x14ac:dyDescent="0.2">
      <c r="B75" s="517"/>
      <c r="C75" s="441">
        <v>9</v>
      </c>
      <c r="D75" s="441"/>
      <c r="E75" s="441"/>
      <c r="F75" s="441"/>
      <c r="G75" s="438"/>
      <c r="H75" s="511"/>
      <c r="I75" s="172" t="str">
        <f t="shared" si="70"/>
        <v/>
      </c>
      <c r="J75" s="172" t="str">
        <f t="shared" si="70"/>
        <v/>
      </c>
      <c r="K75" s="444" t="str">
        <f t="shared" si="70"/>
        <v/>
      </c>
      <c r="L75" s="519"/>
      <c r="M75" s="172" t="str">
        <f t="shared" si="55"/>
        <v/>
      </c>
      <c r="N75" s="512"/>
      <c r="O75" s="512"/>
      <c r="P75" s="441"/>
      <c r="Q75" s="170"/>
      <c r="R75" s="438" t="str">
        <f t="shared" si="56"/>
        <v/>
      </c>
      <c r="S75" s="441" t="str">
        <f t="shared" si="57"/>
        <v/>
      </c>
      <c r="T75" s="511"/>
      <c r="U75" s="441"/>
      <c r="V75" s="170"/>
      <c r="W75" s="438" t="str">
        <f t="shared" si="58"/>
        <v/>
      </c>
      <c r="X75" s="441" t="str">
        <f t="shared" si="59"/>
        <v/>
      </c>
      <c r="Y75" s="511"/>
      <c r="Z75" s="441"/>
      <c r="AA75" s="170"/>
      <c r="AB75" s="438" t="str">
        <f t="shared" si="60"/>
        <v/>
      </c>
      <c r="AC75" s="441" t="str">
        <f t="shared" si="61"/>
        <v/>
      </c>
      <c r="AD75" s="511"/>
      <c r="AE75" s="441"/>
      <c r="AF75" s="170"/>
      <c r="AG75" s="438" t="str">
        <f t="shared" si="62"/>
        <v/>
      </c>
      <c r="AH75" s="441" t="str">
        <f t="shared" si="63"/>
        <v/>
      </c>
      <c r="AI75" s="511"/>
      <c r="AJ75" s="441"/>
      <c r="AK75" s="170"/>
      <c r="AL75" s="438" t="str">
        <f t="shared" si="64"/>
        <v/>
      </c>
      <c r="AM75" s="441" t="str">
        <f t="shared" si="65"/>
        <v/>
      </c>
      <c r="AN75" s="511"/>
      <c r="AO75" s="441"/>
      <c r="AP75" s="170"/>
      <c r="AQ75" s="438" t="str">
        <f t="shared" si="66"/>
        <v/>
      </c>
      <c r="AR75" s="441" t="str">
        <f t="shared" si="67"/>
        <v/>
      </c>
      <c r="AS75" s="511"/>
      <c r="AT75" s="441"/>
      <c r="AU75" s="170"/>
      <c r="AV75" s="438" t="str">
        <f t="shared" si="68"/>
        <v/>
      </c>
      <c r="AW75" s="441" t="str">
        <f t="shared" si="69"/>
        <v/>
      </c>
      <c r="AX75" s="511"/>
    </row>
    <row r="76" spans="2:50" hidden="1" x14ac:dyDescent="0.2">
      <c r="B76" s="517"/>
      <c r="C76" s="441">
        <v>10</v>
      </c>
      <c r="D76" s="441"/>
      <c r="E76" s="441"/>
      <c r="F76" s="441"/>
      <c r="G76" s="438"/>
      <c r="H76" s="511"/>
      <c r="I76" s="172" t="str">
        <f t="shared" si="70"/>
        <v/>
      </c>
      <c r="J76" s="172" t="str">
        <f t="shared" si="70"/>
        <v/>
      </c>
      <c r="K76" s="444" t="str">
        <f t="shared" si="70"/>
        <v/>
      </c>
      <c r="L76" s="519"/>
      <c r="M76" s="172" t="str">
        <f t="shared" si="55"/>
        <v/>
      </c>
      <c r="N76" s="512"/>
      <c r="O76" s="512"/>
      <c r="P76" s="441"/>
      <c r="Q76" s="170"/>
      <c r="R76" s="438" t="str">
        <f t="shared" si="56"/>
        <v/>
      </c>
      <c r="S76" s="441" t="str">
        <f t="shared" si="57"/>
        <v/>
      </c>
      <c r="T76" s="511"/>
      <c r="U76" s="441"/>
      <c r="V76" s="170"/>
      <c r="W76" s="438" t="str">
        <f t="shared" si="58"/>
        <v/>
      </c>
      <c r="X76" s="441" t="str">
        <f t="shared" si="59"/>
        <v/>
      </c>
      <c r="Y76" s="511"/>
      <c r="Z76" s="441"/>
      <c r="AA76" s="170"/>
      <c r="AB76" s="438" t="str">
        <f t="shared" si="60"/>
        <v/>
      </c>
      <c r="AC76" s="441" t="str">
        <f t="shared" si="61"/>
        <v/>
      </c>
      <c r="AD76" s="511"/>
      <c r="AE76" s="441"/>
      <c r="AF76" s="170"/>
      <c r="AG76" s="438" t="str">
        <f t="shared" si="62"/>
        <v/>
      </c>
      <c r="AH76" s="441" t="str">
        <f t="shared" si="63"/>
        <v/>
      </c>
      <c r="AI76" s="511"/>
      <c r="AJ76" s="441"/>
      <c r="AK76" s="170"/>
      <c r="AL76" s="438" t="str">
        <f t="shared" si="64"/>
        <v/>
      </c>
      <c r="AM76" s="441" t="str">
        <f t="shared" si="65"/>
        <v/>
      </c>
      <c r="AN76" s="511"/>
      <c r="AO76" s="441"/>
      <c r="AP76" s="170"/>
      <c r="AQ76" s="438" t="str">
        <f t="shared" si="66"/>
        <v/>
      </c>
      <c r="AR76" s="441" t="str">
        <f t="shared" si="67"/>
        <v/>
      </c>
      <c r="AS76" s="511"/>
      <c r="AT76" s="441"/>
      <c r="AU76" s="170"/>
      <c r="AV76" s="438" t="str">
        <f t="shared" si="68"/>
        <v/>
      </c>
      <c r="AW76" s="441" t="str">
        <f t="shared" si="69"/>
        <v/>
      </c>
      <c r="AX76" s="511"/>
    </row>
    <row r="77" spans="2:50" hidden="1" x14ac:dyDescent="0.2">
      <c r="B77" s="517"/>
      <c r="C77" s="441">
        <v>11</v>
      </c>
      <c r="D77" s="441"/>
      <c r="E77" s="441"/>
      <c r="F77" s="441"/>
      <c r="G77" s="438"/>
      <c r="H77" s="511"/>
      <c r="I77" s="172" t="str">
        <f t="shared" si="70"/>
        <v/>
      </c>
      <c r="J77" s="172" t="str">
        <f t="shared" si="70"/>
        <v/>
      </c>
      <c r="K77" s="444" t="str">
        <f t="shared" si="70"/>
        <v/>
      </c>
      <c r="L77" s="519"/>
      <c r="M77" s="172" t="str">
        <f t="shared" si="55"/>
        <v/>
      </c>
      <c r="N77" s="512"/>
      <c r="O77" s="512"/>
      <c r="P77" s="441"/>
      <c r="Q77" s="170"/>
      <c r="R77" s="438" t="str">
        <f t="shared" si="56"/>
        <v/>
      </c>
      <c r="S77" s="441" t="str">
        <f t="shared" si="57"/>
        <v/>
      </c>
      <c r="T77" s="511"/>
      <c r="U77" s="441"/>
      <c r="V77" s="170"/>
      <c r="W77" s="438" t="str">
        <f t="shared" si="58"/>
        <v/>
      </c>
      <c r="X77" s="441" t="str">
        <f t="shared" si="59"/>
        <v/>
      </c>
      <c r="Y77" s="511"/>
      <c r="Z77" s="441"/>
      <c r="AA77" s="170"/>
      <c r="AB77" s="438" t="str">
        <f t="shared" si="60"/>
        <v/>
      </c>
      <c r="AC77" s="441" t="str">
        <f t="shared" si="61"/>
        <v/>
      </c>
      <c r="AD77" s="511"/>
      <c r="AE77" s="441"/>
      <c r="AF77" s="170"/>
      <c r="AG77" s="438" t="str">
        <f t="shared" si="62"/>
        <v/>
      </c>
      <c r="AH77" s="441" t="str">
        <f t="shared" si="63"/>
        <v/>
      </c>
      <c r="AI77" s="511"/>
      <c r="AJ77" s="441"/>
      <c r="AK77" s="170"/>
      <c r="AL77" s="438" t="str">
        <f t="shared" si="64"/>
        <v/>
      </c>
      <c r="AM77" s="441" t="str">
        <f t="shared" si="65"/>
        <v/>
      </c>
      <c r="AN77" s="511"/>
      <c r="AO77" s="441"/>
      <c r="AP77" s="170"/>
      <c r="AQ77" s="438" t="str">
        <f t="shared" si="66"/>
        <v/>
      </c>
      <c r="AR77" s="441" t="str">
        <f t="shared" si="67"/>
        <v/>
      </c>
      <c r="AS77" s="511"/>
      <c r="AT77" s="441"/>
      <c r="AU77" s="170"/>
      <c r="AV77" s="438" t="str">
        <f t="shared" si="68"/>
        <v/>
      </c>
      <c r="AW77" s="441" t="str">
        <f t="shared" si="69"/>
        <v/>
      </c>
      <c r="AX77" s="511"/>
    </row>
    <row r="78" spans="2:50" hidden="1" x14ac:dyDescent="0.2">
      <c r="B78" s="517"/>
      <c r="C78" s="441">
        <v>12</v>
      </c>
      <c r="D78" s="441"/>
      <c r="E78" s="441"/>
      <c r="F78" s="441"/>
      <c r="G78" s="438"/>
      <c r="H78" s="511"/>
      <c r="I78" s="172" t="str">
        <f t="shared" si="70"/>
        <v/>
      </c>
      <c r="J78" s="172" t="str">
        <f t="shared" si="70"/>
        <v/>
      </c>
      <c r="K78" s="444" t="str">
        <f t="shared" si="70"/>
        <v/>
      </c>
      <c r="L78" s="519"/>
      <c r="M78" s="172" t="str">
        <f t="shared" si="55"/>
        <v/>
      </c>
      <c r="N78" s="512"/>
      <c r="O78" s="512"/>
      <c r="P78" s="441"/>
      <c r="Q78" s="170"/>
      <c r="R78" s="438" t="str">
        <f t="shared" si="56"/>
        <v/>
      </c>
      <c r="S78" s="441" t="str">
        <f t="shared" si="57"/>
        <v/>
      </c>
      <c r="T78" s="511"/>
      <c r="U78" s="441"/>
      <c r="V78" s="170"/>
      <c r="W78" s="438" t="str">
        <f t="shared" si="58"/>
        <v/>
      </c>
      <c r="X78" s="441" t="str">
        <f t="shared" si="59"/>
        <v/>
      </c>
      <c r="Y78" s="511"/>
      <c r="Z78" s="441"/>
      <c r="AA78" s="170"/>
      <c r="AB78" s="438" t="str">
        <f t="shared" si="60"/>
        <v/>
      </c>
      <c r="AC78" s="441" t="str">
        <f t="shared" si="61"/>
        <v/>
      </c>
      <c r="AD78" s="511"/>
      <c r="AE78" s="441"/>
      <c r="AF78" s="170"/>
      <c r="AG78" s="438" t="str">
        <f t="shared" si="62"/>
        <v/>
      </c>
      <c r="AH78" s="441" t="str">
        <f t="shared" si="63"/>
        <v/>
      </c>
      <c r="AI78" s="511"/>
      <c r="AJ78" s="441"/>
      <c r="AK78" s="170"/>
      <c r="AL78" s="438" t="str">
        <f t="shared" si="64"/>
        <v/>
      </c>
      <c r="AM78" s="441" t="str">
        <f t="shared" si="65"/>
        <v/>
      </c>
      <c r="AN78" s="511"/>
      <c r="AO78" s="441"/>
      <c r="AP78" s="170"/>
      <c r="AQ78" s="438" t="str">
        <f t="shared" si="66"/>
        <v/>
      </c>
      <c r="AR78" s="441" t="str">
        <f t="shared" si="67"/>
        <v/>
      </c>
      <c r="AS78" s="511"/>
      <c r="AT78" s="441"/>
      <c r="AU78" s="170"/>
      <c r="AV78" s="438" t="str">
        <f t="shared" si="68"/>
        <v/>
      </c>
      <c r="AW78" s="441" t="str">
        <f t="shared" si="69"/>
        <v/>
      </c>
      <c r="AX78" s="511"/>
    </row>
    <row r="79" spans="2:50" hidden="1" x14ac:dyDescent="0.2">
      <c r="B79" s="517"/>
      <c r="C79" s="441">
        <v>13</v>
      </c>
      <c r="D79" s="441"/>
      <c r="E79" s="441"/>
      <c r="F79" s="441"/>
      <c r="G79" s="438"/>
      <c r="H79" s="511"/>
      <c r="I79" s="172" t="str">
        <f t="shared" si="70"/>
        <v/>
      </c>
      <c r="J79" s="172" t="str">
        <f t="shared" si="70"/>
        <v/>
      </c>
      <c r="K79" s="444" t="str">
        <f t="shared" si="70"/>
        <v/>
      </c>
      <c r="L79" s="519"/>
      <c r="M79" s="172" t="str">
        <f t="shared" si="55"/>
        <v/>
      </c>
      <c r="N79" s="512"/>
      <c r="O79" s="512"/>
      <c r="P79" s="441"/>
      <c r="Q79" s="170"/>
      <c r="R79" s="438" t="str">
        <f t="shared" si="56"/>
        <v/>
      </c>
      <c r="S79" s="441" t="str">
        <f t="shared" si="57"/>
        <v/>
      </c>
      <c r="T79" s="511"/>
      <c r="U79" s="441"/>
      <c r="V79" s="170"/>
      <c r="W79" s="438" t="str">
        <f t="shared" si="58"/>
        <v/>
      </c>
      <c r="X79" s="441" t="str">
        <f t="shared" si="59"/>
        <v/>
      </c>
      <c r="Y79" s="511"/>
      <c r="Z79" s="441"/>
      <c r="AA79" s="170"/>
      <c r="AB79" s="438" t="str">
        <f t="shared" si="60"/>
        <v/>
      </c>
      <c r="AC79" s="441" t="str">
        <f t="shared" si="61"/>
        <v/>
      </c>
      <c r="AD79" s="511"/>
      <c r="AE79" s="441"/>
      <c r="AF79" s="170"/>
      <c r="AG79" s="438" t="str">
        <f t="shared" si="62"/>
        <v/>
      </c>
      <c r="AH79" s="441" t="str">
        <f t="shared" si="63"/>
        <v/>
      </c>
      <c r="AI79" s="511"/>
      <c r="AJ79" s="441"/>
      <c r="AK79" s="170"/>
      <c r="AL79" s="438" t="str">
        <f t="shared" si="64"/>
        <v/>
      </c>
      <c r="AM79" s="441" t="str">
        <f t="shared" si="65"/>
        <v/>
      </c>
      <c r="AN79" s="511"/>
      <c r="AO79" s="441"/>
      <c r="AP79" s="170"/>
      <c r="AQ79" s="438" t="str">
        <f t="shared" si="66"/>
        <v/>
      </c>
      <c r="AR79" s="441" t="str">
        <f t="shared" si="67"/>
        <v/>
      </c>
      <c r="AS79" s="511"/>
      <c r="AT79" s="441"/>
      <c r="AU79" s="170"/>
      <c r="AV79" s="438" t="str">
        <f t="shared" si="68"/>
        <v/>
      </c>
      <c r="AW79" s="441" t="str">
        <f t="shared" si="69"/>
        <v/>
      </c>
      <c r="AX79" s="511"/>
    </row>
    <row r="80" spans="2:50" hidden="1" x14ac:dyDescent="0.2">
      <c r="B80" s="517"/>
      <c r="C80" s="441">
        <v>14</v>
      </c>
      <c r="D80" s="441"/>
      <c r="E80" s="441"/>
      <c r="F80" s="441"/>
      <c r="G80" s="438"/>
      <c r="H80" s="511"/>
      <c r="I80" s="172" t="str">
        <f t="shared" si="70"/>
        <v/>
      </c>
      <c r="J80" s="172" t="str">
        <f t="shared" si="70"/>
        <v/>
      </c>
      <c r="K80" s="444" t="str">
        <f t="shared" si="70"/>
        <v/>
      </c>
      <c r="L80" s="519"/>
      <c r="M80" s="172" t="str">
        <f t="shared" si="55"/>
        <v/>
      </c>
      <c r="N80" s="512"/>
      <c r="O80" s="512"/>
      <c r="P80" s="441"/>
      <c r="Q80" s="170"/>
      <c r="R80" s="438" t="str">
        <f t="shared" si="56"/>
        <v/>
      </c>
      <c r="S80" s="441" t="str">
        <f t="shared" si="57"/>
        <v/>
      </c>
      <c r="T80" s="511"/>
      <c r="U80" s="441"/>
      <c r="V80" s="170"/>
      <c r="W80" s="438" t="str">
        <f t="shared" si="58"/>
        <v/>
      </c>
      <c r="X80" s="441" t="str">
        <f t="shared" si="59"/>
        <v/>
      </c>
      <c r="Y80" s="511"/>
      <c r="Z80" s="441"/>
      <c r="AA80" s="170"/>
      <c r="AB80" s="438" t="str">
        <f t="shared" si="60"/>
        <v/>
      </c>
      <c r="AC80" s="441" t="str">
        <f t="shared" si="61"/>
        <v/>
      </c>
      <c r="AD80" s="511"/>
      <c r="AE80" s="441"/>
      <c r="AF80" s="170"/>
      <c r="AG80" s="438" t="str">
        <f t="shared" si="62"/>
        <v/>
      </c>
      <c r="AH80" s="441" t="str">
        <f t="shared" si="63"/>
        <v/>
      </c>
      <c r="AI80" s="511"/>
      <c r="AJ80" s="441"/>
      <c r="AK80" s="170"/>
      <c r="AL80" s="438" t="str">
        <f t="shared" si="64"/>
        <v/>
      </c>
      <c r="AM80" s="441" t="str">
        <f t="shared" si="65"/>
        <v/>
      </c>
      <c r="AN80" s="511"/>
      <c r="AO80" s="441"/>
      <c r="AP80" s="170"/>
      <c r="AQ80" s="438" t="str">
        <f t="shared" si="66"/>
        <v/>
      </c>
      <c r="AR80" s="441" t="str">
        <f t="shared" si="67"/>
        <v/>
      </c>
      <c r="AS80" s="511"/>
      <c r="AT80" s="441"/>
      <c r="AU80" s="170"/>
      <c r="AV80" s="438" t="str">
        <f t="shared" si="68"/>
        <v/>
      </c>
      <c r="AW80" s="441" t="str">
        <f t="shared" si="69"/>
        <v/>
      </c>
      <c r="AX80" s="511"/>
    </row>
    <row r="81" spans="2:50" hidden="1" x14ac:dyDescent="0.2">
      <c r="B81" s="517"/>
      <c r="C81" s="441">
        <v>15</v>
      </c>
      <c r="D81" s="441"/>
      <c r="E81" s="441"/>
      <c r="F81" s="441"/>
      <c r="G81" s="438"/>
      <c r="H81" s="511"/>
      <c r="I81" s="172" t="str">
        <f t="shared" si="70"/>
        <v/>
      </c>
      <c r="J81" s="172" t="str">
        <f t="shared" si="70"/>
        <v/>
      </c>
      <c r="K81" s="444" t="str">
        <f t="shared" si="70"/>
        <v/>
      </c>
      <c r="L81" s="520"/>
      <c r="M81" s="172" t="str">
        <f t="shared" si="55"/>
        <v/>
      </c>
      <c r="N81" s="512"/>
      <c r="O81" s="512"/>
      <c r="P81" s="441"/>
      <c r="Q81" s="170"/>
      <c r="R81" s="438" t="str">
        <f t="shared" si="56"/>
        <v/>
      </c>
      <c r="S81" s="441" t="str">
        <f t="shared" si="57"/>
        <v/>
      </c>
      <c r="T81" s="511"/>
      <c r="U81" s="441"/>
      <c r="V81" s="170"/>
      <c r="W81" s="438" t="str">
        <f t="shared" si="58"/>
        <v/>
      </c>
      <c r="X81" s="441" t="str">
        <f t="shared" si="59"/>
        <v/>
      </c>
      <c r="Y81" s="511"/>
      <c r="Z81" s="441"/>
      <c r="AA81" s="170"/>
      <c r="AB81" s="438" t="str">
        <f t="shared" si="60"/>
        <v/>
      </c>
      <c r="AC81" s="441" t="str">
        <f t="shared" si="61"/>
        <v/>
      </c>
      <c r="AD81" s="511"/>
      <c r="AE81" s="441"/>
      <c r="AF81" s="170"/>
      <c r="AG81" s="438" t="str">
        <f t="shared" si="62"/>
        <v/>
      </c>
      <c r="AH81" s="441" t="str">
        <f t="shared" si="63"/>
        <v/>
      </c>
      <c r="AI81" s="511"/>
      <c r="AJ81" s="441"/>
      <c r="AK81" s="170"/>
      <c r="AL81" s="438" t="str">
        <f t="shared" si="64"/>
        <v/>
      </c>
      <c r="AM81" s="441" t="str">
        <f t="shared" si="65"/>
        <v/>
      </c>
      <c r="AN81" s="511"/>
      <c r="AO81" s="441"/>
      <c r="AP81" s="170"/>
      <c r="AQ81" s="438" t="str">
        <f t="shared" si="66"/>
        <v/>
      </c>
      <c r="AR81" s="441" t="str">
        <f t="shared" si="67"/>
        <v/>
      </c>
      <c r="AS81" s="511"/>
      <c r="AT81" s="441"/>
      <c r="AU81" s="170"/>
      <c r="AV81" s="438" t="str">
        <f t="shared" si="68"/>
        <v/>
      </c>
      <c r="AW81" s="441" t="str">
        <f t="shared" si="69"/>
        <v/>
      </c>
      <c r="AX81" s="511"/>
    </row>
    <row r="82" spans="2:50" ht="15.75" hidden="1" x14ac:dyDescent="0.2">
      <c r="B82" s="521" t="s">
        <v>169</v>
      </c>
      <c r="C82" s="522"/>
      <c r="D82" s="522"/>
      <c r="E82" s="522"/>
      <c r="F82" s="522"/>
      <c r="G82" s="522"/>
      <c r="H82" s="523"/>
      <c r="I82" s="207"/>
      <c r="J82" s="207"/>
      <c r="K82" s="207"/>
      <c r="L82" s="207"/>
      <c r="M82" s="207"/>
      <c r="N82" s="512" t="s">
        <v>161</v>
      </c>
      <c r="O82" s="525" t="s">
        <v>106</v>
      </c>
      <c r="P82" s="527">
        <v>45895</v>
      </c>
      <c r="Q82" s="517"/>
      <c r="R82" s="517"/>
      <c r="S82" s="517"/>
      <c r="T82" s="517"/>
      <c r="U82" s="527">
        <v>45896</v>
      </c>
      <c r="V82" s="517"/>
      <c r="W82" s="517"/>
      <c r="X82" s="517"/>
      <c r="Y82" s="517"/>
      <c r="Z82" s="527">
        <v>45897</v>
      </c>
      <c r="AA82" s="517"/>
      <c r="AB82" s="517"/>
      <c r="AC82" s="517"/>
      <c r="AD82" s="517"/>
      <c r="AE82" s="527">
        <v>45898</v>
      </c>
      <c r="AF82" s="517"/>
      <c r="AG82" s="517"/>
      <c r="AH82" s="517"/>
      <c r="AI82" s="517"/>
      <c r="AJ82" s="527">
        <v>45899</v>
      </c>
      <c r="AK82" s="517"/>
      <c r="AL82" s="517"/>
      <c r="AM82" s="517"/>
      <c r="AN82" s="517"/>
      <c r="AO82" s="527">
        <v>45900</v>
      </c>
      <c r="AP82" s="517"/>
      <c r="AQ82" s="517"/>
      <c r="AR82" s="517"/>
      <c r="AS82" s="517"/>
      <c r="AT82" s="527">
        <v>45901</v>
      </c>
      <c r="AU82" s="517"/>
      <c r="AV82" s="517"/>
      <c r="AW82" s="517"/>
      <c r="AX82" s="517"/>
    </row>
    <row r="83" spans="2:50" ht="15.75" hidden="1" x14ac:dyDescent="0.2">
      <c r="B83" s="524"/>
      <c r="C83" s="524"/>
      <c r="D83" s="524"/>
      <c r="E83" s="524"/>
      <c r="F83" s="524"/>
      <c r="G83" s="524"/>
      <c r="H83" s="524"/>
      <c r="I83" s="207"/>
      <c r="J83" s="207"/>
      <c r="K83" s="207"/>
      <c r="L83" s="207"/>
      <c r="M83" s="207"/>
      <c r="N83" s="512"/>
      <c r="O83" s="526"/>
      <c r="P83" s="527" t="s">
        <v>120</v>
      </c>
      <c r="Q83" s="517"/>
      <c r="R83" s="517"/>
      <c r="S83" s="517"/>
      <c r="T83" s="517"/>
      <c r="U83" s="527" t="s">
        <v>114</v>
      </c>
      <c r="V83" s="517"/>
      <c r="W83" s="517"/>
      <c r="X83" s="517"/>
      <c r="Y83" s="517"/>
      <c r="Z83" s="527" t="s">
        <v>115</v>
      </c>
      <c r="AA83" s="517"/>
      <c r="AB83" s="517"/>
      <c r="AC83" s="517"/>
      <c r="AD83" s="517"/>
      <c r="AE83" s="527" t="s">
        <v>116</v>
      </c>
      <c r="AF83" s="517"/>
      <c r="AG83" s="517"/>
      <c r="AH83" s="517"/>
      <c r="AI83" s="517"/>
      <c r="AJ83" s="527" t="s">
        <v>117</v>
      </c>
      <c r="AK83" s="517"/>
      <c r="AL83" s="517"/>
      <c r="AM83" s="517"/>
      <c r="AN83" s="517"/>
      <c r="AO83" s="527" t="s">
        <v>118</v>
      </c>
      <c r="AP83" s="517"/>
      <c r="AQ83" s="517"/>
      <c r="AR83" s="517"/>
      <c r="AS83" s="517"/>
      <c r="AT83" s="527" t="s">
        <v>119</v>
      </c>
      <c r="AU83" s="517"/>
      <c r="AV83" s="517"/>
      <c r="AW83" s="517"/>
      <c r="AX83" s="517"/>
    </row>
    <row r="84" spans="2:50" hidden="1" x14ac:dyDescent="0.2">
      <c r="B84" s="512" t="s">
        <v>157</v>
      </c>
      <c r="C84" s="512" t="s">
        <v>149</v>
      </c>
      <c r="D84" s="512"/>
      <c r="E84" s="512" t="s">
        <v>151</v>
      </c>
      <c r="F84" s="512"/>
      <c r="G84" s="512"/>
      <c r="H84" s="513" t="s">
        <v>158</v>
      </c>
      <c r="I84" s="516" t="s">
        <v>227</v>
      </c>
      <c r="J84" s="516"/>
      <c r="K84" s="516"/>
      <c r="L84" s="516" t="s">
        <v>158</v>
      </c>
      <c r="M84" s="516" t="s">
        <v>170</v>
      </c>
      <c r="N84" s="512"/>
      <c r="O84" s="512" t="s">
        <v>160</v>
      </c>
      <c r="P84" s="508" t="s">
        <v>154</v>
      </c>
      <c r="Q84" s="509"/>
      <c r="R84" s="509"/>
      <c r="S84" s="510"/>
      <c r="T84" s="512" t="s">
        <v>158</v>
      </c>
      <c r="U84" s="508" t="s">
        <v>154</v>
      </c>
      <c r="V84" s="509"/>
      <c r="W84" s="509"/>
      <c r="X84" s="510"/>
      <c r="Y84" s="512" t="s">
        <v>158</v>
      </c>
      <c r="Z84" s="508" t="s">
        <v>154</v>
      </c>
      <c r="AA84" s="509"/>
      <c r="AB84" s="509"/>
      <c r="AC84" s="510"/>
      <c r="AD84" s="512" t="s">
        <v>158</v>
      </c>
      <c r="AE84" s="508" t="s">
        <v>154</v>
      </c>
      <c r="AF84" s="509"/>
      <c r="AG84" s="509"/>
      <c r="AH84" s="510"/>
      <c r="AI84" s="512" t="s">
        <v>158</v>
      </c>
      <c r="AJ84" s="508" t="s">
        <v>154</v>
      </c>
      <c r="AK84" s="509"/>
      <c r="AL84" s="509"/>
      <c r="AM84" s="510"/>
      <c r="AN84" s="512" t="s">
        <v>158</v>
      </c>
      <c r="AO84" s="508" t="s">
        <v>154</v>
      </c>
      <c r="AP84" s="509"/>
      <c r="AQ84" s="509"/>
      <c r="AR84" s="510"/>
      <c r="AS84" s="512" t="s">
        <v>158</v>
      </c>
      <c r="AT84" s="508" t="s">
        <v>154</v>
      </c>
      <c r="AU84" s="509"/>
      <c r="AV84" s="509"/>
      <c r="AW84" s="510"/>
      <c r="AX84" s="512" t="s">
        <v>158</v>
      </c>
    </row>
    <row r="85" spans="2:50" hidden="1" x14ac:dyDescent="0.2">
      <c r="B85" s="512"/>
      <c r="C85" s="512"/>
      <c r="D85" s="512"/>
      <c r="E85" s="512" t="s">
        <v>150</v>
      </c>
      <c r="F85" s="512"/>
      <c r="G85" s="512"/>
      <c r="H85" s="514"/>
      <c r="I85" s="516" t="s">
        <v>150</v>
      </c>
      <c r="J85" s="516"/>
      <c r="K85" s="516"/>
      <c r="L85" s="516"/>
      <c r="M85" s="516"/>
      <c r="N85" s="512"/>
      <c r="O85" s="512"/>
      <c r="P85" s="508" t="s">
        <v>155</v>
      </c>
      <c r="Q85" s="509"/>
      <c r="R85" s="509"/>
      <c r="S85" s="510"/>
      <c r="T85" s="512"/>
      <c r="U85" s="508" t="s">
        <v>155</v>
      </c>
      <c r="V85" s="509"/>
      <c r="W85" s="509"/>
      <c r="X85" s="510"/>
      <c r="Y85" s="512"/>
      <c r="Z85" s="508" t="s">
        <v>155</v>
      </c>
      <c r="AA85" s="509"/>
      <c r="AB85" s="509"/>
      <c r="AC85" s="510"/>
      <c r="AD85" s="512"/>
      <c r="AE85" s="508" t="s">
        <v>155</v>
      </c>
      <c r="AF85" s="509"/>
      <c r="AG85" s="509"/>
      <c r="AH85" s="510"/>
      <c r="AI85" s="512"/>
      <c r="AJ85" s="508" t="s">
        <v>155</v>
      </c>
      <c r="AK85" s="509"/>
      <c r="AL85" s="509"/>
      <c r="AM85" s="510"/>
      <c r="AN85" s="512"/>
      <c r="AO85" s="508" t="s">
        <v>155</v>
      </c>
      <c r="AP85" s="509"/>
      <c r="AQ85" s="509"/>
      <c r="AR85" s="510"/>
      <c r="AS85" s="512"/>
      <c r="AT85" s="508" t="s">
        <v>155</v>
      </c>
      <c r="AU85" s="509"/>
      <c r="AV85" s="509"/>
      <c r="AW85" s="510"/>
      <c r="AX85" s="512"/>
    </row>
    <row r="86" spans="2:50" hidden="1" x14ac:dyDescent="0.2">
      <c r="B86" s="512"/>
      <c r="C86" s="512"/>
      <c r="D86" s="512"/>
      <c r="E86" s="439" t="s">
        <v>152</v>
      </c>
      <c r="F86" s="439" t="s">
        <v>153</v>
      </c>
      <c r="G86" s="439" t="s">
        <v>156</v>
      </c>
      <c r="H86" s="515"/>
      <c r="I86" s="440" t="s">
        <v>152</v>
      </c>
      <c r="J86" s="440" t="s">
        <v>153</v>
      </c>
      <c r="K86" s="440" t="s">
        <v>156</v>
      </c>
      <c r="L86" s="516"/>
      <c r="M86" s="516"/>
      <c r="N86" s="512"/>
      <c r="O86" s="512"/>
      <c r="P86" s="439" t="s">
        <v>152</v>
      </c>
      <c r="Q86" s="439" t="s">
        <v>153</v>
      </c>
      <c r="R86" s="439" t="s">
        <v>156</v>
      </c>
      <c r="S86" s="439" t="s">
        <v>170</v>
      </c>
      <c r="T86" s="512"/>
      <c r="U86" s="439" t="s">
        <v>152</v>
      </c>
      <c r="V86" s="439" t="s">
        <v>153</v>
      </c>
      <c r="W86" s="439" t="s">
        <v>156</v>
      </c>
      <c r="X86" s="439" t="s">
        <v>170</v>
      </c>
      <c r="Y86" s="512"/>
      <c r="Z86" s="439" t="s">
        <v>152</v>
      </c>
      <c r="AA86" s="439" t="s">
        <v>153</v>
      </c>
      <c r="AB86" s="439" t="s">
        <v>156</v>
      </c>
      <c r="AC86" s="439" t="s">
        <v>170</v>
      </c>
      <c r="AD86" s="512"/>
      <c r="AE86" s="439" t="s">
        <v>152</v>
      </c>
      <c r="AF86" s="439" t="s">
        <v>153</v>
      </c>
      <c r="AG86" s="439" t="s">
        <v>156</v>
      </c>
      <c r="AH86" s="439" t="s">
        <v>170</v>
      </c>
      <c r="AI86" s="512"/>
      <c r="AJ86" s="439" t="s">
        <v>152</v>
      </c>
      <c r="AK86" s="439" t="s">
        <v>153</v>
      </c>
      <c r="AL86" s="439" t="s">
        <v>156</v>
      </c>
      <c r="AM86" s="439" t="s">
        <v>170</v>
      </c>
      <c r="AN86" s="512"/>
      <c r="AO86" s="439" t="s">
        <v>152</v>
      </c>
      <c r="AP86" s="439" t="s">
        <v>153</v>
      </c>
      <c r="AQ86" s="439" t="s">
        <v>156</v>
      </c>
      <c r="AR86" s="439" t="s">
        <v>170</v>
      </c>
      <c r="AS86" s="512"/>
      <c r="AT86" s="439" t="s">
        <v>152</v>
      </c>
      <c r="AU86" s="439" t="s">
        <v>153</v>
      </c>
      <c r="AV86" s="439" t="s">
        <v>156</v>
      </c>
      <c r="AW86" s="439" t="s">
        <v>170</v>
      </c>
      <c r="AX86" s="512"/>
    </row>
    <row r="87" spans="2:50" hidden="1" x14ac:dyDescent="0.2">
      <c r="B87" s="512" t="s">
        <v>139</v>
      </c>
      <c r="C87" s="441">
        <v>1</v>
      </c>
      <c r="D87" s="441"/>
      <c r="E87" s="441"/>
      <c r="F87" s="441"/>
      <c r="G87" s="438" t="e">
        <f>F87/E87</f>
        <v>#DIV/0!</v>
      </c>
      <c r="H87" s="511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44" t="str">
        <f t="shared" si="71"/>
        <v/>
      </c>
      <c r="L87" s="518" t="str">
        <f>IFERROR(AVERAGE(K87:K101),"-")</f>
        <v>-</v>
      </c>
      <c r="M87" s="172" t="str">
        <f>IFERROR(RANK(K87, K$87:K$101),"")</f>
        <v/>
      </c>
      <c r="N87" s="512"/>
      <c r="O87" s="512"/>
      <c r="P87" s="441"/>
      <c r="Q87" s="441"/>
      <c r="R87" s="438" t="str">
        <f>IFERROR(Q87/P87,"")</f>
        <v/>
      </c>
      <c r="S87" s="441" t="str">
        <f>IFERROR(RANK(R87, R$87:R$101),"")</f>
        <v/>
      </c>
      <c r="T87" s="511" t="e">
        <f>AVERAGE(R87:R101)</f>
        <v>#DIV/0!</v>
      </c>
      <c r="U87" s="441"/>
      <c r="V87" s="441"/>
      <c r="W87" s="438" t="str">
        <f>IFERROR(V87/U87,"")</f>
        <v/>
      </c>
      <c r="X87" s="441" t="str">
        <f>IFERROR(RANK(W87, W$87:W$101),"")</f>
        <v/>
      </c>
      <c r="Y87" s="511" t="e">
        <f>AVERAGE(W87:W101)</f>
        <v>#DIV/0!</v>
      </c>
      <c r="Z87" s="441"/>
      <c r="AA87" s="441"/>
      <c r="AB87" s="438" t="str">
        <f>IFERROR(AA87/Z87,"")</f>
        <v/>
      </c>
      <c r="AC87" s="441" t="str">
        <f>IFERROR(RANK(AB87, AB$87:AB$101),"")</f>
        <v/>
      </c>
      <c r="AD87" s="511" t="e">
        <f>AVERAGE(AB87:AB101)</f>
        <v>#DIV/0!</v>
      </c>
      <c r="AE87" s="441"/>
      <c r="AF87" s="441"/>
      <c r="AG87" s="438" t="str">
        <f>IFERROR(AF87/AE87,"")</f>
        <v/>
      </c>
      <c r="AH87" s="441" t="str">
        <f>IFERROR(RANK(AG87, AG$87:AG$101),"")</f>
        <v/>
      </c>
      <c r="AI87" s="511" t="e">
        <f>AVERAGE(AG87:AG101)</f>
        <v>#DIV/0!</v>
      </c>
      <c r="AJ87" s="441"/>
      <c r="AK87" s="441"/>
      <c r="AL87" s="438" t="str">
        <f>IFERROR(AK87/AJ87,"")</f>
        <v/>
      </c>
      <c r="AM87" s="441" t="str">
        <f>IFERROR(RANK(AL87, AL$87:AL$101),"")</f>
        <v/>
      </c>
      <c r="AN87" s="511" t="e">
        <f>AVERAGE(AL87:AL101)</f>
        <v>#DIV/0!</v>
      </c>
      <c r="AO87" s="441"/>
      <c r="AP87" s="441"/>
      <c r="AQ87" s="438" t="str">
        <f>IFERROR(AP87/AO87,"")</f>
        <v/>
      </c>
      <c r="AR87" s="441" t="str">
        <f>IFERROR(RANK(AQ87, AQ$87:AQ$101),"")</f>
        <v/>
      </c>
      <c r="AS87" s="511" t="e">
        <f>AVERAGE(AQ87:AQ101)</f>
        <v>#DIV/0!</v>
      </c>
      <c r="AT87" s="441"/>
      <c r="AU87" s="441"/>
      <c r="AV87" s="438" t="str">
        <f>IFERROR(AU87/AT87,"")</f>
        <v/>
      </c>
      <c r="AW87" s="441" t="str">
        <f>IFERROR(RANK(AV87, AV$87:AV$101),"")</f>
        <v/>
      </c>
      <c r="AX87" s="511" t="e">
        <f>AVERAGE(AV87:AV101)</f>
        <v>#DIV/0!</v>
      </c>
    </row>
    <row r="88" spans="2:50" hidden="1" x14ac:dyDescent="0.2">
      <c r="B88" s="517"/>
      <c r="C88" s="441">
        <v>2</v>
      </c>
      <c r="D88" s="441"/>
      <c r="E88" s="441"/>
      <c r="F88" s="441"/>
      <c r="G88" s="438"/>
      <c r="H88" s="511"/>
      <c r="I88" s="172" t="str">
        <f t="shared" si="71"/>
        <v/>
      </c>
      <c r="J88" s="172" t="str">
        <f t="shared" si="71"/>
        <v/>
      </c>
      <c r="K88" s="444" t="str">
        <f t="shared" si="71"/>
        <v/>
      </c>
      <c r="L88" s="519"/>
      <c r="M88" s="172" t="str">
        <f t="shared" ref="M88:M101" si="72">IFERROR(RANK(K88, K$87:K$101),"")</f>
        <v/>
      </c>
      <c r="N88" s="512"/>
      <c r="O88" s="512"/>
      <c r="P88" s="441"/>
      <c r="Q88" s="441"/>
      <c r="R88" s="438" t="str">
        <f t="shared" ref="R88:R101" si="73">IFERROR(Q88/P88,"")</f>
        <v/>
      </c>
      <c r="S88" s="441" t="str">
        <f t="shared" ref="S88:S101" si="74">IFERROR(RANK(R88, R$87:R$101),"")</f>
        <v/>
      </c>
      <c r="T88" s="511"/>
      <c r="U88" s="441"/>
      <c r="V88" s="441"/>
      <c r="W88" s="438" t="str">
        <f t="shared" ref="W88:W101" si="75">IFERROR(V88/U88,"")</f>
        <v/>
      </c>
      <c r="X88" s="441" t="str">
        <f t="shared" ref="X88:X101" si="76">IFERROR(RANK(W88, W$87:W$101),"")</f>
        <v/>
      </c>
      <c r="Y88" s="511"/>
      <c r="Z88" s="441"/>
      <c r="AA88" s="441"/>
      <c r="AB88" s="438" t="str">
        <f t="shared" ref="AB88:AB101" si="77">IFERROR(AA88/Z88,"")</f>
        <v/>
      </c>
      <c r="AC88" s="441" t="str">
        <f t="shared" ref="AC88:AC101" si="78">IFERROR(RANK(AB88, AB$87:AB$101),"")</f>
        <v/>
      </c>
      <c r="AD88" s="511"/>
      <c r="AE88" s="441"/>
      <c r="AF88" s="441"/>
      <c r="AG88" s="438" t="str">
        <f t="shared" ref="AG88:AG101" si="79">IFERROR(AF88/AE88,"")</f>
        <v/>
      </c>
      <c r="AH88" s="441" t="str">
        <f t="shared" ref="AH88:AH101" si="80">IFERROR(RANK(AG88, AG$87:AG$101),"")</f>
        <v/>
      </c>
      <c r="AI88" s="511"/>
      <c r="AJ88" s="441"/>
      <c r="AK88" s="441"/>
      <c r="AL88" s="438" t="str">
        <f t="shared" ref="AL88:AL101" si="81">IFERROR(AK88/AJ88,"")</f>
        <v/>
      </c>
      <c r="AM88" s="441" t="str">
        <f t="shared" ref="AM88:AM101" si="82">IFERROR(RANK(AL88, AL$87:AL$101),"")</f>
        <v/>
      </c>
      <c r="AN88" s="511"/>
      <c r="AO88" s="441"/>
      <c r="AP88" s="441"/>
      <c r="AQ88" s="438" t="str">
        <f t="shared" ref="AQ88:AQ101" si="83">IFERROR(AP88/AO88,"")</f>
        <v/>
      </c>
      <c r="AR88" s="441" t="str">
        <f t="shared" ref="AR88:AR101" si="84">IFERROR(RANK(AQ88, AQ$87:AQ$101),"")</f>
        <v/>
      </c>
      <c r="AS88" s="511"/>
      <c r="AT88" s="441"/>
      <c r="AU88" s="441"/>
      <c r="AV88" s="438" t="str">
        <f t="shared" ref="AV88:AV101" si="85">IFERROR(AU88/AT88,"")</f>
        <v/>
      </c>
      <c r="AW88" s="441" t="str">
        <f t="shared" ref="AW88:AW101" si="86">IFERROR(RANK(AV88, AV$87:AV$101),"")</f>
        <v/>
      </c>
      <c r="AX88" s="511"/>
    </row>
    <row r="89" spans="2:50" hidden="1" x14ac:dyDescent="0.2">
      <c r="B89" s="517"/>
      <c r="C89" s="441">
        <v>3</v>
      </c>
      <c r="D89" s="441"/>
      <c r="E89" s="441"/>
      <c r="F89" s="441"/>
      <c r="G89" s="438"/>
      <c r="H89" s="511"/>
      <c r="I89" s="172" t="str">
        <f t="shared" si="71"/>
        <v/>
      </c>
      <c r="J89" s="172" t="str">
        <f t="shared" si="71"/>
        <v/>
      </c>
      <c r="K89" s="444" t="str">
        <f t="shared" si="71"/>
        <v/>
      </c>
      <c r="L89" s="519"/>
      <c r="M89" s="172" t="str">
        <f t="shared" si="72"/>
        <v/>
      </c>
      <c r="N89" s="512"/>
      <c r="O89" s="512"/>
      <c r="P89" s="441"/>
      <c r="Q89" s="441"/>
      <c r="R89" s="438" t="str">
        <f t="shared" si="73"/>
        <v/>
      </c>
      <c r="S89" s="441" t="str">
        <f t="shared" si="74"/>
        <v/>
      </c>
      <c r="T89" s="511"/>
      <c r="U89" s="441"/>
      <c r="V89" s="441"/>
      <c r="W89" s="438" t="str">
        <f t="shared" si="75"/>
        <v/>
      </c>
      <c r="X89" s="441" t="str">
        <f t="shared" si="76"/>
        <v/>
      </c>
      <c r="Y89" s="511"/>
      <c r="Z89" s="441"/>
      <c r="AA89" s="441"/>
      <c r="AB89" s="438" t="str">
        <f t="shared" si="77"/>
        <v/>
      </c>
      <c r="AC89" s="441" t="str">
        <f t="shared" si="78"/>
        <v/>
      </c>
      <c r="AD89" s="511"/>
      <c r="AE89" s="441"/>
      <c r="AF89" s="441"/>
      <c r="AG89" s="438" t="str">
        <f t="shared" si="79"/>
        <v/>
      </c>
      <c r="AH89" s="441" t="str">
        <f t="shared" si="80"/>
        <v/>
      </c>
      <c r="AI89" s="511"/>
      <c r="AJ89" s="441"/>
      <c r="AK89" s="441"/>
      <c r="AL89" s="438" t="str">
        <f t="shared" si="81"/>
        <v/>
      </c>
      <c r="AM89" s="441" t="str">
        <f t="shared" si="82"/>
        <v/>
      </c>
      <c r="AN89" s="511"/>
      <c r="AO89" s="441"/>
      <c r="AP89" s="441"/>
      <c r="AQ89" s="438" t="str">
        <f t="shared" si="83"/>
        <v/>
      </c>
      <c r="AR89" s="441" t="str">
        <f t="shared" si="84"/>
        <v/>
      </c>
      <c r="AS89" s="511"/>
      <c r="AT89" s="441"/>
      <c r="AU89" s="441"/>
      <c r="AV89" s="438" t="str">
        <f t="shared" si="85"/>
        <v/>
      </c>
      <c r="AW89" s="441" t="str">
        <f t="shared" si="86"/>
        <v/>
      </c>
      <c r="AX89" s="511"/>
    </row>
    <row r="90" spans="2:50" hidden="1" x14ac:dyDescent="0.2">
      <c r="B90" s="517"/>
      <c r="C90" s="441">
        <v>4</v>
      </c>
      <c r="D90" s="441"/>
      <c r="E90" s="441"/>
      <c r="F90" s="441"/>
      <c r="G90" s="438"/>
      <c r="H90" s="511"/>
      <c r="I90" s="172" t="str">
        <f>IFERROR(AVERAGE(P90,U90,Z90,AE90,AJ90,AO90,AT90),"")</f>
        <v/>
      </c>
      <c r="J90" s="172" t="str">
        <f>IFERROR(AVERAGE(Q90,V90,AA90,AF90,AK90,AP90,AU90),"")</f>
        <v/>
      </c>
      <c r="K90" s="444" t="str">
        <f>IFERROR(AVERAGE(R90,W90,AB90,AG90,AL90,AQ90,AV90),"")</f>
        <v/>
      </c>
      <c r="L90" s="519"/>
      <c r="M90" s="172" t="str">
        <f t="shared" si="72"/>
        <v/>
      </c>
      <c r="N90" s="512"/>
      <c r="O90" s="512"/>
      <c r="P90" s="441"/>
      <c r="Q90" s="441"/>
      <c r="R90" s="438" t="str">
        <f t="shared" si="73"/>
        <v/>
      </c>
      <c r="S90" s="441" t="str">
        <f t="shared" si="74"/>
        <v/>
      </c>
      <c r="T90" s="511"/>
      <c r="U90" s="441"/>
      <c r="V90" s="441"/>
      <c r="W90" s="438" t="str">
        <f t="shared" si="75"/>
        <v/>
      </c>
      <c r="X90" s="441" t="str">
        <f t="shared" si="76"/>
        <v/>
      </c>
      <c r="Y90" s="511"/>
      <c r="Z90" s="441"/>
      <c r="AA90" s="441"/>
      <c r="AB90" s="438" t="str">
        <f t="shared" si="77"/>
        <v/>
      </c>
      <c r="AC90" s="441" t="str">
        <f t="shared" si="78"/>
        <v/>
      </c>
      <c r="AD90" s="511"/>
      <c r="AE90" s="441"/>
      <c r="AF90" s="441"/>
      <c r="AG90" s="438" t="str">
        <f t="shared" si="79"/>
        <v/>
      </c>
      <c r="AH90" s="441" t="str">
        <f t="shared" si="80"/>
        <v/>
      </c>
      <c r="AI90" s="511"/>
      <c r="AJ90" s="441"/>
      <c r="AK90" s="441"/>
      <c r="AL90" s="438" t="str">
        <f t="shared" si="81"/>
        <v/>
      </c>
      <c r="AM90" s="441" t="str">
        <f t="shared" si="82"/>
        <v/>
      </c>
      <c r="AN90" s="511"/>
      <c r="AO90" s="441"/>
      <c r="AP90" s="441"/>
      <c r="AQ90" s="438" t="str">
        <f t="shared" si="83"/>
        <v/>
      </c>
      <c r="AR90" s="441" t="str">
        <f t="shared" si="84"/>
        <v/>
      </c>
      <c r="AS90" s="511"/>
      <c r="AT90" s="441"/>
      <c r="AU90" s="441"/>
      <c r="AV90" s="438" t="str">
        <f t="shared" si="85"/>
        <v/>
      </c>
      <c r="AW90" s="441" t="str">
        <f t="shared" si="86"/>
        <v/>
      </c>
      <c r="AX90" s="511"/>
    </row>
    <row r="91" spans="2:50" hidden="1" x14ac:dyDescent="0.2">
      <c r="B91" s="517"/>
      <c r="C91" s="441">
        <v>5</v>
      </c>
      <c r="D91" s="441"/>
      <c r="E91" s="441"/>
      <c r="F91" s="441"/>
      <c r="G91" s="438"/>
      <c r="H91" s="511"/>
      <c r="I91" s="172" t="str">
        <f t="shared" ref="I91:K101" si="87">IFERROR(AVERAGE(P91,U91,Z91,AE91,AJ91,AO91,AT91),"")</f>
        <v/>
      </c>
      <c r="J91" s="172" t="str">
        <f t="shared" si="87"/>
        <v/>
      </c>
      <c r="K91" s="444" t="str">
        <f t="shared" si="87"/>
        <v/>
      </c>
      <c r="L91" s="519"/>
      <c r="M91" s="172" t="str">
        <f t="shared" si="72"/>
        <v/>
      </c>
      <c r="N91" s="512"/>
      <c r="O91" s="512"/>
      <c r="P91" s="441"/>
      <c r="Q91" s="441"/>
      <c r="R91" s="438" t="str">
        <f t="shared" si="73"/>
        <v/>
      </c>
      <c r="S91" s="441" t="str">
        <f t="shared" si="74"/>
        <v/>
      </c>
      <c r="T91" s="511"/>
      <c r="U91" s="441"/>
      <c r="V91" s="441"/>
      <c r="W91" s="438" t="str">
        <f t="shared" si="75"/>
        <v/>
      </c>
      <c r="X91" s="441" t="str">
        <f t="shared" si="76"/>
        <v/>
      </c>
      <c r="Y91" s="511"/>
      <c r="Z91" s="441"/>
      <c r="AA91" s="441"/>
      <c r="AB91" s="438" t="str">
        <f t="shared" si="77"/>
        <v/>
      </c>
      <c r="AC91" s="441" t="str">
        <f t="shared" si="78"/>
        <v/>
      </c>
      <c r="AD91" s="511"/>
      <c r="AE91" s="441"/>
      <c r="AF91" s="441"/>
      <c r="AG91" s="438" t="str">
        <f t="shared" si="79"/>
        <v/>
      </c>
      <c r="AH91" s="441" t="str">
        <f t="shared" si="80"/>
        <v/>
      </c>
      <c r="AI91" s="511"/>
      <c r="AJ91" s="441"/>
      <c r="AK91" s="441"/>
      <c r="AL91" s="438" t="str">
        <f t="shared" si="81"/>
        <v/>
      </c>
      <c r="AM91" s="441" t="str">
        <f t="shared" si="82"/>
        <v/>
      </c>
      <c r="AN91" s="511"/>
      <c r="AO91" s="441"/>
      <c r="AP91" s="441"/>
      <c r="AQ91" s="438" t="str">
        <f t="shared" si="83"/>
        <v/>
      </c>
      <c r="AR91" s="441" t="str">
        <f t="shared" si="84"/>
        <v/>
      </c>
      <c r="AS91" s="511"/>
      <c r="AT91" s="441"/>
      <c r="AU91" s="441"/>
      <c r="AV91" s="438" t="str">
        <f t="shared" si="85"/>
        <v/>
      </c>
      <c r="AW91" s="441" t="str">
        <f t="shared" si="86"/>
        <v/>
      </c>
      <c r="AX91" s="511"/>
    </row>
    <row r="92" spans="2:50" hidden="1" x14ac:dyDescent="0.2">
      <c r="B92" s="517"/>
      <c r="C92" s="441">
        <v>6</v>
      </c>
      <c r="D92" s="441"/>
      <c r="E92" s="441"/>
      <c r="F92" s="441"/>
      <c r="G92" s="438"/>
      <c r="H92" s="511"/>
      <c r="I92" s="172" t="str">
        <f t="shared" si="87"/>
        <v/>
      </c>
      <c r="J92" s="172" t="str">
        <f t="shared" si="87"/>
        <v/>
      </c>
      <c r="K92" s="444" t="str">
        <f t="shared" si="87"/>
        <v/>
      </c>
      <c r="L92" s="519"/>
      <c r="M92" s="172" t="str">
        <f t="shared" si="72"/>
        <v/>
      </c>
      <c r="N92" s="512"/>
      <c r="O92" s="512"/>
      <c r="P92" s="441"/>
      <c r="Q92" s="441"/>
      <c r="R92" s="438" t="str">
        <f t="shared" si="73"/>
        <v/>
      </c>
      <c r="S92" s="441" t="str">
        <f t="shared" si="74"/>
        <v/>
      </c>
      <c r="T92" s="511"/>
      <c r="U92" s="441"/>
      <c r="V92" s="441"/>
      <c r="W92" s="438" t="str">
        <f t="shared" si="75"/>
        <v/>
      </c>
      <c r="X92" s="441" t="str">
        <f t="shared" si="76"/>
        <v/>
      </c>
      <c r="Y92" s="511"/>
      <c r="Z92" s="441"/>
      <c r="AA92" s="441"/>
      <c r="AB92" s="438" t="str">
        <f t="shared" si="77"/>
        <v/>
      </c>
      <c r="AC92" s="441" t="str">
        <f t="shared" si="78"/>
        <v/>
      </c>
      <c r="AD92" s="511"/>
      <c r="AE92" s="441"/>
      <c r="AF92" s="441"/>
      <c r="AG92" s="438" t="str">
        <f t="shared" si="79"/>
        <v/>
      </c>
      <c r="AH92" s="441" t="str">
        <f t="shared" si="80"/>
        <v/>
      </c>
      <c r="AI92" s="511"/>
      <c r="AJ92" s="441"/>
      <c r="AK92" s="441"/>
      <c r="AL92" s="438" t="str">
        <f t="shared" si="81"/>
        <v/>
      </c>
      <c r="AM92" s="441" t="str">
        <f t="shared" si="82"/>
        <v/>
      </c>
      <c r="AN92" s="511"/>
      <c r="AO92" s="441"/>
      <c r="AP92" s="441"/>
      <c r="AQ92" s="438" t="str">
        <f t="shared" si="83"/>
        <v/>
      </c>
      <c r="AR92" s="441" t="str">
        <f t="shared" si="84"/>
        <v/>
      </c>
      <c r="AS92" s="511"/>
      <c r="AT92" s="441"/>
      <c r="AU92" s="441"/>
      <c r="AV92" s="438" t="str">
        <f t="shared" si="85"/>
        <v/>
      </c>
      <c r="AW92" s="441" t="str">
        <f t="shared" si="86"/>
        <v/>
      </c>
      <c r="AX92" s="511"/>
    </row>
    <row r="93" spans="2:50" hidden="1" x14ac:dyDescent="0.2">
      <c r="B93" s="517"/>
      <c r="C93" s="441">
        <v>7</v>
      </c>
      <c r="D93" s="441"/>
      <c r="E93" s="441"/>
      <c r="F93" s="441"/>
      <c r="G93" s="438"/>
      <c r="H93" s="511"/>
      <c r="I93" s="172" t="str">
        <f t="shared" si="87"/>
        <v/>
      </c>
      <c r="J93" s="172" t="str">
        <f t="shared" si="87"/>
        <v/>
      </c>
      <c r="K93" s="444" t="str">
        <f t="shared" si="87"/>
        <v/>
      </c>
      <c r="L93" s="519"/>
      <c r="M93" s="172" t="str">
        <f t="shared" si="72"/>
        <v/>
      </c>
      <c r="N93" s="512"/>
      <c r="O93" s="512"/>
      <c r="P93" s="441"/>
      <c r="Q93" s="441"/>
      <c r="R93" s="438" t="str">
        <f t="shared" si="73"/>
        <v/>
      </c>
      <c r="S93" s="441" t="str">
        <f t="shared" si="74"/>
        <v/>
      </c>
      <c r="T93" s="511"/>
      <c r="U93" s="441"/>
      <c r="V93" s="441"/>
      <c r="W93" s="438" t="str">
        <f t="shared" si="75"/>
        <v/>
      </c>
      <c r="X93" s="441" t="str">
        <f t="shared" si="76"/>
        <v/>
      </c>
      <c r="Y93" s="511"/>
      <c r="Z93" s="441"/>
      <c r="AA93" s="441"/>
      <c r="AB93" s="438" t="str">
        <f t="shared" si="77"/>
        <v/>
      </c>
      <c r="AC93" s="441" t="str">
        <f t="shared" si="78"/>
        <v/>
      </c>
      <c r="AD93" s="511"/>
      <c r="AE93" s="441"/>
      <c r="AF93" s="441"/>
      <c r="AG93" s="438" t="str">
        <f t="shared" si="79"/>
        <v/>
      </c>
      <c r="AH93" s="441" t="str">
        <f t="shared" si="80"/>
        <v/>
      </c>
      <c r="AI93" s="511"/>
      <c r="AJ93" s="441"/>
      <c r="AK93" s="441"/>
      <c r="AL93" s="438" t="str">
        <f t="shared" si="81"/>
        <v/>
      </c>
      <c r="AM93" s="441" t="str">
        <f t="shared" si="82"/>
        <v/>
      </c>
      <c r="AN93" s="511"/>
      <c r="AO93" s="441"/>
      <c r="AP93" s="441"/>
      <c r="AQ93" s="438" t="str">
        <f t="shared" si="83"/>
        <v/>
      </c>
      <c r="AR93" s="441" t="str">
        <f t="shared" si="84"/>
        <v/>
      </c>
      <c r="AS93" s="511"/>
      <c r="AT93" s="441"/>
      <c r="AU93" s="441"/>
      <c r="AV93" s="438" t="str">
        <f t="shared" si="85"/>
        <v/>
      </c>
      <c r="AW93" s="441" t="str">
        <f t="shared" si="86"/>
        <v/>
      </c>
      <c r="AX93" s="511"/>
    </row>
    <row r="94" spans="2:50" hidden="1" x14ac:dyDescent="0.2">
      <c r="B94" s="517"/>
      <c r="C94" s="441">
        <v>8</v>
      </c>
      <c r="D94" s="441"/>
      <c r="E94" s="441"/>
      <c r="F94" s="441"/>
      <c r="G94" s="438"/>
      <c r="H94" s="511"/>
      <c r="I94" s="172" t="str">
        <f t="shared" si="87"/>
        <v/>
      </c>
      <c r="J94" s="172" t="str">
        <f t="shared" si="87"/>
        <v/>
      </c>
      <c r="K94" s="444" t="str">
        <f t="shared" si="87"/>
        <v/>
      </c>
      <c r="L94" s="519"/>
      <c r="M94" s="172" t="str">
        <f t="shared" si="72"/>
        <v/>
      </c>
      <c r="N94" s="512"/>
      <c r="O94" s="512"/>
      <c r="P94" s="441"/>
      <c r="Q94" s="441"/>
      <c r="R94" s="438" t="str">
        <f t="shared" si="73"/>
        <v/>
      </c>
      <c r="S94" s="441" t="str">
        <f t="shared" si="74"/>
        <v/>
      </c>
      <c r="T94" s="511"/>
      <c r="U94" s="441"/>
      <c r="V94" s="441"/>
      <c r="W94" s="438" t="str">
        <f t="shared" si="75"/>
        <v/>
      </c>
      <c r="X94" s="441" t="str">
        <f t="shared" si="76"/>
        <v/>
      </c>
      <c r="Y94" s="511"/>
      <c r="Z94" s="441"/>
      <c r="AA94" s="441"/>
      <c r="AB94" s="438" t="str">
        <f t="shared" si="77"/>
        <v/>
      </c>
      <c r="AC94" s="441" t="str">
        <f t="shared" si="78"/>
        <v/>
      </c>
      <c r="AD94" s="511"/>
      <c r="AE94" s="441"/>
      <c r="AF94" s="441"/>
      <c r="AG94" s="438" t="str">
        <f t="shared" si="79"/>
        <v/>
      </c>
      <c r="AH94" s="441" t="str">
        <f t="shared" si="80"/>
        <v/>
      </c>
      <c r="AI94" s="511"/>
      <c r="AJ94" s="441"/>
      <c r="AK94" s="441"/>
      <c r="AL94" s="438" t="str">
        <f t="shared" si="81"/>
        <v/>
      </c>
      <c r="AM94" s="441" t="str">
        <f t="shared" si="82"/>
        <v/>
      </c>
      <c r="AN94" s="511"/>
      <c r="AO94" s="441"/>
      <c r="AP94" s="441"/>
      <c r="AQ94" s="438" t="str">
        <f t="shared" si="83"/>
        <v/>
      </c>
      <c r="AR94" s="441" t="str">
        <f t="shared" si="84"/>
        <v/>
      </c>
      <c r="AS94" s="511"/>
      <c r="AT94" s="441"/>
      <c r="AU94" s="441"/>
      <c r="AV94" s="438" t="str">
        <f t="shared" si="85"/>
        <v/>
      </c>
      <c r="AW94" s="441" t="str">
        <f t="shared" si="86"/>
        <v/>
      </c>
      <c r="AX94" s="511"/>
    </row>
    <row r="95" spans="2:50" hidden="1" x14ac:dyDescent="0.2">
      <c r="B95" s="517"/>
      <c r="C95" s="441">
        <v>9</v>
      </c>
      <c r="D95" s="441"/>
      <c r="E95" s="441"/>
      <c r="F95" s="441"/>
      <c r="G95" s="438"/>
      <c r="H95" s="511"/>
      <c r="I95" s="172" t="str">
        <f t="shared" si="87"/>
        <v/>
      </c>
      <c r="J95" s="172" t="str">
        <f t="shared" si="87"/>
        <v/>
      </c>
      <c r="K95" s="444" t="str">
        <f t="shared" si="87"/>
        <v/>
      </c>
      <c r="L95" s="519"/>
      <c r="M95" s="172" t="str">
        <f t="shared" si="72"/>
        <v/>
      </c>
      <c r="N95" s="512"/>
      <c r="O95" s="512"/>
      <c r="P95" s="441"/>
      <c r="Q95" s="441"/>
      <c r="R95" s="438" t="str">
        <f t="shared" si="73"/>
        <v/>
      </c>
      <c r="S95" s="441" t="str">
        <f t="shared" si="74"/>
        <v/>
      </c>
      <c r="T95" s="511"/>
      <c r="U95" s="441"/>
      <c r="V95" s="441"/>
      <c r="W95" s="438" t="str">
        <f t="shared" si="75"/>
        <v/>
      </c>
      <c r="X95" s="441" t="str">
        <f t="shared" si="76"/>
        <v/>
      </c>
      <c r="Y95" s="511"/>
      <c r="Z95" s="441"/>
      <c r="AA95" s="441"/>
      <c r="AB95" s="438" t="str">
        <f t="shared" si="77"/>
        <v/>
      </c>
      <c r="AC95" s="441" t="str">
        <f t="shared" si="78"/>
        <v/>
      </c>
      <c r="AD95" s="511"/>
      <c r="AE95" s="441"/>
      <c r="AF95" s="441"/>
      <c r="AG95" s="438" t="str">
        <f t="shared" si="79"/>
        <v/>
      </c>
      <c r="AH95" s="441" t="str">
        <f t="shared" si="80"/>
        <v/>
      </c>
      <c r="AI95" s="511"/>
      <c r="AJ95" s="441"/>
      <c r="AK95" s="441"/>
      <c r="AL95" s="438" t="str">
        <f t="shared" si="81"/>
        <v/>
      </c>
      <c r="AM95" s="441" t="str">
        <f t="shared" si="82"/>
        <v/>
      </c>
      <c r="AN95" s="511"/>
      <c r="AO95" s="441"/>
      <c r="AP95" s="441"/>
      <c r="AQ95" s="438" t="str">
        <f t="shared" si="83"/>
        <v/>
      </c>
      <c r="AR95" s="441" t="str">
        <f t="shared" si="84"/>
        <v/>
      </c>
      <c r="AS95" s="511"/>
      <c r="AT95" s="441"/>
      <c r="AU95" s="441"/>
      <c r="AV95" s="438" t="str">
        <f t="shared" si="85"/>
        <v/>
      </c>
      <c r="AW95" s="441" t="str">
        <f t="shared" si="86"/>
        <v/>
      </c>
      <c r="AX95" s="511"/>
    </row>
    <row r="96" spans="2:50" hidden="1" x14ac:dyDescent="0.2">
      <c r="B96" s="517"/>
      <c r="C96" s="441">
        <v>10</v>
      </c>
      <c r="D96" s="441"/>
      <c r="E96" s="441"/>
      <c r="F96" s="441"/>
      <c r="G96" s="438"/>
      <c r="H96" s="511"/>
      <c r="I96" s="172" t="str">
        <f t="shared" si="87"/>
        <v/>
      </c>
      <c r="J96" s="172" t="str">
        <f t="shared" si="87"/>
        <v/>
      </c>
      <c r="K96" s="444" t="str">
        <f t="shared" si="87"/>
        <v/>
      </c>
      <c r="L96" s="519"/>
      <c r="M96" s="172" t="str">
        <f t="shared" si="72"/>
        <v/>
      </c>
      <c r="N96" s="512"/>
      <c r="O96" s="512"/>
      <c r="P96" s="441"/>
      <c r="Q96" s="441"/>
      <c r="R96" s="438" t="str">
        <f t="shared" si="73"/>
        <v/>
      </c>
      <c r="S96" s="441" t="str">
        <f t="shared" si="74"/>
        <v/>
      </c>
      <c r="T96" s="511"/>
      <c r="U96" s="441"/>
      <c r="V96" s="441"/>
      <c r="W96" s="438" t="str">
        <f t="shared" si="75"/>
        <v/>
      </c>
      <c r="X96" s="441" t="str">
        <f t="shared" si="76"/>
        <v/>
      </c>
      <c r="Y96" s="511"/>
      <c r="Z96" s="441"/>
      <c r="AA96" s="441"/>
      <c r="AB96" s="438" t="str">
        <f t="shared" si="77"/>
        <v/>
      </c>
      <c r="AC96" s="441" t="str">
        <f t="shared" si="78"/>
        <v/>
      </c>
      <c r="AD96" s="511"/>
      <c r="AE96" s="441"/>
      <c r="AF96" s="441"/>
      <c r="AG96" s="438" t="str">
        <f t="shared" si="79"/>
        <v/>
      </c>
      <c r="AH96" s="441" t="str">
        <f t="shared" si="80"/>
        <v/>
      </c>
      <c r="AI96" s="511"/>
      <c r="AJ96" s="441"/>
      <c r="AK96" s="441"/>
      <c r="AL96" s="438" t="str">
        <f t="shared" si="81"/>
        <v/>
      </c>
      <c r="AM96" s="441" t="str">
        <f t="shared" si="82"/>
        <v/>
      </c>
      <c r="AN96" s="511"/>
      <c r="AO96" s="441"/>
      <c r="AP96" s="441"/>
      <c r="AQ96" s="438" t="str">
        <f t="shared" si="83"/>
        <v/>
      </c>
      <c r="AR96" s="441" t="str">
        <f t="shared" si="84"/>
        <v/>
      </c>
      <c r="AS96" s="511"/>
      <c r="AT96" s="441"/>
      <c r="AU96" s="441"/>
      <c r="AV96" s="438" t="str">
        <f t="shared" si="85"/>
        <v/>
      </c>
      <c r="AW96" s="441" t="str">
        <f t="shared" si="86"/>
        <v/>
      </c>
      <c r="AX96" s="511"/>
    </row>
    <row r="97" spans="2:50" hidden="1" x14ac:dyDescent="0.2">
      <c r="B97" s="517"/>
      <c r="C97" s="441">
        <v>11</v>
      </c>
      <c r="D97" s="441"/>
      <c r="E97" s="441"/>
      <c r="F97" s="441"/>
      <c r="G97" s="438"/>
      <c r="H97" s="511"/>
      <c r="I97" s="172" t="str">
        <f t="shared" si="87"/>
        <v/>
      </c>
      <c r="J97" s="172" t="str">
        <f t="shared" si="87"/>
        <v/>
      </c>
      <c r="K97" s="444" t="str">
        <f t="shared" si="87"/>
        <v/>
      </c>
      <c r="L97" s="519"/>
      <c r="M97" s="172" t="str">
        <f t="shared" si="72"/>
        <v/>
      </c>
      <c r="N97" s="512"/>
      <c r="O97" s="512"/>
      <c r="P97" s="441"/>
      <c r="Q97" s="441"/>
      <c r="R97" s="438" t="str">
        <f t="shared" si="73"/>
        <v/>
      </c>
      <c r="S97" s="441" t="str">
        <f t="shared" si="74"/>
        <v/>
      </c>
      <c r="T97" s="511"/>
      <c r="U97" s="441"/>
      <c r="V97" s="441"/>
      <c r="W97" s="438" t="str">
        <f t="shared" si="75"/>
        <v/>
      </c>
      <c r="X97" s="441" t="str">
        <f t="shared" si="76"/>
        <v/>
      </c>
      <c r="Y97" s="511"/>
      <c r="Z97" s="441"/>
      <c r="AA97" s="441"/>
      <c r="AB97" s="438" t="str">
        <f t="shared" si="77"/>
        <v/>
      </c>
      <c r="AC97" s="441" t="str">
        <f t="shared" si="78"/>
        <v/>
      </c>
      <c r="AD97" s="511"/>
      <c r="AE97" s="441"/>
      <c r="AF97" s="441"/>
      <c r="AG97" s="438" t="str">
        <f t="shared" si="79"/>
        <v/>
      </c>
      <c r="AH97" s="441" t="str">
        <f t="shared" si="80"/>
        <v/>
      </c>
      <c r="AI97" s="511"/>
      <c r="AJ97" s="441"/>
      <c r="AK97" s="441"/>
      <c r="AL97" s="438" t="str">
        <f t="shared" si="81"/>
        <v/>
      </c>
      <c r="AM97" s="441" t="str">
        <f t="shared" si="82"/>
        <v/>
      </c>
      <c r="AN97" s="511"/>
      <c r="AO97" s="441"/>
      <c r="AP97" s="441"/>
      <c r="AQ97" s="438" t="str">
        <f t="shared" si="83"/>
        <v/>
      </c>
      <c r="AR97" s="441" t="str">
        <f t="shared" si="84"/>
        <v/>
      </c>
      <c r="AS97" s="511"/>
      <c r="AT97" s="441"/>
      <c r="AU97" s="441"/>
      <c r="AV97" s="438" t="str">
        <f t="shared" si="85"/>
        <v/>
      </c>
      <c r="AW97" s="441" t="str">
        <f t="shared" si="86"/>
        <v/>
      </c>
      <c r="AX97" s="511"/>
    </row>
    <row r="98" spans="2:50" hidden="1" x14ac:dyDescent="0.2">
      <c r="B98" s="517"/>
      <c r="C98" s="441">
        <v>12</v>
      </c>
      <c r="D98" s="441"/>
      <c r="E98" s="441"/>
      <c r="F98" s="441"/>
      <c r="G98" s="438"/>
      <c r="H98" s="511"/>
      <c r="I98" s="172" t="str">
        <f t="shared" si="87"/>
        <v/>
      </c>
      <c r="J98" s="172" t="str">
        <f t="shared" si="87"/>
        <v/>
      </c>
      <c r="K98" s="444" t="str">
        <f t="shared" si="87"/>
        <v/>
      </c>
      <c r="L98" s="519"/>
      <c r="M98" s="172" t="str">
        <f t="shared" si="72"/>
        <v/>
      </c>
      <c r="N98" s="512"/>
      <c r="O98" s="512"/>
      <c r="P98" s="441"/>
      <c r="Q98" s="441"/>
      <c r="R98" s="438" t="str">
        <f t="shared" si="73"/>
        <v/>
      </c>
      <c r="S98" s="441" t="str">
        <f t="shared" si="74"/>
        <v/>
      </c>
      <c r="T98" s="511"/>
      <c r="U98" s="441"/>
      <c r="V98" s="441"/>
      <c r="W98" s="438" t="str">
        <f t="shared" si="75"/>
        <v/>
      </c>
      <c r="X98" s="441" t="str">
        <f t="shared" si="76"/>
        <v/>
      </c>
      <c r="Y98" s="511"/>
      <c r="Z98" s="441"/>
      <c r="AA98" s="441"/>
      <c r="AB98" s="438" t="str">
        <f t="shared" si="77"/>
        <v/>
      </c>
      <c r="AC98" s="441" t="str">
        <f t="shared" si="78"/>
        <v/>
      </c>
      <c r="AD98" s="511"/>
      <c r="AE98" s="441"/>
      <c r="AF98" s="441"/>
      <c r="AG98" s="438" t="str">
        <f t="shared" si="79"/>
        <v/>
      </c>
      <c r="AH98" s="441" t="str">
        <f t="shared" si="80"/>
        <v/>
      </c>
      <c r="AI98" s="511"/>
      <c r="AJ98" s="441"/>
      <c r="AK98" s="441"/>
      <c r="AL98" s="438" t="str">
        <f t="shared" si="81"/>
        <v/>
      </c>
      <c r="AM98" s="441" t="str">
        <f t="shared" si="82"/>
        <v/>
      </c>
      <c r="AN98" s="511"/>
      <c r="AO98" s="441"/>
      <c r="AP98" s="441"/>
      <c r="AQ98" s="438" t="str">
        <f t="shared" si="83"/>
        <v/>
      </c>
      <c r="AR98" s="441" t="str">
        <f t="shared" si="84"/>
        <v/>
      </c>
      <c r="AS98" s="511"/>
      <c r="AT98" s="441"/>
      <c r="AU98" s="441"/>
      <c r="AV98" s="438" t="str">
        <f t="shared" si="85"/>
        <v/>
      </c>
      <c r="AW98" s="441" t="str">
        <f t="shared" si="86"/>
        <v/>
      </c>
      <c r="AX98" s="511"/>
    </row>
    <row r="99" spans="2:50" hidden="1" x14ac:dyDescent="0.2">
      <c r="B99" s="517"/>
      <c r="C99" s="441">
        <v>13</v>
      </c>
      <c r="D99" s="441"/>
      <c r="E99" s="441"/>
      <c r="F99" s="441"/>
      <c r="G99" s="438"/>
      <c r="H99" s="511"/>
      <c r="I99" s="172" t="str">
        <f t="shared" si="87"/>
        <v/>
      </c>
      <c r="J99" s="172" t="str">
        <f t="shared" si="87"/>
        <v/>
      </c>
      <c r="K99" s="444" t="str">
        <f t="shared" si="87"/>
        <v/>
      </c>
      <c r="L99" s="519"/>
      <c r="M99" s="172" t="str">
        <f t="shared" si="72"/>
        <v/>
      </c>
      <c r="N99" s="512"/>
      <c r="O99" s="512"/>
      <c r="P99" s="441"/>
      <c r="Q99" s="441"/>
      <c r="R99" s="438" t="str">
        <f t="shared" si="73"/>
        <v/>
      </c>
      <c r="S99" s="441" t="str">
        <f t="shared" si="74"/>
        <v/>
      </c>
      <c r="T99" s="511"/>
      <c r="U99" s="441"/>
      <c r="V99" s="441"/>
      <c r="W99" s="438" t="str">
        <f t="shared" si="75"/>
        <v/>
      </c>
      <c r="X99" s="441" t="str">
        <f t="shared" si="76"/>
        <v/>
      </c>
      <c r="Y99" s="511"/>
      <c r="Z99" s="441"/>
      <c r="AA99" s="441"/>
      <c r="AB99" s="438" t="str">
        <f t="shared" si="77"/>
        <v/>
      </c>
      <c r="AC99" s="441" t="str">
        <f t="shared" si="78"/>
        <v/>
      </c>
      <c r="AD99" s="511"/>
      <c r="AE99" s="441"/>
      <c r="AF99" s="441"/>
      <c r="AG99" s="438" t="str">
        <f t="shared" si="79"/>
        <v/>
      </c>
      <c r="AH99" s="441" t="str">
        <f t="shared" si="80"/>
        <v/>
      </c>
      <c r="AI99" s="511"/>
      <c r="AJ99" s="441"/>
      <c r="AK99" s="441"/>
      <c r="AL99" s="438" t="str">
        <f t="shared" si="81"/>
        <v/>
      </c>
      <c r="AM99" s="441" t="str">
        <f t="shared" si="82"/>
        <v/>
      </c>
      <c r="AN99" s="511"/>
      <c r="AO99" s="441"/>
      <c r="AP99" s="441"/>
      <c r="AQ99" s="438" t="str">
        <f t="shared" si="83"/>
        <v/>
      </c>
      <c r="AR99" s="441" t="str">
        <f t="shared" si="84"/>
        <v/>
      </c>
      <c r="AS99" s="511"/>
      <c r="AT99" s="441"/>
      <c r="AU99" s="441"/>
      <c r="AV99" s="438" t="str">
        <f t="shared" si="85"/>
        <v/>
      </c>
      <c r="AW99" s="441" t="str">
        <f t="shared" si="86"/>
        <v/>
      </c>
      <c r="AX99" s="511"/>
    </row>
    <row r="100" spans="2:50" hidden="1" x14ac:dyDescent="0.2">
      <c r="B100" s="517"/>
      <c r="C100" s="441">
        <v>14</v>
      </c>
      <c r="D100" s="441"/>
      <c r="E100" s="441"/>
      <c r="F100" s="441"/>
      <c r="G100" s="438"/>
      <c r="H100" s="511"/>
      <c r="I100" s="172" t="str">
        <f t="shared" si="87"/>
        <v/>
      </c>
      <c r="J100" s="172" t="str">
        <f t="shared" si="87"/>
        <v/>
      </c>
      <c r="K100" s="444" t="str">
        <f t="shared" si="87"/>
        <v/>
      </c>
      <c r="L100" s="519"/>
      <c r="M100" s="172" t="str">
        <f t="shared" si="72"/>
        <v/>
      </c>
      <c r="N100" s="512"/>
      <c r="O100" s="512"/>
      <c r="P100" s="441"/>
      <c r="Q100" s="441"/>
      <c r="R100" s="438" t="str">
        <f t="shared" si="73"/>
        <v/>
      </c>
      <c r="S100" s="441" t="str">
        <f t="shared" si="74"/>
        <v/>
      </c>
      <c r="T100" s="511"/>
      <c r="U100" s="441"/>
      <c r="V100" s="441"/>
      <c r="W100" s="438" t="str">
        <f t="shared" si="75"/>
        <v/>
      </c>
      <c r="X100" s="441" t="str">
        <f t="shared" si="76"/>
        <v/>
      </c>
      <c r="Y100" s="511"/>
      <c r="Z100" s="441"/>
      <c r="AA100" s="441"/>
      <c r="AB100" s="438" t="str">
        <f t="shared" si="77"/>
        <v/>
      </c>
      <c r="AC100" s="441" t="str">
        <f t="shared" si="78"/>
        <v/>
      </c>
      <c r="AD100" s="511"/>
      <c r="AE100" s="441"/>
      <c r="AF100" s="441"/>
      <c r="AG100" s="438" t="str">
        <f t="shared" si="79"/>
        <v/>
      </c>
      <c r="AH100" s="441" t="str">
        <f t="shared" si="80"/>
        <v/>
      </c>
      <c r="AI100" s="511"/>
      <c r="AJ100" s="441"/>
      <c r="AK100" s="441"/>
      <c r="AL100" s="438" t="str">
        <f t="shared" si="81"/>
        <v/>
      </c>
      <c r="AM100" s="441" t="str">
        <f t="shared" si="82"/>
        <v/>
      </c>
      <c r="AN100" s="511"/>
      <c r="AO100" s="441"/>
      <c r="AP100" s="441"/>
      <c r="AQ100" s="438" t="str">
        <f t="shared" si="83"/>
        <v/>
      </c>
      <c r="AR100" s="441" t="str">
        <f t="shared" si="84"/>
        <v/>
      </c>
      <c r="AS100" s="511"/>
      <c r="AT100" s="441"/>
      <c r="AU100" s="441"/>
      <c r="AV100" s="438" t="str">
        <f t="shared" si="85"/>
        <v/>
      </c>
      <c r="AW100" s="441" t="str">
        <f t="shared" si="86"/>
        <v/>
      </c>
      <c r="AX100" s="511"/>
    </row>
    <row r="101" spans="2:50" hidden="1" x14ac:dyDescent="0.2">
      <c r="B101" s="517"/>
      <c r="C101" s="441">
        <v>15</v>
      </c>
      <c r="D101" s="441"/>
      <c r="E101" s="441"/>
      <c r="F101" s="441"/>
      <c r="G101" s="438"/>
      <c r="H101" s="511"/>
      <c r="I101" s="172" t="str">
        <f t="shared" si="87"/>
        <v/>
      </c>
      <c r="J101" s="172" t="str">
        <f t="shared" si="87"/>
        <v/>
      </c>
      <c r="K101" s="444" t="str">
        <f t="shared" si="87"/>
        <v/>
      </c>
      <c r="L101" s="520"/>
      <c r="M101" s="172" t="str">
        <f t="shared" si="72"/>
        <v/>
      </c>
      <c r="N101" s="512"/>
      <c r="O101" s="512"/>
      <c r="P101" s="441"/>
      <c r="Q101" s="441"/>
      <c r="R101" s="438" t="str">
        <f t="shared" si="73"/>
        <v/>
      </c>
      <c r="S101" s="441" t="str">
        <f t="shared" si="74"/>
        <v/>
      </c>
      <c r="T101" s="511"/>
      <c r="U101" s="441"/>
      <c r="V101" s="441"/>
      <c r="W101" s="438" t="str">
        <f t="shared" si="75"/>
        <v/>
      </c>
      <c r="X101" s="441" t="str">
        <f t="shared" si="76"/>
        <v/>
      </c>
      <c r="Y101" s="511"/>
      <c r="Z101" s="441"/>
      <c r="AA101" s="441"/>
      <c r="AB101" s="438" t="str">
        <f t="shared" si="77"/>
        <v/>
      </c>
      <c r="AC101" s="441" t="str">
        <f t="shared" si="78"/>
        <v/>
      </c>
      <c r="AD101" s="511"/>
      <c r="AE101" s="441"/>
      <c r="AF101" s="441"/>
      <c r="AG101" s="438" t="str">
        <f t="shared" si="79"/>
        <v/>
      </c>
      <c r="AH101" s="441" t="str">
        <f t="shared" si="80"/>
        <v/>
      </c>
      <c r="AI101" s="511"/>
      <c r="AJ101" s="441"/>
      <c r="AK101" s="441"/>
      <c r="AL101" s="438" t="str">
        <f t="shared" si="81"/>
        <v/>
      </c>
      <c r="AM101" s="441" t="str">
        <f t="shared" si="82"/>
        <v/>
      </c>
      <c r="AN101" s="511"/>
      <c r="AO101" s="441"/>
      <c r="AP101" s="441"/>
      <c r="AQ101" s="438" t="str">
        <f t="shared" si="83"/>
        <v/>
      </c>
      <c r="AR101" s="441" t="str">
        <f t="shared" si="84"/>
        <v/>
      </c>
      <c r="AS101" s="511"/>
      <c r="AT101" s="441"/>
      <c r="AU101" s="441"/>
      <c r="AV101" s="438" t="str">
        <f t="shared" si="85"/>
        <v/>
      </c>
      <c r="AW101" s="441" t="str">
        <f t="shared" si="86"/>
        <v/>
      </c>
      <c r="AX101" s="511"/>
    </row>
    <row r="102" spans="2:50" ht="15.75" hidden="1" x14ac:dyDescent="0.2">
      <c r="B102" s="521" t="s">
        <v>169</v>
      </c>
      <c r="C102" s="522"/>
      <c r="D102" s="522"/>
      <c r="E102" s="522"/>
      <c r="F102" s="522"/>
      <c r="G102" s="522"/>
      <c r="H102" s="523"/>
      <c r="I102" s="207"/>
      <c r="J102" s="207"/>
      <c r="K102" s="207"/>
      <c r="L102" s="207"/>
      <c r="M102" s="207"/>
      <c r="N102" s="512" t="s">
        <v>161</v>
      </c>
      <c r="O102" s="525" t="s">
        <v>106</v>
      </c>
      <c r="P102" s="527">
        <f>AT82+1</f>
        <v>45902</v>
      </c>
      <c r="Q102" s="517"/>
      <c r="R102" s="517"/>
      <c r="S102" s="517"/>
      <c r="T102" s="517"/>
      <c r="U102" s="527">
        <f>P102+1</f>
        <v>45903</v>
      </c>
      <c r="V102" s="517"/>
      <c r="W102" s="517"/>
      <c r="X102" s="517"/>
      <c r="Y102" s="517"/>
      <c r="Z102" s="527">
        <f>U102+1</f>
        <v>45904</v>
      </c>
      <c r="AA102" s="517"/>
      <c r="AB102" s="517"/>
      <c r="AC102" s="517"/>
      <c r="AD102" s="517"/>
      <c r="AE102" s="527">
        <f>Z102+1</f>
        <v>45905</v>
      </c>
      <c r="AF102" s="517"/>
      <c r="AG102" s="517"/>
      <c r="AH102" s="517"/>
      <c r="AI102" s="517"/>
      <c r="AJ102" s="527">
        <f>AE102+1</f>
        <v>45906</v>
      </c>
      <c r="AK102" s="517"/>
      <c r="AL102" s="517"/>
      <c r="AM102" s="517"/>
      <c r="AN102" s="517"/>
      <c r="AO102" s="527">
        <f>AJ102+1</f>
        <v>45907</v>
      </c>
      <c r="AP102" s="517"/>
      <c r="AQ102" s="517"/>
      <c r="AR102" s="517"/>
      <c r="AS102" s="517"/>
      <c r="AT102" s="527">
        <f>AO102+1</f>
        <v>45908</v>
      </c>
      <c r="AU102" s="517"/>
      <c r="AV102" s="517"/>
      <c r="AW102" s="517"/>
      <c r="AX102" s="517"/>
    </row>
    <row r="103" spans="2:50" ht="15.75" hidden="1" x14ac:dyDescent="0.2">
      <c r="B103" s="524"/>
      <c r="C103" s="524"/>
      <c r="D103" s="524"/>
      <c r="E103" s="524"/>
      <c r="F103" s="524"/>
      <c r="G103" s="524"/>
      <c r="H103" s="524"/>
      <c r="I103" s="207"/>
      <c r="J103" s="207"/>
      <c r="K103" s="207"/>
      <c r="L103" s="207"/>
      <c r="M103" s="207"/>
      <c r="N103" s="512"/>
      <c r="O103" s="526"/>
      <c r="P103" s="527" t="s">
        <v>120</v>
      </c>
      <c r="Q103" s="517"/>
      <c r="R103" s="517"/>
      <c r="S103" s="517"/>
      <c r="T103" s="517"/>
      <c r="U103" s="527" t="s">
        <v>114</v>
      </c>
      <c r="V103" s="517"/>
      <c r="W103" s="517"/>
      <c r="X103" s="517"/>
      <c r="Y103" s="517"/>
      <c r="Z103" s="527" t="s">
        <v>115</v>
      </c>
      <c r="AA103" s="517"/>
      <c r="AB103" s="517"/>
      <c r="AC103" s="517"/>
      <c r="AD103" s="517"/>
      <c r="AE103" s="527" t="s">
        <v>116</v>
      </c>
      <c r="AF103" s="517"/>
      <c r="AG103" s="517"/>
      <c r="AH103" s="517"/>
      <c r="AI103" s="517"/>
      <c r="AJ103" s="527" t="s">
        <v>117</v>
      </c>
      <c r="AK103" s="517"/>
      <c r="AL103" s="517"/>
      <c r="AM103" s="517"/>
      <c r="AN103" s="517"/>
      <c r="AO103" s="527" t="s">
        <v>118</v>
      </c>
      <c r="AP103" s="517"/>
      <c r="AQ103" s="517"/>
      <c r="AR103" s="517"/>
      <c r="AS103" s="517"/>
      <c r="AT103" s="527" t="s">
        <v>119</v>
      </c>
      <c r="AU103" s="517"/>
      <c r="AV103" s="517"/>
      <c r="AW103" s="517"/>
      <c r="AX103" s="517"/>
    </row>
    <row r="104" spans="2:50" hidden="1" x14ac:dyDescent="0.2">
      <c r="B104" s="512" t="s">
        <v>157</v>
      </c>
      <c r="C104" s="512" t="s">
        <v>149</v>
      </c>
      <c r="D104" s="512"/>
      <c r="E104" s="512" t="s">
        <v>151</v>
      </c>
      <c r="F104" s="512"/>
      <c r="G104" s="512"/>
      <c r="H104" s="513" t="s">
        <v>158</v>
      </c>
      <c r="I104" s="516" t="s">
        <v>227</v>
      </c>
      <c r="J104" s="516"/>
      <c r="K104" s="516"/>
      <c r="L104" s="516" t="s">
        <v>158</v>
      </c>
      <c r="M104" s="516" t="s">
        <v>170</v>
      </c>
      <c r="N104" s="512"/>
      <c r="O104" s="512" t="s">
        <v>160</v>
      </c>
      <c r="P104" s="508" t="s">
        <v>154</v>
      </c>
      <c r="Q104" s="509"/>
      <c r="R104" s="509"/>
      <c r="S104" s="510"/>
      <c r="T104" s="512" t="s">
        <v>158</v>
      </c>
      <c r="U104" s="508" t="s">
        <v>154</v>
      </c>
      <c r="V104" s="509"/>
      <c r="W104" s="509"/>
      <c r="X104" s="510"/>
      <c r="Y104" s="512" t="s">
        <v>158</v>
      </c>
      <c r="Z104" s="508" t="s">
        <v>154</v>
      </c>
      <c r="AA104" s="509"/>
      <c r="AB104" s="509"/>
      <c r="AC104" s="510"/>
      <c r="AD104" s="512" t="s">
        <v>158</v>
      </c>
      <c r="AE104" s="508" t="s">
        <v>154</v>
      </c>
      <c r="AF104" s="509"/>
      <c r="AG104" s="509"/>
      <c r="AH104" s="510"/>
      <c r="AI104" s="512" t="s">
        <v>158</v>
      </c>
      <c r="AJ104" s="508" t="s">
        <v>154</v>
      </c>
      <c r="AK104" s="509"/>
      <c r="AL104" s="509"/>
      <c r="AM104" s="510"/>
      <c r="AN104" s="512" t="s">
        <v>158</v>
      </c>
      <c r="AO104" s="508" t="s">
        <v>154</v>
      </c>
      <c r="AP104" s="509"/>
      <c r="AQ104" s="509"/>
      <c r="AR104" s="510"/>
      <c r="AS104" s="512" t="s">
        <v>158</v>
      </c>
      <c r="AT104" s="508" t="s">
        <v>154</v>
      </c>
      <c r="AU104" s="509"/>
      <c r="AV104" s="509"/>
      <c r="AW104" s="510"/>
      <c r="AX104" s="512" t="s">
        <v>158</v>
      </c>
    </row>
    <row r="105" spans="2:50" hidden="1" x14ac:dyDescent="0.2">
      <c r="B105" s="512"/>
      <c r="C105" s="512"/>
      <c r="D105" s="512"/>
      <c r="E105" s="512" t="s">
        <v>150</v>
      </c>
      <c r="F105" s="512"/>
      <c r="G105" s="512"/>
      <c r="H105" s="514"/>
      <c r="I105" s="516" t="s">
        <v>150</v>
      </c>
      <c r="J105" s="516"/>
      <c r="K105" s="516"/>
      <c r="L105" s="516"/>
      <c r="M105" s="516"/>
      <c r="N105" s="512"/>
      <c r="O105" s="512"/>
      <c r="P105" s="508" t="s">
        <v>155</v>
      </c>
      <c r="Q105" s="509"/>
      <c r="R105" s="509"/>
      <c r="S105" s="510"/>
      <c r="T105" s="512"/>
      <c r="U105" s="508" t="s">
        <v>155</v>
      </c>
      <c r="V105" s="509"/>
      <c r="W105" s="509"/>
      <c r="X105" s="510"/>
      <c r="Y105" s="512"/>
      <c r="Z105" s="508" t="s">
        <v>155</v>
      </c>
      <c r="AA105" s="509"/>
      <c r="AB105" s="509"/>
      <c r="AC105" s="510"/>
      <c r="AD105" s="512"/>
      <c r="AE105" s="508" t="s">
        <v>155</v>
      </c>
      <c r="AF105" s="509"/>
      <c r="AG105" s="509"/>
      <c r="AH105" s="510"/>
      <c r="AI105" s="512"/>
      <c r="AJ105" s="508" t="s">
        <v>155</v>
      </c>
      <c r="AK105" s="509"/>
      <c r="AL105" s="509"/>
      <c r="AM105" s="510"/>
      <c r="AN105" s="512"/>
      <c r="AO105" s="508" t="s">
        <v>155</v>
      </c>
      <c r="AP105" s="509"/>
      <c r="AQ105" s="509"/>
      <c r="AR105" s="510"/>
      <c r="AS105" s="512"/>
      <c r="AT105" s="508" t="s">
        <v>155</v>
      </c>
      <c r="AU105" s="509"/>
      <c r="AV105" s="509"/>
      <c r="AW105" s="510"/>
      <c r="AX105" s="512"/>
    </row>
    <row r="106" spans="2:50" hidden="1" x14ac:dyDescent="0.2">
      <c r="B106" s="512"/>
      <c r="C106" s="512"/>
      <c r="D106" s="512"/>
      <c r="E106" s="439" t="s">
        <v>152</v>
      </c>
      <c r="F106" s="439" t="s">
        <v>153</v>
      </c>
      <c r="G106" s="439" t="s">
        <v>156</v>
      </c>
      <c r="H106" s="515"/>
      <c r="I106" s="440" t="s">
        <v>152</v>
      </c>
      <c r="J106" s="440" t="s">
        <v>153</v>
      </c>
      <c r="K106" s="440" t="s">
        <v>156</v>
      </c>
      <c r="L106" s="516"/>
      <c r="M106" s="516"/>
      <c r="N106" s="512"/>
      <c r="O106" s="512"/>
      <c r="P106" s="439" t="s">
        <v>152</v>
      </c>
      <c r="Q106" s="439" t="s">
        <v>153</v>
      </c>
      <c r="R106" s="439" t="s">
        <v>156</v>
      </c>
      <c r="S106" s="439" t="s">
        <v>170</v>
      </c>
      <c r="T106" s="512"/>
      <c r="U106" s="439" t="s">
        <v>152</v>
      </c>
      <c r="V106" s="439" t="s">
        <v>153</v>
      </c>
      <c r="W106" s="439" t="s">
        <v>156</v>
      </c>
      <c r="X106" s="439" t="s">
        <v>170</v>
      </c>
      <c r="Y106" s="512"/>
      <c r="Z106" s="439" t="s">
        <v>152</v>
      </c>
      <c r="AA106" s="439" t="s">
        <v>153</v>
      </c>
      <c r="AB106" s="439" t="s">
        <v>156</v>
      </c>
      <c r="AC106" s="439" t="s">
        <v>170</v>
      </c>
      <c r="AD106" s="512"/>
      <c r="AE106" s="439" t="s">
        <v>152</v>
      </c>
      <c r="AF106" s="439" t="s">
        <v>153</v>
      </c>
      <c r="AG106" s="439" t="s">
        <v>156</v>
      </c>
      <c r="AH106" s="439" t="s">
        <v>170</v>
      </c>
      <c r="AI106" s="512"/>
      <c r="AJ106" s="439" t="s">
        <v>152</v>
      </c>
      <c r="AK106" s="439" t="s">
        <v>153</v>
      </c>
      <c r="AL106" s="439" t="s">
        <v>156</v>
      </c>
      <c r="AM106" s="439" t="s">
        <v>170</v>
      </c>
      <c r="AN106" s="512"/>
      <c r="AO106" s="439" t="s">
        <v>152</v>
      </c>
      <c r="AP106" s="439" t="s">
        <v>153</v>
      </c>
      <c r="AQ106" s="439" t="s">
        <v>156</v>
      </c>
      <c r="AR106" s="439" t="s">
        <v>170</v>
      </c>
      <c r="AS106" s="512"/>
      <c r="AT106" s="439" t="s">
        <v>152</v>
      </c>
      <c r="AU106" s="439" t="s">
        <v>153</v>
      </c>
      <c r="AV106" s="439" t="s">
        <v>156</v>
      </c>
      <c r="AW106" s="439" t="s">
        <v>170</v>
      </c>
      <c r="AX106" s="512"/>
    </row>
    <row r="107" spans="2:50" hidden="1" x14ac:dyDescent="0.2">
      <c r="B107" s="512" t="s">
        <v>139</v>
      </c>
      <c r="C107" s="441">
        <v>1</v>
      </c>
      <c r="D107" s="441"/>
      <c r="E107" s="441"/>
      <c r="F107" s="441"/>
      <c r="G107" s="438" t="e">
        <f>F107/E107</f>
        <v>#DIV/0!</v>
      </c>
      <c r="H107" s="511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44" t="str">
        <f t="shared" si="88"/>
        <v/>
      </c>
      <c r="L107" s="518" t="str">
        <f>IFERROR(AVERAGE(K107:K121),"-")</f>
        <v>-</v>
      </c>
      <c r="M107" s="172" t="str">
        <f>IFERROR(RANK(K107, K$107:K$121),"")</f>
        <v/>
      </c>
      <c r="N107" s="512"/>
      <c r="O107" s="512"/>
      <c r="P107" s="441"/>
      <c r="Q107" s="441"/>
      <c r="R107" s="438" t="str">
        <f>IFERROR(Q107/P107,"")</f>
        <v/>
      </c>
      <c r="S107" s="441" t="str">
        <f>IFERROR(RANK(R107, R$107:R$121),"")</f>
        <v/>
      </c>
      <c r="T107" s="511" t="e">
        <f>AVERAGE(R107:R121)</f>
        <v>#DIV/0!</v>
      </c>
      <c r="U107" s="441"/>
      <c r="V107" s="441"/>
      <c r="W107" s="438" t="str">
        <f>IFERROR(V107/U107,"")</f>
        <v/>
      </c>
      <c r="X107" s="441" t="str">
        <f>IFERROR(RANK(W107, W$107:W$121),"")</f>
        <v/>
      </c>
      <c r="Y107" s="511" t="e">
        <f>AVERAGE(W107:W121)</f>
        <v>#DIV/0!</v>
      </c>
      <c r="Z107" s="441"/>
      <c r="AA107" s="441"/>
      <c r="AB107" s="438" t="str">
        <f>IFERROR(AA107/Z107,"")</f>
        <v/>
      </c>
      <c r="AC107" s="441" t="str">
        <f>IFERROR(RANK(AB107, AB$107:AB$121),"")</f>
        <v/>
      </c>
      <c r="AD107" s="511" t="e">
        <f>AVERAGE(AB107:AB121)</f>
        <v>#DIV/0!</v>
      </c>
      <c r="AE107" s="441"/>
      <c r="AF107" s="441"/>
      <c r="AG107" s="438" t="str">
        <f>IFERROR(AF107/AE107,"")</f>
        <v/>
      </c>
      <c r="AH107" s="441" t="str">
        <f>IFERROR(RANK(AG107, AG$107:AG$121),"")</f>
        <v/>
      </c>
      <c r="AI107" s="511" t="e">
        <f>AVERAGE(AG107:AG121)</f>
        <v>#DIV/0!</v>
      </c>
      <c r="AJ107" s="441"/>
      <c r="AK107" s="441"/>
      <c r="AL107" s="438" t="str">
        <f>IFERROR(AK107/AJ107,"")</f>
        <v/>
      </c>
      <c r="AM107" s="441" t="str">
        <f>IFERROR(RANK(AL107, AL$107:AL$121),"")</f>
        <v/>
      </c>
      <c r="AN107" s="511" t="e">
        <f>AVERAGE(AL107:AL121)</f>
        <v>#DIV/0!</v>
      </c>
      <c r="AO107" s="441"/>
      <c r="AP107" s="441"/>
      <c r="AQ107" s="438" t="str">
        <f>IFERROR(AP107/AO107,"")</f>
        <v/>
      </c>
      <c r="AR107" s="441" t="str">
        <f>IFERROR(RANK(AQ107, AQ$107:AQ$121),"")</f>
        <v/>
      </c>
      <c r="AS107" s="511" t="e">
        <f>AVERAGE(AQ107:AQ121)</f>
        <v>#DIV/0!</v>
      </c>
      <c r="AT107" s="441"/>
      <c r="AU107" s="441"/>
      <c r="AV107" s="438" t="str">
        <f>IFERROR(AU107/AT107,"")</f>
        <v/>
      </c>
      <c r="AW107" s="441" t="str">
        <f>IFERROR(RANK(AV107, AV$107:AV$121),"")</f>
        <v/>
      </c>
      <c r="AX107" s="511" t="e">
        <f>AVERAGE(AV107:AV121)</f>
        <v>#DIV/0!</v>
      </c>
    </row>
    <row r="108" spans="2:50" hidden="1" x14ac:dyDescent="0.2">
      <c r="B108" s="517"/>
      <c r="C108" s="441">
        <v>2</v>
      </c>
      <c r="D108" s="441"/>
      <c r="E108" s="441"/>
      <c r="F108" s="441"/>
      <c r="G108" s="438"/>
      <c r="H108" s="511"/>
      <c r="I108" s="172" t="str">
        <f t="shared" si="88"/>
        <v/>
      </c>
      <c r="J108" s="172" t="str">
        <f t="shared" si="88"/>
        <v/>
      </c>
      <c r="K108" s="444" t="str">
        <f t="shared" si="88"/>
        <v/>
      </c>
      <c r="L108" s="519"/>
      <c r="M108" s="172" t="str">
        <f t="shared" ref="M108:M121" si="89">IFERROR(RANK(K108, K$107:K$121),"")</f>
        <v/>
      </c>
      <c r="N108" s="512"/>
      <c r="O108" s="512"/>
      <c r="P108" s="441"/>
      <c r="Q108" s="441"/>
      <c r="R108" s="438" t="str">
        <f t="shared" ref="R108:R121" si="90">IFERROR(Q108/P108,"")</f>
        <v/>
      </c>
      <c r="S108" s="441" t="str">
        <f t="shared" ref="S108:S121" si="91">IFERROR(RANK(R108, R$107:R$121),"")</f>
        <v/>
      </c>
      <c r="T108" s="511"/>
      <c r="U108" s="441"/>
      <c r="V108" s="441"/>
      <c r="W108" s="438" t="str">
        <f t="shared" ref="W108:W121" si="92">IFERROR(V108/U108,"")</f>
        <v/>
      </c>
      <c r="X108" s="441" t="str">
        <f t="shared" ref="X108:X121" si="93">IFERROR(RANK(W108, W$107:W$121),"")</f>
        <v/>
      </c>
      <c r="Y108" s="511"/>
      <c r="Z108" s="441"/>
      <c r="AA108" s="441"/>
      <c r="AB108" s="438" t="str">
        <f t="shared" ref="AB108:AB121" si="94">IFERROR(AA108/Z108,"")</f>
        <v/>
      </c>
      <c r="AC108" s="441" t="str">
        <f t="shared" ref="AC108:AC121" si="95">IFERROR(RANK(AB108, AB$107:AB$121),"")</f>
        <v/>
      </c>
      <c r="AD108" s="511"/>
      <c r="AE108" s="441"/>
      <c r="AF108" s="441"/>
      <c r="AG108" s="438" t="str">
        <f t="shared" ref="AG108:AG121" si="96">IFERROR(AF108/AE108,"")</f>
        <v/>
      </c>
      <c r="AH108" s="441" t="str">
        <f t="shared" ref="AH108:AH121" si="97">IFERROR(RANK(AG108, AG$107:AG$121),"")</f>
        <v/>
      </c>
      <c r="AI108" s="511"/>
      <c r="AJ108" s="441"/>
      <c r="AK108" s="441"/>
      <c r="AL108" s="438" t="str">
        <f t="shared" ref="AL108:AL121" si="98">IFERROR(AK108/AJ108,"")</f>
        <v/>
      </c>
      <c r="AM108" s="441" t="str">
        <f t="shared" ref="AM108:AM121" si="99">IFERROR(RANK(AL108, AL$107:AL$121),"")</f>
        <v/>
      </c>
      <c r="AN108" s="511"/>
      <c r="AO108" s="441"/>
      <c r="AP108" s="441"/>
      <c r="AQ108" s="438" t="str">
        <f t="shared" ref="AQ108:AQ121" si="100">IFERROR(AP108/AO108,"")</f>
        <v/>
      </c>
      <c r="AR108" s="441" t="str">
        <f t="shared" ref="AR108:AR121" si="101">IFERROR(RANK(AQ108, AQ$107:AQ$121),"")</f>
        <v/>
      </c>
      <c r="AS108" s="511"/>
      <c r="AT108" s="441"/>
      <c r="AU108" s="441"/>
      <c r="AV108" s="438" t="str">
        <f t="shared" ref="AV108:AV121" si="102">IFERROR(AU108/AT108,"")</f>
        <v/>
      </c>
      <c r="AW108" s="441" t="str">
        <f t="shared" ref="AW108:AW121" si="103">IFERROR(RANK(AV108, AV$107:AV$121),"")</f>
        <v/>
      </c>
      <c r="AX108" s="511"/>
    </row>
    <row r="109" spans="2:50" hidden="1" x14ac:dyDescent="0.2">
      <c r="B109" s="517"/>
      <c r="C109" s="441">
        <v>3</v>
      </c>
      <c r="D109" s="441"/>
      <c r="E109" s="441"/>
      <c r="F109" s="441"/>
      <c r="G109" s="438"/>
      <c r="H109" s="511"/>
      <c r="I109" s="172" t="str">
        <f t="shared" si="88"/>
        <v/>
      </c>
      <c r="J109" s="172" t="str">
        <f t="shared" si="88"/>
        <v/>
      </c>
      <c r="K109" s="444" t="str">
        <f t="shared" si="88"/>
        <v/>
      </c>
      <c r="L109" s="519"/>
      <c r="M109" s="172" t="str">
        <f t="shared" si="89"/>
        <v/>
      </c>
      <c r="N109" s="512"/>
      <c r="O109" s="512"/>
      <c r="P109" s="441"/>
      <c r="Q109" s="441"/>
      <c r="R109" s="438" t="str">
        <f t="shared" si="90"/>
        <v/>
      </c>
      <c r="S109" s="441" t="str">
        <f t="shared" si="91"/>
        <v/>
      </c>
      <c r="T109" s="511"/>
      <c r="U109" s="441"/>
      <c r="V109" s="441"/>
      <c r="W109" s="438" t="str">
        <f t="shared" si="92"/>
        <v/>
      </c>
      <c r="X109" s="441" t="str">
        <f t="shared" si="93"/>
        <v/>
      </c>
      <c r="Y109" s="511"/>
      <c r="Z109" s="441"/>
      <c r="AA109" s="441"/>
      <c r="AB109" s="438" t="str">
        <f t="shared" si="94"/>
        <v/>
      </c>
      <c r="AC109" s="441" t="str">
        <f t="shared" si="95"/>
        <v/>
      </c>
      <c r="AD109" s="511"/>
      <c r="AE109" s="441"/>
      <c r="AF109" s="441"/>
      <c r="AG109" s="438" t="str">
        <f t="shared" si="96"/>
        <v/>
      </c>
      <c r="AH109" s="441" t="str">
        <f t="shared" si="97"/>
        <v/>
      </c>
      <c r="AI109" s="511"/>
      <c r="AJ109" s="441"/>
      <c r="AK109" s="441"/>
      <c r="AL109" s="438" t="str">
        <f t="shared" si="98"/>
        <v/>
      </c>
      <c r="AM109" s="441" t="str">
        <f t="shared" si="99"/>
        <v/>
      </c>
      <c r="AN109" s="511"/>
      <c r="AO109" s="441"/>
      <c r="AP109" s="441"/>
      <c r="AQ109" s="438" t="str">
        <f t="shared" si="100"/>
        <v/>
      </c>
      <c r="AR109" s="441" t="str">
        <f t="shared" si="101"/>
        <v/>
      </c>
      <c r="AS109" s="511"/>
      <c r="AT109" s="441"/>
      <c r="AU109" s="441"/>
      <c r="AV109" s="438" t="str">
        <f t="shared" si="102"/>
        <v/>
      </c>
      <c r="AW109" s="441" t="str">
        <f t="shared" si="103"/>
        <v/>
      </c>
      <c r="AX109" s="511"/>
    </row>
    <row r="110" spans="2:50" hidden="1" x14ac:dyDescent="0.2">
      <c r="B110" s="517"/>
      <c r="C110" s="441">
        <v>4</v>
      </c>
      <c r="D110" s="441"/>
      <c r="E110" s="441"/>
      <c r="F110" s="441"/>
      <c r="G110" s="438"/>
      <c r="H110" s="511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44" t="str">
        <f>IFERROR(AVERAGE(R110,W110,AB110,AG110,AL110,AQ110,AV110),"")</f>
        <v/>
      </c>
      <c r="L110" s="519"/>
      <c r="M110" s="172" t="str">
        <f t="shared" si="89"/>
        <v/>
      </c>
      <c r="N110" s="512"/>
      <c r="O110" s="512"/>
      <c r="P110" s="441"/>
      <c r="Q110" s="441"/>
      <c r="R110" s="438" t="str">
        <f t="shared" si="90"/>
        <v/>
      </c>
      <c r="S110" s="441" t="str">
        <f t="shared" si="91"/>
        <v/>
      </c>
      <c r="T110" s="511"/>
      <c r="U110" s="441"/>
      <c r="V110" s="441"/>
      <c r="W110" s="438" t="str">
        <f t="shared" si="92"/>
        <v/>
      </c>
      <c r="X110" s="441" t="str">
        <f t="shared" si="93"/>
        <v/>
      </c>
      <c r="Y110" s="511"/>
      <c r="Z110" s="441"/>
      <c r="AA110" s="441"/>
      <c r="AB110" s="438" t="str">
        <f t="shared" si="94"/>
        <v/>
      </c>
      <c r="AC110" s="441" t="str">
        <f t="shared" si="95"/>
        <v/>
      </c>
      <c r="AD110" s="511"/>
      <c r="AE110" s="441"/>
      <c r="AF110" s="441"/>
      <c r="AG110" s="438" t="str">
        <f t="shared" si="96"/>
        <v/>
      </c>
      <c r="AH110" s="441" t="str">
        <f t="shared" si="97"/>
        <v/>
      </c>
      <c r="AI110" s="511"/>
      <c r="AJ110" s="441"/>
      <c r="AK110" s="441"/>
      <c r="AL110" s="438" t="str">
        <f t="shared" si="98"/>
        <v/>
      </c>
      <c r="AM110" s="441" t="str">
        <f t="shared" si="99"/>
        <v/>
      </c>
      <c r="AN110" s="511"/>
      <c r="AO110" s="441"/>
      <c r="AP110" s="441"/>
      <c r="AQ110" s="438" t="str">
        <f t="shared" si="100"/>
        <v/>
      </c>
      <c r="AR110" s="441" t="str">
        <f t="shared" si="101"/>
        <v/>
      </c>
      <c r="AS110" s="511"/>
      <c r="AT110" s="441"/>
      <c r="AU110" s="441"/>
      <c r="AV110" s="438" t="str">
        <f t="shared" si="102"/>
        <v/>
      </c>
      <c r="AW110" s="441" t="str">
        <f t="shared" si="103"/>
        <v/>
      </c>
      <c r="AX110" s="511"/>
    </row>
    <row r="111" spans="2:50" hidden="1" x14ac:dyDescent="0.2">
      <c r="B111" s="517"/>
      <c r="C111" s="441">
        <v>5</v>
      </c>
      <c r="D111" s="441"/>
      <c r="E111" s="441"/>
      <c r="F111" s="441"/>
      <c r="G111" s="438"/>
      <c r="H111" s="511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44" t="str">
        <f t="shared" si="104"/>
        <v/>
      </c>
      <c r="L111" s="519"/>
      <c r="M111" s="172" t="str">
        <f t="shared" si="89"/>
        <v/>
      </c>
      <c r="N111" s="512"/>
      <c r="O111" s="512"/>
      <c r="P111" s="441"/>
      <c r="Q111" s="441"/>
      <c r="R111" s="438" t="str">
        <f t="shared" si="90"/>
        <v/>
      </c>
      <c r="S111" s="441" t="str">
        <f t="shared" si="91"/>
        <v/>
      </c>
      <c r="T111" s="511"/>
      <c r="U111" s="441"/>
      <c r="V111" s="441"/>
      <c r="W111" s="438" t="str">
        <f t="shared" si="92"/>
        <v/>
      </c>
      <c r="X111" s="441" t="str">
        <f t="shared" si="93"/>
        <v/>
      </c>
      <c r="Y111" s="511"/>
      <c r="Z111" s="441"/>
      <c r="AA111" s="441"/>
      <c r="AB111" s="438" t="str">
        <f t="shared" si="94"/>
        <v/>
      </c>
      <c r="AC111" s="441" t="str">
        <f t="shared" si="95"/>
        <v/>
      </c>
      <c r="AD111" s="511"/>
      <c r="AE111" s="441"/>
      <c r="AF111" s="441"/>
      <c r="AG111" s="438" t="str">
        <f t="shared" si="96"/>
        <v/>
      </c>
      <c r="AH111" s="441" t="str">
        <f t="shared" si="97"/>
        <v/>
      </c>
      <c r="AI111" s="511"/>
      <c r="AJ111" s="441"/>
      <c r="AK111" s="441"/>
      <c r="AL111" s="438" t="str">
        <f t="shared" si="98"/>
        <v/>
      </c>
      <c r="AM111" s="441" t="str">
        <f t="shared" si="99"/>
        <v/>
      </c>
      <c r="AN111" s="511"/>
      <c r="AO111" s="441"/>
      <c r="AP111" s="441"/>
      <c r="AQ111" s="438" t="str">
        <f t="shared" si="100"/>
        <v/>
      </c>
      <c r="AR111" s="441" t="str">
        <f t="shared" si="101"/>
        <v/>
      </c>
      <c r="AS111" s="511"/>
      <c r="AT111" s="441"/>
      <c r="AU111" s="441"/>
      <c r="AV111" s="438" t="str">
        <f t="shared" si="102"/>
        <v/>
      </c>
      <c r="AW111" s="441" t="str">
        <f t="shared" si="103"/>
        <v/>
      </c>
      <c r="AX111" s="511"/>
    </row>
    <row r="112" spans="2:50" hidden="1" x14ac:dyDescent="0.2">
      <c r="B112" s="517"/>
      <c r="C112" s="441">
        <v>6</v>
      </c>
      <c r="D112" s="441"/>
      <c r="E112" s="441"/>
      <c r="F112" s="441"/>
      <c r="G112" s="438"/>
      <c r="H112" s="511"/>
      <c r="I112" s="172" t="str">
        <f t="shared" si="104"/>
        <v/>
      </c>
      <c r="J112" s="172" t="str">
        <f t="shared" si="104"/>
        <v/>
      </c>
      <c r="K112" s="444" t="str">
        <f t="shared" si="104"/>
        <v/>
      </c>
      <c r="L112" s="519"/>
      <c r="M112" s="172" t="str">
        <f t="shared" si="89"/>
        <v/>
      </c>
      <c r="N112" s="512"/>
      <c r="O112" s="512"/>
      <c r="P112" s="441"/>
      <c r="Q112" s="441"/>
      <c r="R112" s="438" t="str">
        <f t="shared" si="90"/>
        <v/>
      </c>
      <c r="S112" s="441" t="str">
        <f t="shared" si="91"/>
        <v/>
      </c>
      <c r="T112" s="511"/>
      <c r="U112" s="441"/>
      <c r="V112" s="441"/>
      <c r="W112" s="438" t="str">
        <f t="shared" si="92"/>
        <v/>
      </c>
      <c r="X112" s="441" t="str">
        <f t="shared" si="93"/>
        <v/>
      </c>
      <c r="Y112" s="511"/>
      <c r="Z112" s="441"/>
      <c r="AA112" s="441"/>
      <c r="AB112" s="438" t="str">
        <f t="shared" si="94"/>
        <v/>
      </c>
      <c r="AC112" s="441" t="str">
        <f t="shared" si="95"/>
        <v/>
      </c>
      <c r="AD112" s="511"/>
      <c r="AE112" s="441"/>
      <c r="AF112" s="441"/>
      <c r="AG112" s="438" t="str">
        <f t="shared" si="96"/>
        <v/>
      </c>
      <c r="AH112" s="441" t="str">
        <f t="shared" si="97"/>
        <v/>
      </c>
      <c r="AI112" s="511"/>
      <c r="AJ112" s="441"/>
      <c r="AK112" s="441"/>
      <c r="AL112" s="438" t="str">
        <f t="shared" si="98"/>
        <v/>
      </c>
      <c r="AM112" s="441" t="str">
        <f t="shared" si="99"/>
        <v/>
      </c>
      <c r="AN112" s="511"/>
      <c r="AO112" s="441"/>
      <c r="AP112" s="441"/>
      <c r="AQ112" s="438" t="str">
        <f t="shared" si="100"/>
        <v/>
      </c>
      <c r="AR112" s="441" t="str">
        <f t="shared" si="101"/>
        <v/>
      </c>
      <c r="AS112" s="511"/>
      <c r="AT112" s="441"/>
      <c r="AU112" s="441"/>
      <c r="AV112" s="438" t="str">
        <f t="shared" si="102"/>
        <v/>
      </c>
      <c r="AW112" s="441" t="str">
        <f t="shared" si="103"/>
        <v/>
      </c>
      <c r="AX112" s="511"/>
    </row>
    <row r="113" spans="2:50" hidden="1" x14ac:dyDescent="0.2">
      <c r="B113" s="517"/>
      <c r="C113" s="441">
        <v>7</v>
      </c>
      <c r="D113" s="441"/>
      <c r="E113" s="441"/>
      <c r="F113" s="441"/>
      <c r="G113" s="438"/>
      <c r="H113" s="511"/>
      <c r="I113" s="172" t="str">
        <f t="shared" si="104"/>
        <v/>
      </c>
      <c r="J113" s="172" t="str">
        <f t="shared" si="104"/>
        <v/>
      </c>
      <c r="K113" s="444" t="str">
        <f t="shared" si="104"/>
        <v/>
      </c>
      <c r="L113" s="519"/>
      <c r="M113" s="172" t="str">
        <f t="shared" si="89"/>
        <v/>
      </c>
      <c r="N113" s="512"/>
      <c r="O113" s="512"/>
      <c r="P113" s="441"/>
      <c r="Q113" s="441"/>
      <c r="R113" s="438" t="str">
        <f t="shared" si="90"/>
        <v/>
      </c>
      <c r="S113" s="441" t="str">
        <f t="shared" si="91"/>
        <v/>
      </c>
      <c r="T113" s="511"/>
      <c r="U113" s="441"/>
      <c r="V113" s="441"/>
      <c r="W113" s="438" t="str">
        <f t="shared" si="92"/>
        <v/>
      </c>
      <c r="X113" s="441" t="str">
        <f t="shared" si="93"/>
        <v/>
      </c>
      <c r="Y113" s="511"/>
      <c r="Z113" s="441"/>
      <c r="AA113" s="441"/>
      <c r="AB113" s="438" t="str">
        <f t="shared" si="94"/>
        <v/>
      </c>
      <c r="AC113" s="441" t="str">
        <f t="shared" si="95"/>
        <v/>
      </c>
      <c r="AD113" s="511"/>
      <c r="AE113" s="441"/>
      <c r="AF113" s="441"/>
      <c r="AG113" s="438" t="str">
        <f t="shared" si="96"/>
        <v/>
      </c>
      <c r="AH113" s="441" t="str">
        <f t="shared" si="97"/>
        <v/>
      </c>
      <c r="AI113" s="511"/>
      <c r="AJ113" s="441"/>
      <c r="AK113" s="441"/>
      <c r="AL113" s="438" t="str">
        <f t="shared" si="98"/>
        <v/>
      </c>
      <c r="AM113" s="441" t="str">
        <f t="shared" si="99"/>
        <v/>
      </c>
      <c r="AN113" s="511"/>
      <c r="AO113" s="441"/>
      <c r="AP113" s="441"/>
      <c r="AQ113" s="438" t="str">
        <f t="shared" si="100"/>
        <v/>
      </c>
      <c r="AR113" s="441" t="str">
        <f t="shared" si="101"/>
        <v/>
      </c>
      <c r="AS113" s="511"/>
      <c r="AT113" s="441"/>
      <c r="AU113" s="441"/>
      <c r="AV113" s="438" t="str">
        <f t="shared" si="102"/>
        <v/>
      </c>
      <c r="AW113" s="441" t="str">
        <f t="shared" si="103"/>
        <v/>
      </c>
      <c r="AX113" s="511"/>
    </row>
    <row r="114" spans="2:50" hidden="1" x14ac:dyDescent="0.2">
      <c r="B114" s="517"/>
      <c r="C114" s="441">
        <v>8</v>
      </c>
      <c r="D114" s="441"/>
      <c r="E114" s="441"/>
      <c r="F114" s="441"/>
      <c r="G114" s="438"/>
      <c r="H114" s="511"/>
      <c r="I114" s="172" t="str">
        <f t="shared" si="104"/>
        <v/>
      </c>
      <c r="J114" s="172" t="str">
        <f t="shared" si="104"/>
        <v/>
      </c>
      <c r="K114" s="444" t="str">
        <f t="shared" si="104"/>
        <v/>
      </c>
      <c r="L114" s="519"/>
      <c r="M114" s="172" t="str">
        <f t="shared" si="89"/>
        <v/>
      </c>
      <c r="N114" s="512"/>
      <c r="O114" s="512"/>
      <c r="P114" s="441"/>
      <c r="Q114" s="441"/>
      <c r="R114" s="438" t="str">
        <f t="shared" si="90"/>
        <v/>
      </c>
      <c r="S114" s="441" t="str">
        <f t="shared" si="91"/>
        <v/>
      </c>
      <c r="T114" s="511"/>
      <c r="U114" s="441"/>
      <c r="V114" s="441"/>
      <c r="W114" s="438" t="str">
        <f t="shared" si="92"/>
        <v/>
      </c>
      <c r="X114" s="441" t="str">
        <f t="shared" si="93"/>
        <v/>
      </c>
      <c r="Y114" s="511"/>
      <c r="Z114" s="441"/>
      <c r="AA114" s="441"/>
      <c r="AB114" s="438" t="str">
        <f t="shared" si="94"/>
        <v/>
      </c>
      <c r="AC114" s="441" t="str">
        <f t="shared" si="95"/>
        <v/>
      </c>
      <c r="AD114" s="511"/>
      <c r="AE114" s="441"/>
      <c r="AF114" s="441"/>
      <c r="AG114" s="438" t="str">
        <f t="shared" si="96"/>
        <v/>
      </c>
      <c r="AH114" s="441" t="str">
        <f t="shared" si="97"/>
        <v/>
      </c>
      <c r="AI114" s="511"/>
      <c r="AJ114" s="441"/>
      <c r="AK114" s="441"/>
      <c r="AL114" s="438" t="str">
        <f t="shared" si="98"/>
        <v/>
      </c>
      <c r="AM114" s="441" t="str">
        <f t="shared" si="99"/>
        <v/>
      </c>
      <c r="AN114" s="511"/>
      <c r="AO114" s="441"/>
      <c r="AP114" s="441"/>
      <c r="AQ114" s="438" t="str">
        <f t="shared" si="100"/>
        <v/>
      </c>
      <c r="AR114" s="441" t="str">
        <f t="shared" si="101"/>
        <v/>
      </c>
      <c r="AS114" s="511"/>
      <c r="AT114" s="441"/>
      <c r="AU114" s="441"/>
      <c r="AV114" s="438" t="str">
        <f t="shared" si="102"/>
        <v/>
      </c>
      <c r="AW114" s="441" t="str">
        <f t="shared" si="103"/>
        <v/>
      </c>
      <c r="AX114" s="511"/>
    </row>
    <row r="115" spans="2:50" hidden="1" x14ac:dyDescent="0.2">
      <c r="B115" s="517"/>
      <c r="C115" s="441">
        <v>9</v>
      </c>
      <c r="D115" s="441"/>
      <c r="E115" s="441"/>
      <c r="F115" s="441"/>
      <c r="G115" s="438"/>
      <c r="H115" s="511"/>
      <c r="I115" s="172" t="str">
        <f t="shared" si="104"/>
        <v/>
      </c>
      <c r="J115" s="172" t="str">
        <f t="shared" si="104"/>
        <v/>
      </c>
      <c r="K115" s="444" t="str">
        <f t="shared" si="104"/>
        <v/>
      </c>
      <c r="L115" s="519"/>
      <c r="M115" s="172" t="str">
        <f t="shared" si="89"/>
        <v/>
      </c>
      <c r="N115" s="512"/>
      <c r="O115" s="512"/>
      <c r="P115" s="441"/>
      <c r="Q115" s="441"/>
      <c r="R115" s="438" t="str">
        <f t="shared" si="90"/>
        <v/>
      </c>
      <c r="S115" s="441" t="str">
        <f t="shared" si="91"/>
        <v/>
      </c>
      <c r="T115" s="511"/>
      <c r="U115" s="441"/>
      <c r="V115" s="441"/>
      <c r="W115" s="438" t="str">
        <f t="shared" si="92"/>
        <v/>
      </c>
      <c r="X115" s="441" t="str">
        <f t="shared" si="93"/>
        <v/>
      </c>
      <c r="Y115" s="511"/>
      <c r="Z115" s="441"/>
      <c r="AA115" s="441"/>
      <c r="AB115" s="438" t="str">
        <f t="shared" si="94"/>
        <v/>
      </c>
      <c r="AC115" s="441" t="str">
        <f t="shared" si="95"/>
        <v/>
      </c>
      <c r="AD115" s="511"/>
      <c r="AE115" s="441"/>
      <c r="AF115" s="441"/>
      <c r="AG115" s="438" t="str">
        <f t="shared" si="96"/>
        <v/>
      </c>
      <c r="AH115" s="441" t="str">
        <f t="shared" si="97"/>
        <v/>
      </c>
      <c r="AI115" s="511"/>
      <c r="AJ115" s="441"/>
      <c r="AK115" s="441"/>
      <c r="AL115" s="438" t="str">
        <f t="shared" si="98"/>
        <v/>
      </c>
      <c r="AM115" s="441" t="str">
        <f t="shared" si="99"/>
        <v/>
      </c>
      <c r="AN115" s="511"/>
      <c r="AO115" s="441"/>
      <c r="AP115" s="441"/>
      <c r="AQ115" s="438" t="str">
        <f t="shared" si="100"/>
        <v/>
      </c>
      <c r="AR115" s="441" t="str">
        <f t="shared" si="101"/>
        <v/>
      </c>
      <c r="AS115" s="511"/>
      <c r="AT115" s="441"/>
      <c r="AU115" s="441"/>
      <c r="AV115" s="438" t="str">
        <f t="shared" si="102"/>
        <v/>
      </c>
      <c r="AW115" s="441" t="str">
        <f t="shared" si="103"/>
        <v/>
      </c>
      <c r="AX115" s="511"/>
    </row>
    <row r="116" spans="2:50" hidden="1" x14ac:dyDescent="0.2">
      <c r="B116" s="517"/>
      <c r="C116" s="441">
        <v>10</v>
      </c>
      <c r="D116" s="441"/>
      <c r="E116" s="441"/>
      <c r="F116" s="441"/>
      <c r="G116" s="438"/>
      <c r="H116" s="511"/>
      <c r="I116" s="172" t="str">
        <f t="shared" si="104"/>
        <v/>
      </c>
      <c r="J116" s="172" t="str">
        <f t="shared" si="104"/>
        <v/>
      </c>
      <c r="K116" s="444" t="str">
        <f t="shared" si="104"/>
        <v/>
      </c>
      <c r="L116" s="519"/>
      <c r="M116" s="172" t="str">
        <f t="shared" si="89"/>
        <v/>
      </c>
      <c r="N116" s="512"/>
      <c r="O116" s="512"/>
      <c r="P116" s="441"/>
      <c r="Q116" s="441"/>
      <c r="R116" s="438" t="str">
        <f t="shared" si="90"/>
        <v/>
      </c>
      <c r="S116" s="441" t="str">
        <f t="shared" si="91"/>
        <v/>
      </c>
      <c r="T116" s="511"/>
      <c r="U116" s="441"/>
      <c r="V116" s="441"/>
      <c r="W116" s="438" t="str">
        <f t="shared" si="92"/>
        <v/>
      </c>
      <c r="X116" s="441" t="str">
        <f t="shared" si="93"/>
        <v/>
      </c>
      <c r="Y116" s="511"/>
      <c r="Z116" s="441"/>
      <c r="AA116" s="441"/>
      <c r="AB116" s="438" t="str">
        <f t="shared" si="94"/>
        <v/>
      </c>
      <c r="AC116" s="441" t="str">
        <f t="shared" si="95"/>
        <v/>
      </c>
      <c r="AD116" s="511"/>
      <c r="AE116" s="441"/>
      <c r="AF116" s="441"/>
      <c r="AG116" s="438" t="str">
        <f t="shared" si="96"/>
        <v/>
      </c>
      <c r="AH116" s="441" t="str">
        <f t="shared" si="97"/>
        <v/>
      </c>
      <c r="AI116" s="511"/>
      <c r="AJ116" s="441"/>
      <c r="AK116" s="441"/>
      <c r="AL116" s="438" t="str">
        <f t="shared" si="98"/>
        <v/>
      </c>
      <c r="AM116" s="441" t="str">
        <f t="shared" si="99"/>
        <v/>
      </c>
      <c r="AN116" s="511"/>
      <c r="AO116" s="441"/>
      <c r="AP116" s="441"/>
      <c r="AQ116" s="438" t="str">
        <f t="shared" si="100"/>
        <v/>
      </c>
      <c r="AR116" s="441" t="str">
        <f t="shared" si="101"/>
        <v/>
      </c>
      <c r="AS116" s="511"/>
      <c r="AT116" s="441"/>
      <c r="AU116" s="441"/>
      <c r="AV116" s="438" t="str">
        <f t="shared" si="102"/>
        <v/>
      </c>
      <c r="AW116" s="441" t="str">
        <f t="shared" si="103"/>
        <v/>
      </c>
      <c r="AX116" s="511"/>
    </row>
    <row r="117" spans="2:50" hidden="1" x14ac:dyDescent="0.2">
      <c r="B117" s="517"/>
      <c r="C117" s="441">
        <v>11</v>
      </c>
      <c r="D117" s="441"/>
      <c r="E117" s="441"/>
      <c r="F117" s="441"/>
      <c r="G117" s="438"/>
      <c r="H117" s="511"/>
      <c r="I117" s="172" t="str">
        <f t="shared" si="104"/>
        <v/>
      </c>
      <c r="J117" s="172" t="str">
        <f t="shared" si="104"/>
        <v/>
      </c>
      <c r="K117" s="444" t="str">
        <f t="shared" si="104"/>
        <v/>
      </c>
      <c r="L117" s="519"/>
      <c r="M117" s="172" t="str">
        <f t="shared" si="89"/>
        <v/>
      </c>
      <c r="N117" s="512"/>
      <c r="O117" s="512"/>
      <c r="P117" s="441"/>
      <c r="Q117" s="441"/>
      <c r="R117" s="438" t="str">
        <f t="shared" si="90"/>
        <v/>
      </c>
      <c r="S117" s="441" t="str">
        <f t="shared" si="91"/>
        <v/>
      </c>
      <c r="T117" s="511"/>
      <c r="U117" s="441"/>
      <c r="V117" s="441"/>
      <c r="W117" s="438" t="str">
        <f t="shared" si="92"/>
        <v/>
      </c>
      <c r="X117" s="441" t="str">
        <f t="shared" si="93"/>
        <v/>
      </c>
      <c r="Y117" s="511"/>
      <c r="Z117" s="441"/>
      <c r="AA117" s="441"/>
      <c r="AB117" s="438" t="str">
        <f t="shared" si="94"/>
        <v/>
      </c>
      <c r="AC117" s="441" t="str">
        <f t="shared" si="95"/>
        <v/>
      </c>
      <c r="AD117" s="511"/>
      <c r="AE117" s="441"/>
      <c r="AF117" s="441"/>
      <c r="AG117" s="438" t="str">
        <f t="shared" si="96"/>
        <v/>
      </c>
      <c r="AH117" s="441" t="str">
        <f t="shared" si="97"/>
        <v/>
      </c>
      <c r="AI117" s="511"/>
      <c r="AJ117" s="441"/>
      <c r="AK117" s="441"/>
      <c r="AL117" s="438" t="str">
        <f t="shared" si="98"/>
        <v/>
      </c>
      <c r="AM117" s="441" t="str">
        <f t="shared" si="99"/>
        <v/>
      </c>
      <c r="AN117" s="511"/>
      <c r="AO117" s="441"/>
      <c r="AP117" s="441"/>
      <c r="AQ117" s="438" t="str">
        <f t="shared" si="100"/>
        <v/>
      </c>
      <c r="AR117" s="441" t="str">
        <f t="shared" si="101"/>
        <v/>
      </c>
      <c r="AS117" s="511"/>
      <c r="AT117" s="441"/>
      <c r="AU117" s="441"/>
      <c r="AV117" s="438" t="str">
        <f t="shared" si="102"/>
        <v/>
      </c>
      <c r="AW117" s="441" t="str">
        <f t="shared" si="103"/>
        <v/>
      </c>
      <c r="AX117" s="511"/>
    </row>
    <row r="118" spans="2:50" hidden="1" x14ac:dyDescent="0.2">
      <c r="B118" s="517"/>
      <c r="C118" s="441">
        <v>12</v>
      </c>
      <c r="D118" s="441"/>
      <c r="E118" s="441"/>
      <c r="F118" s="441"/>
      <c r="G118" s="438"/>
      <c r="H118" s="511"/>
      <c r="I118" s="172" t="str">
        <f t="shared" si="104"/>
        <v/>
      </c>
      <c r="J118" s="172" t="str">
        <f t="shared" si="104"/>
        <v/>
      </c>
      <c r="K118" s="444" t="str">
        <f t="shared" si="104"/>
        <v/>
      </c>
      <c r="L118" s="519"/>
      <c r="M118" s="172" t="str">
        <f t="shared" si="89"/>
        <v/>
      </c>
      <c r="N118" s="512"/>
      <c r="O118" s="512"/>
      <c r="P118" s="441"/>
      <c r="Q118" s="441"/>
      <c r="R118" s="438" t="str">
        <f t="shared" si="90"/>
        <v/>
      </c>
      <c r="S118" s="441" t="str">
        <f t="shared" si="91"/>
        <v/>
      </c>
      <c r="T118" s="511"/>
      <c r="U118" s="441"/>
      <c r="V118" s="441"/>
      <c r="W118" s="438" t="str">
        <f t="shared" si="92"/>
        <v/>
      </c>
      <c r="X118" s="441" t="str">
        <f t="shared" si="93"/>
        <v/>
      </c>
      <c r="Y118" s="511"/>
      <c r="Z118" s="441"/>
      <c r="AA118" s="441"/>
      <c r="AB118" s="438" t="str">
        <f t="shared" si="94"/>
        <v/>
      </c>
      <c r="AC118" s="441" t="str">
        <f t="shared" si="95"/>
        <v/>
      </c>
      <c r="AD118" s="511"/>
      <c r="AE118" s="441"/>
      <c r="AF118" s="441"/>
      <c r="AG118" s="438" t="str">
        <f t="shared" si="96"/>
        <v/>
      </c>
      <c r="AH118" s="441" t="str">
        <f t="shared" si="97"/>
        <v/>
      </c>
      <c r="AI118" s="511"/>
      <c r="AJ118" s="441"/>
      <c r="AK118" s="441"/>
      <c r="AL118" s="438" t="str">
        <f t="shared" si="98"/>
        <v/>
      </c>
      <c r="AM118" s="441" t="str">
        <f t="shared" si="99"/>
        <v/>
      </c>
      <c r="AN118" s="511"/>
      <c r="AO118" s="441"/>
      <c r="AP118" s="441"/>
      <c r="AQ118" s="438" t="str">
        <f t="shared" si="100"/>
        <v/>
      </c>
      <c r="AR118" s="441" t="str">
        <f t="shared" si="101"/>
        <v/>
      </c>
      <c r="AS118" s="511"/>
      <c r="AT118" s="441"/>
      <c r="AU118" s="441"/>
      <c r="AV118" s="438" t="str">
        <f t="shared" si="102"/>
        <v/>
      </c>
      <c r="AW118" s="441" t="str">
        <f t="shared" si="103"/>
        <v/>
      </c>
      <c r="AX118" s="511"/>
    </row>
    <row r="119" spans="2:50" hidden="1" x14ac:dyDescent="0.2">
      <c r="B119" s="517"/>
      <c r="C119" s="441">
        <v>13</v>
      </c>
      <c r="D119" s="441"/>
      <c r="E119" s="441"/>
      <c r="F119" s="441"/>
      <c r="G119" s="438"/>
      <c r="H119" s="511"/>
      <c r="I119" s="172" t="str">
        <f t="shared" si="104"/>
        <v/>
      </c>
      <c r="J119" s="172" t="str">
        <f t="shared" si="104"/>
        <v/>
      </c>
      <c r="K119" s="444" t="str">
        <f t="shared" si="104"/>
        <v/>
      </c>
      <c r="L119" s="519"/>
      <c r="M119" s="172" t="str">
        <f t="shared" si="89"/>
        <v/>
      </c>
      <c r="N119" s="512"/>
      <c r="O119" s="512"/>
      <c r="P119" s="441"/>
      <c r="Q119" s="441"/>
      <c r="R119" s="438" t="str">
        <f t="shared" si="90"/>
        <v/>
      </c>
      <c r="S119" s="441" t="str">
        <f t="shared" si="91"/>
        <v/>
      </c>
      <c r="T119" s="511"/>
      <c r="U119" s="441"/>
      <c r="V119" s="441"/>
      <c r="W119" s="438" t="str">
        <f t="shared" si="92"/>
        <v/>
      </c>
      <c r="X119" s="441" t="str">
        <f t="shared" si="93"/>
        <v/>
      </c>
      <c r="Y119" s="511"/>
      <c r="Z119" s="441"/>
      <c r="AA119" s="441"/>
      <c r="AB119" s="438" t="str">
        <f t="shared" si="94"/>
        <v/>
      </c>
      <c r="AC119" s="441" t="str">
        <f t="shared" si="95"/>
        <v/>
      </c>
      <c r="AD119" s="511"/>
      <c r="AE119" s="441"/>
      <c r="AF119" s="441"/>
      <c r="AG119" s="438" t="str">
        <f t="shared" si="96"/>
        <v/>
      </c>
      <c r="AH119" s="441" t="str">
        <f t="shared" si="97"/>
        <v/>
      </c>
      <c r="AI119" s="511"/>
      <c r="AJ119" s="441"/>
      <c r="AK119" s="441"/>
      <c r="AL119" s="438" t="str">
        <f t="shared" si="98"/>
        <v/>
      </c>
      <c r="AM119" s="441" t="str">
        <f t="shared" si="99"/>
        <v/>
      </c>
      <c r="AN119" s="511"/>
      <c r="AO119" s="441"/>
      <c r="AP119" s="441"/>
      <c r="AQ119" s="438" t="str">
        <f t="shared" si="100"/>
        <v/>
      </c>
      <c r="AR119" s="441" t="str">
        <f t="shared" si="101"/>
        <v/>
      </c>
      <c r="AS119" s="511"/>
      <c r="AT119" s="441"/>
      <c r="AU119" s="441"/>
      <c r="AV119" s="438" t="str">
        <f t="shared" si="102"/>
        <v/>
      </c>
      <c r="AW119" s="441" t="str">
        <f t="shared" si="103"/>
        <v/>
      </c>
      <c r="AX119" s="511"/>
    </row>
    <row r="120" spans="2:50" hidden="1" x14ac:dyDescent="0.2">
      <c r="B120" s="517"/>
      <c r="C120" s="441">
        <v>14</v>
      </c>
      <c r="D120" s="441"/>
      <c r="E120" s="441"/>
      <c r="F120" s="441"/>
      <c r="G120" s="438"/>
      <c r="H120" s="511"/>
      <c r="I120" s="172" t="str">
        <f t="shared" si="104"/>
        <v/>
      </c>
      <c r="J120" s="172" t="str">
        <f t="shared" si="104"/>
        <v/>
      </c>
      <c r="K120" s="444" t="str">
        <f t="shared" si="104"/>
        <v/>
      </c>
      <c r="L120" s="519"/>
      <c r="M120" s="172" t="str">
        <f t="shared" si="89"/>
        <v/>
      </c>
      <c r="N120" s="512"/>
      <c r="O120" s="512"/>
      <c r="P120" s="441"/>
      <c r="Q120" s="441"/>
      <c r="R120" s="438" t="str">
        <f t="shared" si="90"/>
        <v/>
      </c>
      <c r="S120" s="441" t="str">
        <f t="shared" si="91"/>
        <v/>
      </c>
      <c r="T120" s="511"/>
      <c r="U120" s="441"/>
      <c r="V120" s="441"/>
      <c r="W120" s="438" t="str">
        <f t="shared" si="92"/>
        <v/>
      </c>
      <c r="X120" s="441" t="str">
        <f t="shared" si="93"/>
        <v/>
      </c>
      <c r="Y120" s="511"/>
      <c r="Z120" s="441"/>
      <c r="AA120" s="441"/>
      <c r="AB120" s="438" t="str">
        <f t="shared" si="94"/>
        <v/>
      </c>
      <c r="AC120" s="441" t="str">
        <f t="shared" si="95"/>
        <v/>
      </c>
      <c r="AD120" s="511"/>
      <c r="AE120" s="441"/>
      <c r="AF120" s="441"/>
      <c r="AG120" s="438" t="str">
        <f t="shared" si="96"/>
        <v/>
      </c>
      <c r="AH120" s="441" t="str">
        <f t="shared" si="97"/>
        <v/>
      </c>
      <c r="AI120" s="511"/>
      <c r="AJ120" s="441"/>
      <c r="AK120" s="441"/>
      <c r="AL120" s="438" t="str">
        <f t="shared" si="98"/>
        <v/>
      </c>
      <c r="AM120" s="441" t="str">
        <f t="shared" si="99"/>
        <v/>
      </c>
      <c r="AN120" s="511"/>
      <c r="AO120" s="441"/>
      <c r="AP120" s="441"/>
      <c r="AQ120" s="438" t="str">
        <f t="shared" si="100"/>
        <v/>
      </c>
      <c r="AR120" s="441" t="str">
        <f t="shared" si="101"/>
        <v/>
      </c>
      <c r="AS120" s="511"/>
      <c r="AT120" s="441"/>
      <c r="AU120" s="441"/>
      <c r="AV120" s="438" t="str">
        <f t="shared" si="102"/>
        <v/>
      </c>
      <c r="AW120" s="441" t="str">
        <f t="shared" si="103"/>
        <v/>
      </c>
      <c r="AX120" s="511"/>
    </row>
    <row r="121" spans="2:50" hidden="1" x14ac:dyDescent="0.2">
      <c r="B121" s="517"/>
      <c r="C121" s="441">
        <v>15</v>
      </c>
      <c r="D121" s="441"/>
      <c r="E121" s="441"/>
      <c r="F121" s="441"/>
      <c r="G121" s="438"/>
      <c r="H121" s="511"/>
      <c r="I121" s="172" t="str">
        <f t="shared" si="104"/>
        <v/>
      </c>
      <c r="J121" s="172" t="str">
        <f t="shared" si="104"/>
        <v/>
      </c>
      <c r="K121" s="444" t="str">
        <f t="shared" si="104"/>
        <v/>
      </c>
      <c r="L121" s="520"/>
      <c r="M121" s="172" t="str">
        <f t="shared" si="89"/>
        <v/>
      </c>
      <c r="N121" s="512"/>
      <c r="O121" s="512"/>
      <c r="P121" s="441"/>
      <c r="Q121" s="441"/>
      <c r="R121" s="438" t="str">
        <f t="shared" si="90"/>
        <v/>
      </c>
      <c r="S121" s="441" t="str">
        <f t="shared" si="91"/>
        <v/>
      </c>
      <c r="T121" s="511"/>
      <c r="U121" s="441"/>
      <c r="V121" s="441"/>
      <c r="W121" s="438" t="str">
        <f t="shared" si="92"/>
        <v/>
      </c>
      <c r="X121" s="441" t="str">
        <f t="shared" si="93"/>
        <v/>
      </c>
      <c r="Y121" s="511"/>
      <c r="Z121" s="441"/>
      <c r="AA121" s="441"/>
      <c r="AB121" s="438" t="str">
        <f t="shared" si="94"/>
        <v/>
      </c>
      <c r="AC121" s="441" t="str">
        <f t="shared" si="95"/>
        <v/>
      </c>
      <c r="AD121" s="511"/>
      <c r="AE121" s="441"/>
      <c r="AF121" s="441"/>
      <c r="AG121" s="438" t="str">
        <f t="shared" si="96"/>
        <v/>
      </c>
      <c r="AH121" s="441" t="str">
        <f t="shared" si="97"/>
        <v/>
      </c>
      <c r="AI121" s="511"/>
      <c r="AJ121" s="441"/>
      <c r="AK121" s="441"/>
      <c r="AL121" s="438" t="str">
        <f t="shared" si="98"/>
        <v/>
      </c>
      <c r="AM121" s="441" t="str">
        <f t="shared" si="99"/>
        <v/>
      </c>
      <c r="AN121" s="511"/>
      <c r="AO121" s="441"/>
      <c r="AP121" s="441"/>
      <c r="AQ121" s="438" t="str">
        <f t="shared" si="100"/>
        <v/>
      </c>
      <c r="AR121" s="441" t="str">
        <f t="shared" si="101"/>
        <v/>
      </c>
      <c r="AS121" s="511"/>
      <c r="AT121" s="441"/>
      <c r="AU121" s="441"/>
      <c r="AV121" s="438" t="str">
        <f t="shared" si="102"/>
        <v/>
      </c>
      <c r="AW121" s="441" t="str">
        <f t="shared" si="103"/>
        <v/>
      </c>
      <c r="AX121" s="511"/>
    </row>
    <row r="122" spans="2:50" ht="15.75" hidden="1" x14ac:dyDescent="0.2">
      <c r="B122" s="521" t="s">
        <v>169</v>
      </c>
      <c r="C122" s="522"/>
      <c r="D122" s="522"/>
      <c r="E122" s="522"/>
      <c r="F122" s="522"/>
      <c r="G122" s="522"/>
      <c r="H122" s="523"/>
      <c r="I122" s="207"/>
      <c r="J122" s="207"/>
      <c r="K122" s="207"/>
      <c r="L122" s="207"/>
      <c r="M122" s="207"/>
      <c r="N122" s="512" t="s">
        <v>161</v>
      </c>
      <c r="O122" s="525" t="s">
        <v>106</v>
      </c>
      <c r="P122" s="527">
        <f>AT102+1</f>
        <v>45909</v>
      </c>
      <c r="Q122" s="517"/>
      <c r="R122" s="517"/>
      <c r="S122" s="517"/>
      <c r="T122" s="517"/>
      <c r="U122" s="527">
        <f>P122+1</f>
        <v>45910</v>
      </c>
      <c r="V122" s="517"/>
      <c r="W122" s="517"/>
      <c r="X122" s="517"/>
      <c r="Y122" s="517"/>
      <c r="Z122" s="527">
        <f>U122+1</f>
        <v>45911</v>
      </c>
      <c r="AA122" s="517"/>
      <c r="AB122" s="517"/>
      <c r="AC122" s="517"/>
      <c r="AD122" s="517"/>
      <c r="AE122" s="527">
        <f>Z122+1</f>
        <v>45912</v>
      </c>
      <c r="AF122" s="517"/>
      <c r="AG122" s="517"/>
      <c r="AH122" s="517"/>
      <c r="AI122" s="517"/>
      <c r="AJ122" s="527">
        <f>AE122+1</f>
        <v>45913</v>
      </c>
      <c r="AK122" s="517"/>
      <c r="AL122" s="517"/>
      <c r="AM122" s="517"/>
      <c r="AN122" s="517"/>
      <c r="AO122" s="527">
        <f>AJ122+1</f>
        <v>45914</v>
      </c>
      <c r="AP122" s="517"/>
      <c r="AQ122" s="517"/>
      <c r="AR122" s="517"/>
      <c r="AS122" s="517"/>
      <c r="AT122" s="527">
        <f>AO122+1</f>
        <v>45915</v>
      </c>
      <c r="AU122" s="517"/>
      <c r="AV122" s="517"/>
      <c r="AW122" s="517"/>
      <c r="AX122" s="517"/>
    </row>
    <row r="123" spans="2:50" ht="15.75" hidden="1" x14ac:dyDescent="0.2">
      <c r="B123" s="524"/>
      <c r="C123" s="524"/>
      <c r="D123" s="524"/>
      <c r="E123" s="524"/>
      <c r="F123" s="524"/>
      <c r="G123" s="524"/>
      <c r="H123" s="524"/>
      <c r="I123" s="207"/>
      <c r="J123" s="207"/>
      <c r="K123" s="207"/>
      <c r="L123" s="207"/>
      <c r="M123" s="207"/>
      <c r="N123" s="512"/>
      <c r="O123" s="526"/>
      <c r="P123" s="527" t="s">
        <v>120</v>
      </c>
      <c r="Q123" s="517"/>
      <c r="R123" s="517"/>
      <c r="S123" s="517"/>
      <c r="T123" s="517"/>
      <c r="U123" s="527" t="s">
        <v>114</v>
      </c>
      <c r="V123" s="517"/>
      <c r="W123" s="517"/>
      <c r="X123" s="517"/>
      <c r="Y123" s="517"/>
      <c r="Z123" s="527" t="s">
        <v>115</v>
      </c>
      <c r="AA123" s="517"/>
      <c r="AB123" s="517"/>
      <c r="AC123" s="517"/>
      <c r="AD123" s="517"/>
      <c r="AE123" s="527" t="s">
        <v>116</v>
      </c>
      <c r="AF123" s="517"/>
      <c r="AG123" s="517"/>
      <c r="AH123" s="517"/>
      <c r="AI123" s="517"/>
      <c r="AJ123" s="527" t="s">
        <v>117</v>
      </c>
      <c r="AK123" s="517"/>
      <c r="AL123" s="517"/>
      <c r="AM123" s="517"/>
      <c r="AN123" s="517"/>
      <c r="AO123" s="527" t="s">
        <v>118</v>
      </c>
      <c r="AP123" s="517"/>
      <c r="AQ123" s="517"/>
      <c r="AR123" s="517"/>
      <c r="AS123" s="517"/>
      <c r="AT123" s="527" t="s">
        <v>119</v>
      </c>
      <c r="AU123" s="517"/>
      <c r="AV123" s="517"/>
      <c r="AW123" s="517"/>
      <c r="AX123" s="517"/>
    </row>
    <row r="124" spans="2:50" hidden="1" x14ac:dyDescent="0.2">
      <c r="B124" s="512" t="s">
        <v>157</v>
      </c>
      <c r="C124" s="512" t="s">
        <v>149</v>
      </c>
      <c r="D124" s="512"/>
      <c r="E124" s="512" t="s">
        <v>151</v>
      </c>
      <c r="F124" s="512"/>
      <c r="G124" s="512"/>
      <c r="H124" s="513" t="s">
        <v>158</v>
      </c>
      <c r="I124" s="516" t="s">
        <v>227</v>
      </c>
      <c r="J124" s="516"/>
      <c r="K124" s="516"/>
      <c r="L124" s="516" t="s">
        <v>158</v>
      </c>
      <c r="M124" s="516" t="s">
        <v>170</v>
      </c>
      <c r="N124" s="512"/>
      <c r="O124" s="512" t="s">
        <v>160</v>
      </c>
      <c r="P124" s="508" t="s">
        <v>154</v>
      </c>
      <c r="Q124" s="509"/>
      <c r="R124" s="509"/>
      <c r="S124" s="510"/>
      <c r="T124" s="512" t="s">
        <v>158</v>
      </c>
      <c r="U124" s="508" t="s">
        <v>154</v>
      </c>
      <c r="V124" s="509"/>
      <c r="W124" s="509"/>
      <c r="X124" s="510"/>
      <c r="Y124" s="512" t="s">
        <v>158</v>
      </c>
      <c r="Z124" s="508" t="s">
        <v>154</v>
      </c>
      <c r="AA124" s="509"/>
      <c r="AB124" s="509"/>
      <c r="AC124" s="510"/>
      <c r="AD124" s="512" t="s">
        <v>158</v>
      </c>
      <c r="AE124" s="508" t="s">
        <v>154</v>
      </c>
      <c r="AF124" s="509"/>
      <c r="AG124" s="509"/>
      <c r="AH124" s="510"/>
      <c r="AI124" s="512" t="s">
        <v>158</v>
      </c>
      <c r="AJ124" s="508" t="s">
        <v>154</v>
      </c>
      <c r="AK124" s="509"/>
      <c r="AL124" s="509"/>
      <c r="AM124" s="510"/>
      <c r="AN124" s="512" t="s">
        <v>158</v>
      </c>
      <c r="AO124" s="508" t="s">
        <v>154</v>
      </c>
      <c r="AP124" s="509"/>
      <c r="AQ124" s="509"/>
      <c r="AR124" s="510"/>
      <c r="AS124" s="512" t="s">
        <v>158</v>
      </c>
      <c r="AT124" s="508" t="s">
        <v>154</v>
      </c>
      <c r="AU124" s="509"/>
      <c r="AV124" s="509"/>
      <c r="AW124" s="510"/>
      <c r="AX124" s="512" t="s">
        <v>158</v>
      </c>
    </row>
    <row r="125" spans="2:50" hidden="1" x14ac:dyDescent="0.2">
      <c r="B125" s="512"/>
      <c r="C125" s="512"/>
      <c r="D125" s="512"/>
      <c r="E125" s="512" t="s">
        <v>150</v>
      </c>
      <c r="F125" s="512"/>
      <c r="G125" s="512"/>
      <c r="H125" s="514"/>
      <c r="I125" s="516" t="s">
        <v>150</v>
      </c>
      <c r="J125" s="516"/>
      <c r="K125" s="516"/>
      <c r="L125" s="516"/>
      <c r="M125" s="516"/>
      <c r="N125" s="512"/>
      <c r="O125" s="512"/>
      <c r="P125" s="508" t="s">
        <v>155</v>
      </c>
      <c r="Q125" s="509"/>
      <c r="R125" s="509"/>
      <c r="S125" s="510"/>
      <c r="T125" s="512"/>
      <c r="U125" s="508" t="s">
        <v>155</v>
      </c>
      <c r="V125" s="509"/>
      <c r="W125" s="509"/>
      <c r="X125" s="510"/>
      <c r="Y125" s="512"/>
      <c r="Z125" s="508" t="s">
        <v>155</v>
      </c>
      <c r="AA125" s="509"/>
      <c r="AB125" s="509"/>
      <c r="AC125" s="510"/>
      <c r="AD125" s="512"/>
      <c r="AE125" s="508" t="s">
        <v>155</v>
      </c>
      <c r="AF125" s="509"/>
      <c r="AG125" s="509"/>
      <c r="AH125" s="510"/>
      <c r="AI125" s="512"/>
      <c r="AJ125" s="508" t="s">
        <v>155</v>
      </c>
      <c r="AK125" s="509"/>
      <c r="AL125" s="509"/>
      <c r="AM125" s="510"/>
      <c r="AN125" s="512"/>
      <c r="AO125" s="508" t="s">
        <v>155</v>
      </c>
      <c r="AP125" s="509"/>
      <c r="AQ125" s="509"/>
      <c r="AR125" s="510"/>
      <c r="AS125" s="512"/>
      <c r="AT125" s="508" t="s">
        <v>155</v>
      </c>
      <c r="AU125" s="509"/>
      <c r="AV125" s="509"/>
      <c r="AW125" s="510"/>
      <c r="AX125" s="512"/>
    </row>
    <row r="126" spans="2:50" hidden="1" x14ac:dyDescent="0.2">
      <c r="B126" s="512"/>
      <c r="C126" s="512"/>
      <c r="D126" s="512"/>
      <c r="E126" s="439" t="s">
        <v>152</v>
      </c>
      <c r="F126" s="439" t="s">
        <v>153</v>
      </c>
      <c r="G126" s="439" t="s">
        <v>156</v>
      </c>
      <c r="H126" s="515"/>
      <c r="I126" s="440" t="s">
        <v>152</v>
      </c>
      <c r="J126" s="440" t="s">
        <v>153</v>
      </c>
      <c r="K126" s="440" t="s">
        <v>156</v>
      </c>
      <c r="L126" s="516"/>
      <c r="M126" s="516"/>
      <c r="N126" s="512"/>
      <c r="O126" s="512"/>
      <c r="P126" s="439" t="s">
        <v>152</v>
      </c>
      <c r="Q126" s="439" t="s">
        <v>153</v>
      </c>
      <c r="R126" s="439" t="s">
        <v>156</v>
      </c>
      <c r="S126" s="439" t="s">
        <v>170</v>
      </c>
      <c r="T126" s="512"/>
      <c r="U126" s="439" t="s">
        <v>152</v>
      </c>
      <c r="V126" s="439" t="s">
        <v>153</v>
      </c>
      <c r="W126" s="439" t="s">
        <v>156</v>
      </c>
      <c r="X126" s="439" t="s">
        <v>170</v>
      </c>
      <c r="Y126" s="512"/>
      <c r="Z126" s="439" t="s">
        <v>152</v>
      </c>
      <c r="AA126" s="439" t="s">
        <v>153</v>
      </c>
      <c r="AB126" s="439" t="s">
        <v>156</v>
      </c>
      <c r="AC126" s="439" t="s">
        <v>170</v>
      </c>
      <c r="AD126" s="512"/>
      <c r="AE126" s="439" t="s">
        <v>152</v>
      </c>
      <c r="AF126" s="439" t="s">
        <v>153</v>
      </c>
      <c r="AG126" s="439" t="s">
        <v>156</v>
      </c>
      <c r="AH126" s="439" t="s">
        <v>170</v>
      </c>
      <c r="AI126" s="512"/>
      <c r="AJ126" s="439" t="s">
        <v>152</v>
      </c>
      <c r="AK126" s="439" t="s">
        <v>153</v>
      </c>
      <c r="AL126" s="439" t="s">
        <v>156</v>
      </c>
      <c r="AM126" s="439" t="s">
        <v>170</v>
      </c>
      <c r="AN126" s="512"/>
      <c r="AO126" s="439" t="s">
        <v>152</v>
      </c>
      <c r="AP126" s="439" t="s">
        <v>153</v>
      </c>
      <c r="AQ126" s="439" t="s">
        <v>156</v>
      </c>
      <c r="AR126" s="439" t="s">
        <v>170</v>
      </c>
      <c r="AS126" s="512"/>
      <c r="AT126" s="439" t="s">
        <v>152</v>
      </c>
      <c r="AU126" s="439" t="s">
        <v>153</v>
      </c>
      <c r="AV126" s="439" t="s">
        <v>156</v>
      </c>
      <c r="AW126" s="439" t="s">
        <v>170</v>
      </c>
      <c r="AX126" s="512"/>
    </row>
    <row r="127" spans="2:50" hidden="1" x14ac:dyDescent="0.2">
      <c r="B127" s="512" t="s">
        <v>139</v>
      </c>
      <c r="C127" s="441">
        <v>1</v>
      </c>
      <c r="D127" s="441"/>
      <c r="E127" s="441"/>
      <c r="F127" s="441"/>
      <c r="G127" s="438" t="e">
        <f>F127/E127</f>
        <v>#DIV/0!</v>
      </c>
      <c r="H127" s="511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44" t="str">
        <f t="shared" si="105"/>
        <v/>
      </c>
      <c r="L127" s="518" t="str">
        <f>IFERROR(AVERAGE(K127:K141),"-")</f>
        <v>-</v>
      </c>
      <c r="M127" s="172" t="str">
        <f>IFERROR(RANK(K127, K$127:K$141),"")</f>
        <v/>
      </c>
      <c r="N127" s="512"/>
      <c r="O127" s="512"/>
      <c r="P127" s="441"/>
      <c r="Q127" s="441"/>
      <c r="R127" s="438" t="str">
        <f>IFERROR(Q127/P127,"")</f>
        <v/>
      </c>
      <c r="S127" s="441" t="str">
        <f>IFERROR(RANK(R127, R$127:R$141),"")</f>
        <v/>
      </c>
      <c r="T127" s="511" t="e">
        <f>AVERAGE(R127:R141)</f>
        <v>#DIV/0!</v>
      </c>
      <c r="U127" s="441"/>
      <c r="V127" s="441"/>
      <c r="W127" s="438" t="str">
        <f>IFERROR(V127/U127,"")</f>
        <v/>
      </c>
      <c r="X127" s="441" t="str">
        <f>IFERROR(RANK(W127, W$127:W$141),"")</f>
        <v/>
      </c>
      <c r="Y127" s="511" t="e">
        <f>AVERAGE(W127:W141)</f>
        <v>#DIV/0!</v>
      </c>
      <c r="Z127" s="441"/>
      <c r="AA127" s="441"/>
      <c r="AB127" s="438" t="str">
        <f>IFERROR(AA127/Z127,"")</f>
        <v/>
      </c>
      <c r="AC127" s="441" t="str">
        <f>IFERROR(RANK(AB127, AB$127:AB$141),"")</f>
        <v/>
      </c>
      <c r="AD127" s="511" t="e">
        <f>AVERAGE(AB127:AB141)</f>
        <v>#DIV/0!</v>
      </c>
      <c r="AE127" s="441"/>
      <c r="AF127" s="441"/>
      <c r="AG127" s="438" t="str">
        <f>IFERROR(AF127/AE127,"")</f>
        <v/>
      </c>
      <c r="AH127" s="441" t="str">
        <f>IFERROR(RANK(AG127, AG$127:AG$141),"")</f>
        <v/>
      </c>
      <c r="AI127" s="511" t="e">
        <f>AVERAGE(AG127:AG141)</f>
        <v>#DIV/0!</v>
      </c>
      <c r="AJ127" s="441"/>
      <c r="AK127" s="441"/>
      <c r="AL127" s="438" t="str">
        <f>IFERROR(AK127/AJ127,"")</f>
        <v/>
      </c>
      <c r="AM127" s="441" t="str">
        <f>IFERROR(RANK(AL127, AL$127:AL$141),"")</f>
        <v/>
      </c>
      <c r="AN127" s="511" t="e">
        <f>AVERAGE(AL127:AL141)</f>
        <v>#DIV/0!</v>
      </c>
      <c r="AO127" s="441"/>
      <c r="AP127" s="441"/>
      <c r="AQ127" s="438" t="str">
        <f>IFERROR(AP127/AO127,"")</f>
        <v/>
      </c>
      <c r="AR127" s="441" t="str">
        <f>IFERROR(RANK(AQ127, AQ$127:AQ$141),"")</f>
        <v/>
      </c>
      <c r="AS127" s="511" t="e">
        <f>AVERAGE(AQ127:AQ141)</f>
        <v>#DIV/0!</v>
      </c>
      <c r="AT127" s="441"/>
      <c r="AU127" s="441"/>
      <c r="AV127" s="438" t="str">
        <f>IFERROR(AU127/AT127,"")</f>
        <v/>
      </c>
      <c r="AW127" s="441" t="str">
        <f>IFERROR(RANK(AV127, AV$127:AV$141),"")</f>
        <v/>
      </c>
      <c r="AX127" s="511" t="e">
        <f>AVERAGE(AV127:AV141)</f>
        <v>#DIV/0!</v>
      </c>
    </row>
    <row r="128" spans="2:50" hidden="1" x14ac:dyDescent="0.2">
      <c r="B128" s="517"/>
      <c r="C128" s="441">
        <v>2</v>
      </c>
      <c r="D128" s="441"/>
      <c r="E128" s="441"/>
      <c r="F128" s="441"/>
      <c r="G128" s="438"/>
      <c r="H128" s="511"/>
      <c r="I128" s="172" t="str">
        <f t="shared" si="105"/>
        <v/>
      </c>
      <c r="J128" s="172" t="str">
        <f t="shared" si="105"/>
        <v/>
      </c>
      <c r="K128" s="444" t="str">
        <f t="shared" si="105"/>
        <v/>
      </c>
      <c r="L128" s="519"/>
      <c r="M128" s="172" t="str">
        <f t="shared" ref="M128:M141" si="106">IFERROR(RANK(K128, K$127:K$141),"")</f>
        <v/>
      </c>
      <c r="N128" s="512"/>
      <c r="O128" s="512"/>
      <c r="P128" s="441"/>
      <c r="Q128" s="441"/>
      <c r="R128" s="438" t="str">
        <f t="shared" ref="R128:R141" si="107">IFERROR(Q128/P128,"")</f>
        <v/>
      </c>
      <c r="S128" s="441" t="str">
        <f t="shared" ref="S128:S141" si="108">IFERROR(RANK(R128, R$127:R$141),"")</f>
        <v/>
      </c>
      <c r="T128" s="511"/>
      <c r="U128" s="441"/>
      <c r="V128" s="441"/>
      <c r="W128" s="438" t="str">
        <f t="shared" ref="W128:W141" si="109">IFERROR(V128/U128,"")</f>
        <v/>
      </c>
      <c r="X128" s="441" t="str">
        <f t="shared" ref="X128:X141" si="110">IFERROR(RANK(W128, W$127:W$141),"")</f>
        <v/>
      </c>
      <c r="Y128" s="511"/>
      <c r="Z128" s="441"/>
      <c r="AA128" s="441"/>
      <c r="AB128" s="438" t="str">
        <f t="shared" ref="AB128:AB141" si="111">IFERROR(AA128/Z128,"")</f>
        <v/>
      </c>
      <c r="AC128" s="441" t="str">
        <f t="shared" ref="AC128:AC141" si="112">IFERROR(RANK(AB128, AB$127:AB$141),"")</f>
        <v/>
      </c>
      <c r="AD128" s="511"/>
      <c r="AE128" s="441"/>
      <c r="AF128" s="441"/>
      <c r="AG128" s="438" t="str">
        <f t="shared" ref="AG128:AG141" si="113">IFERROR(AF128/AE128,"")</f>
        <v/>
      </c>
      <c r="AH128" s="441" t="str">
        <f t="shared" ref="AH128:AH141" si="114">IFERROR(RANK(AG128, AG$127:AG$141),"")</f>
        <v/>
      </c>
      <c r="AI128" s="511"/>
      <c r="AJ128" s="441"/>
      <c r="AK128" s="441"/>
      <c r="AL128" s="438" t="str">
        <f t="shared" ref="AL128:AL141" si="115">IFERROR(AK128/AJ128,"")</f>
        <v/>
      </c>
      <c r="AM128" s="441" t="str">
        <f t="shared" ref="AM128:AM141" si="116">IFERROR(RANK(AL128, AL$127:AL$141),"")</f>
        <v/>
      </c>
      <c r="AN128" s="511"/>
      <c r="AO128" s="441"/>
      <c r="AP128" s="441"/>
      <c r="AQ128" s="438" t="str">
        <f t="shared" ref="AQ128:AQ141" si="117">IFERROR(AP128/AO128,"")</f>
        <v/>
      </c>
      <c r="AR128" s="441" t="str">
        <f t="shared" ref="AR128:AR141" si="118">IFERROR(RANK(AQ128, AQ$127:AQ$141),"")</f>
        <v/>
      </c>
      <c r="AS128" s="511"/>
      <c r="AT128" s="441"/>
      <c r="AU128" s="441"/>
      <c r="AV128" s="438" t="str">
        <f t="shared" ref="AV128:AV141" si="119">IFERROR(AU128/AT128,"")</f>
        <v/>
      </c>
      <c r="AW128" s="441" t="str">
        <f t="shared" ref="AW128:AW141" si="120">IFERROR(RANK(AV128, AV$127:AV$141),"")</f>
        <v/>
      </c>
      <c r="AX128" s="511"/>
    </row>
    <row r="129" spans="2:50" hidden="1" x14ac:dyDescent="0.2">
      <c r="B129" s="517"/>
      <c r="C129" s="441">
        <v>3</v>
      </c>
      <c r="D129" s="441"/>
      <c r="E129" s="441"/>
      <c r="F129" s="441"/>
      <c r="G129" s="438"/>
      <c r="H129" s="511"/>
      <c r="I129" s="172" t="str">
        <f t="shared" si="105"/>
        <v/>
      </c>
      <c r="J129" s="172" t="str">
        <f t="shared" si="105"/>
        <v/>
      </c>
      <c r="K129" s="444" t="str">
        <f t="shared" si="105"/>
        <v/>
      </c>
      <c r="L129" s="519"/>
      <c r="M129" s="172" t="str">
        <f t="shared" si="106"/>
        <v/>
      </c>
      <c r="N129" s="512"/>
      <c r="O129" s="512"/>
      <c r="P129" s="441"/>
      <c r="Q129" s="441"/>
      <c r="R129" s="438" t="str">
        <f t="shared" si="107"/>
        <v/>
      </c>
      <c r="S129" s="441" t="str">
        <f t="shared" si="108"/>
        <v/>
      </c>
      <c r="T129" s="511"/>
      <c r="U129" s="441"/>
      <c r="V129" s="441"/>
      <c r="W129" s="438" t="str">
        <f t="shared" si="109"/>
        <v/>
      </c>
      <c r="X129" s="441" t="str">
        <f t="shared" si="110"/>
        <v/>
      </c>
      <c r="Y129" s="511"/>
      <c r="Z129" s="441"/>
      <c r="AA129" s="441"/>
      <c r="AB129" s="438" t="str">
        <f t="shared" si="111"/>
        <v/>
      </c>
      <c r="AC129" s="441" t="str">
        <f t="shared" si="112"/>
        <v/>
      </c>
      <c r="AD129" s="511"/>
      <c r="AE129" s="441"/>
      <c r="AF129" s="441"/>
      <c r="AG129" s="438" t="str">
        <f t="shared" si="113"/>
        <v/>
      </c>
      <c r="AH129" s="441" t="str">
        <f t="shared" si="114"/>
        <v/>
      </c>
      <c r="AI129" s="511"/>
      <c r="AJ129" s="441"/>
      <c r="AK129" s="441"/>
      <c r="AL129" s="438" t="str">
        <f t="shared" si="115"/>
        <v/>
      </c>
      <c r="AM129" s="441" t="str">
        <f t="shared" si="116"/>
        <v/>
      </c>
      <c r="AN129" s="511"/>
      <c r="AO129" s="441"/>
      <c r="AP129" s="441"/>
      <c r="AQ129" s="438" t="str">
        <f t="shared" si="117"/>
        <v/>
      </c>
      <c r="AR129" s="441" t="str">
        <f t="shared" si="118"/>
        <v/>
      </c>
      <c r="AS129" s="511"/>
      <c r="AT129" s="441"/>
      <c r="AU129" s="441"/>
      <c r="AV129" s="438" t="str">
        <f t="shared" si="119"/>
        <v/>
      </c>
      <c r="AW129" s="441" t="str">
        <f t="shared" si="120"/>
        <v/>
      </c>
      <c r="AX129" s="511"/>
    </row>
    <row r="130" spans="2:50" hidden="1" x14ac:dyDescent="0.2">
      <c r="B130" s="517"/>
      <c r="C130" s="441">
        <v>4</v>
      </c>
      <c r="D130" s="441"/>
      <c r="E130" s="441"/>
      <c r="F130" s="441"/>
      <c r="G130" s="438"/>
      <c r="H130" s="511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44" t="str">
        <f>IFERROR(AVERAGE(R130,W130,AB130,AG130,AL130,AQ130,AV130),"")</f>
        <v/>
      </c>
      <c r="L130" s="519"/>
      <c r="M130" s="172" t="str">
        <f t="shared" si="106"/>
        <v/>
      </c>
      <c r="N130" s="512"/>
      <c r="O130" s="512"/>
      <c r="P130" s="441"/>
      <c r="Q130" s="441"/>
      <c r="R130" s="438" t="str">
        <f t="shared" si="107"/>
        <v/>
      </c>
      <c r="S130" s="441" t="str">
        <f t="shared" si="108"/>
        <v/>
      </c>
      <c r="T130" s="511"/>
      <c r="U130" s="441"/>
      <c r="V130" s="441"/>
      <c r="W130" s="438" t="str">
        <f t="shared" si="109"/>
        <v/>
      </c>
      <c r="X130" s="441" t="str">
        <f t="shared" si="110"/>
        <v/>
      </c>
      <c r="Y130" s="511"/>
      <c r="Z130" s="441"/>
      <c r="AA130" s="441"/>
      <c r="AB130" s="438" t="str">
        <f t="shared" si="111"/>
        <v/>
      </c>
      <c r="AC130" s="441" t="str">
        <f t="shared" si="112"/>
        <v/>
      </c>
      <c r="AD130" s="511"/>
      <c r="AE130" s="441"/>
      <c r="AF130" s="441"/>
      <c r="AG130" s="438" t="str">
        <f t="shared" si="113"/>
        <v/>
      </c>
      <c r="AH130" s="441" t="str">
        <f t="shared" si="114"/>
        <v/>
      </c>
      <c r="AI130" s="511"/>
      <c r="AJ130" s="441"/>
      <c r="AK130" s="441"/>
      <c r="AL130" s="438" t="str">
        <f t="shared" si="115"/>
        <v/>
      </c>
      <c r="AM130" s="441" t="str">
        <f t="shared" si="116"/>
        <v/>
      </c>
      <c r="AN130" s="511"/>
      <c r="AO130" s="441"/>
      <c r="AP130" s="441"/>
      <c r="AQ130" s="438" t="str">
        <f t="shared" si="117"/>
        <v/>
      </c>
      <c r="AR130" s="441" t="str">
        <f t="shared" si="118"/>
        <v/>
      </c>
      <c r="AS130" s="511"/>
      <c r="AT130" s="441"/>
      <c r="AU130" s="441"/>
      <c r="AV130" s="438" t="str">
        <f t="shared" si="119"/>
        <v/>
      </c>
      <c r="AW130" s="441" t="str">
        <f t="shared" si="120"/>
        <v/>
      </c>
      <c r="AX130" s="511"/>
    </row>
    <row r="131" spans="2:50" hidden="1" x14ac:dyDescent="0.2">
      <c r="B131" s="517"/>
      <c r="C131" s="441">
        <v>5</v>
      </c>
      <c r="D131" s="441"/>
      <c r="E131" s="441"/>
      <c r="F131" s="441"/>
      <c r="G131" s="438"/>
      <c r="H131" s="511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44" t="str">
        <f t="shared" si="121"/>
        <v/>
      </c>
      <c r="L131" s="519"/>
      <c r="M131" s="172" t="str">
        <f t="shared" si="106"/>
        <v/>
      </c>
      <c r="N131" s="512"/>
      <c r="O131" s="512"/>
      <c r="P131" s="441"/>
      <c r="Q131" s="441"/>
      <c r="R131" s="438" t="str">
        <f t="shared" si="107"/>
        <v/>
      </c>
      <c r="S131" s="441" t="str">
        <f t="shared" si="108"/>
        <v/>
      </c>
      <c r="T131" s="511"/>
      <c r="U131" s="441"/>
      <c r="V131" s="441"/>
      <c r="W131" s="438" t="str">
        <f t="shared" si="109"/>
        <v/>
      </c>
      <c r="X131" s="441" t="str">
        <f t="shared" si="110"/>
        <v/>
      </c>
      <c r="Y131" s="511"/>
      <c r="Z131" s="441"/>
      <c r="AA131" s="441"/>
      <c r="AB131" s="438" t="str">
        <f t="shared" si="111"/>
        <v/>
      </c>
      <c r="AC131" s="441" t="str">
        <f t="shared" si="112"/>
        <v/>
      </c>
      <c r="AD131" s="511"/>
      <c r="AE131" s="441"/>
      <c r="AF131" s="441"/>
      <c r="AG131" s="438" t="str">
        <f t="shared" si="113"/>
        <v/>
      </c>
      <c r="AH131" s="441" t="str">
        <f t="shared" si="114"/>
        <v/>
      </c>
      <c r="AI131" s="511"/>
      <c r="AJ131" s="441"/>
      <c r="AK131" s="441"/>
      <c r="AL131" s="438" t="str">
        <f t="shared" si="115"/>
        <v/>
      </c>
      <c r="AM131" s="441" t="str">
        <f t="shared" si="116"/>
        <v/>
      </c>
      <c r="AN131" s="511"/>
      <c r="AO131" s="441"/>
      <c r="AP131" s="441"/>
      <c r="AQ131" s="438" t="str">
        <f t="shared" si="117"/>
        <v/>
      </c>
      <c r="AR131" s="441" t="str">
        <f t="shared" si="118"/>
        <v/>
      </c>
      <c r="AS131" s="511"/>
      <c r="AT131" s="441"/>
      <c r="AU131" s="441"/>
      <c r="AV131" s="438" t="str">
        <f t="shared" si="119"/>
        <v/>
      </c>
      <c r="AW131" s="441" t="str">
        <f t="shared" si="120"/>
        <v/>
      </c>
      <c r="AX131" s="511"/>
    </row>
    <row r="132" spans="2:50" hidden="1" x14ac:dyDescent="0.2">
      <c r="B132" s="517"/>
      <c r="C132" s="441">
        <v>6</v>
      </c>
      <c r="D132" s="441"/>
      <c r="E132" s="441"/>
      <c r="F132" s="441"/>
      <c r="G132" s="438"/>
      <c r="H132" s="511"/>
      <c r="I132" s="172" t="str">
        <f t="shared" si="121"/>
        <v/>
      </c>
      <c r="J132" s="172" t="str">
        <f t="shared" si="121"/>
        <v/>
      </c>
      <c r="K132" s="444" t="str">
        <f t="shared" si="121"/>
        <v/>
      </c>
      <c r="L132" s="519"/>
      <c r="M132" s="172" t="str">
        <f t="shared" si="106"/>
        <v/>
      </c>
      <c r="N132" s="512"/>
      <c r="O132" s="512"/>
      <c r="P132" s="441"/>
      <c r="Q132" s="441"/>
      <c r="R132" s="438" t="str">
        <f t="shared" si="107"/>
        <v/>
      </c>
      <c r="S132" s="441" t="str">
        <f t="shared" si="108"/>
        <v/>
      </c>
      <c r="T132" s="511"/>
      <c r="U132" s="441"/>
      <c r="V132" s="441"/>
      <c r="W132" s="438" t="str">
        <f t="shared" si="109"/>
        <v/>
      </c>
      <c r="X132" s="441" t="str">
        <f t="shared" si="110"/>
        <v/>
      </c>
      <c r="Y132" s="511"/>
      <c r="Z132" s="441"/>
      <c r="AA132" s="441"/>
      <c r="AB132" s="438" t="str">
        <f t="shared" si="111"/>
        <v/>
      </c>
      <c r="AC132" s="441" t="str">
        <f t="shared" si="112"/>
        <v/>
      </c>
      <c r="AD132" s="511"/>
      <c r="AE132" s="441"/>
      <c r="AF132" s="441"/>
      <c r="AG132" s="438" t="str">
        <f t="shared" si="113"/>
        <v/>
      </c>
      <c r="AH132" s="441" t="str">
        <f t="shared" si="114"/>
        <v/>
      </c>
      <c r="AI132" s="511"/>
      <c r="AJ132" s="441"/>
      <c r="AK132" s="441"/>
      <c r="AL132" s="438" t="str">
        <f t="shared" si="115"/>
        <v/>
      </c>
      <c r="AM132" s="441" t="str">
        <f t="shared" si="116"/>
        <v/>
      </c>
      <c r="AN132" s="511"/>
      <c r="AO132" s="441"/>
      <c r="AP132" s="441"/>
      <c r="AQ132" s="438" t="str">
        <f t="shared" si="117"/>
        <v/>
      </c>
      <c r="AR132" s="441" t="str">
        <f t="shared" si="118"/>
        <v/>
      </c>
      <c r="AS132" s="511"/>
      <c r="AT132" s="441"/>
      <c r="AU132" s="441"/>
      <c r="AV132" s="438" t="str">
        <f t="shared" si="119"/>
        <v/>
      </c>
      <c r="AW132" s="441" t="str">
        <f t="shared" si="120"/>
        <v/>
      </c>
      <c r="AX132" s="511"/>
    </row>
    <row r="133" spans="2:50" hidden="1" x14ac:dyDescent="0.2">
      <c r="B133" s="517"/>
      <c r="C133" s="441">
        <v>7</v>
      </c>
      <c r="D133" s="441"/>
      <c r="E133" s="441"/>
      <c r="F133" s="441"/>
      <c r="G133" s="438"/>
      <c r="H133" s="511"/>
      <c r="I133" s="172" t="str">
        <f t="shared" si="121"/>
        <v/>
      </c>
      <c r="J133" s="172" t="str">
        <f t="shared" si="121"/>
        <v/>
      </c>
      <c r="K133" s="444" t="str">
        <f t="shared" si="121"/>
        <v/>
      </c>
      <c r="L133" s="519"/>
      <c r="M133" s="172" t="str">
        <f t="shared" si="106"/>
        <v/>
      </c>
      <c r="N133" s="512"/>
      <c r="O133" s="512"/>
      <c r="P133" s="441"/>
      <c r="Q133" s="441"/>
      <c r="R133" s="438" t="str">
        <f t="shared" si="107"/>
        <v/>
      </c>
      <c r="S133" s="441" t="str">
        <f t="shared" si="108"/>
        <v/>
      </c>
      <c r="T133" s="511"/>
      <c r="U133" s="441"/>
      <c r="V133" s="441"/>
      <c r="W133" s="438" t="str">
        <f t="shared" si="109"/>
        <v/>
      </c>
      <c r="X133" s="441" t="str">
        <f t="shared" si="110"/>
        <v/>
      </c>
      <c r="Y133" s="511"/>
      <c r="Z133" s="441"/>
      <c r="AA133" s="441"/>
      <c r="AB133" s="438" t="str">
        <f t="shared" si="111"/>
        <v/>
      </c>
      <c r="AC133" s="441" t="str">
        <f t="shared" si="112"/>
        <v/>
      </c>
      <c r="AD133" s="511"/>
      <c r="AE133" s="441"/>
      <c r="AF133" s="441"/>
      <c r="AG133" s="438" t="str">
        <f t="shared" si="113"/>
        <v/>
      </c>
      <c r="AH133" s="441" t="str">
        <f t="shared" si="114"/>
        <v/>
      </c>
      <c r="AI133" s="511"/>
      <c r="AJ133" s="441"/>
      <c r="AK133" s="441"/>
      <c r="AL133" s="438" t="str">
        <f t="shared" si="115"/>
        <v/>
      </c>
      <c r="AM133" s="441" t="str">
        <f t="shared" si="116"/>
        <v/>
      </c>
      <c r="AN133" s="511"/>
      <c r="AO133" s="441"/>
      <c r="AP133" s="441"/>
      <c r="AQ133" s="438" t="str">
        <f t="shared" si="117"/>
        <v/>
      </c>
      <c r="AR133" s="441" t="str">
        <f t="shared" si="118"/>
        <v/>
      </c>
      <c r="AS133" s="511"/>
      <c r="AT133" s="441"/>
      <c r="AU133" s="441"/>
      <c r="AV133" s="438" t="str">
        <f t="shared" si="119"/>
        <v/>
      </c>
      <c r="AW133" s="441" t="str">
        <f t="shared" si="120"/>
        <v/>
      </c>
      <c r="AX133" s="511"/>
    </row>
    <row r="134" spans="2:50" hidden="1" x14ac:dyDescent="0.2">
      <c r="B134" s="517"/>
      <c r="C134" s="441">
        <v>8</v>
      </c>
      <c r="D134" s="441"/>
      <c r="E134" s="441"/>
      <c r="F134" s="441"/>
      <c r="G134" s="438"/>
      <c r="H134" s="511"/>
      <c r="I134" s="172" t="str">
        <f t="shared" si="121"/>
        <v/>
      </c>
      <c r="J134" s="172" t="str">
        <f t="shared" si="121"/>
        <v/>
      </c>
      <c r="K134" s="444" t="str">
        <f t="shared" si="121"/>
        <v/>
      </c>
      <c r="L134" s="519"/>
      <c r="M134" s="172" t="str">
        <f t="shared" si="106"/>
        <v/>
      </c>
      <c r="N134" s="512"/>
      <c r="O134" s="512"/>
      <c r="P134" s="441"/>
      <c r="Q134" s="441"/>
      <c r="R134" s="438" t="str">
        <f t="shared" si="107"/>
        <v/>
      </c>
      <c r="S134" s="441" t="str">
        <f t="shared" si="108"/>
        <v/>
      </c>
      <c r="T134" s="511"/>
      <c r="U134" s="441"/>
      <c r="V134" s="441"/>
      <c r="W134" s="438" t="str">
        <f t="shared" si="109"/>
        <v/>
      </c>
      <c r="X134" s="441" t="str">
        <f t="shared" si="110"/>
        <v/>
      </c>
      <c r="Y134" s="511"/>
      <c r="Z134" s="441"/>
      <c r="AA134" s="441"/>
      <c r="AB134" s="438" t="str">
        <f t="shared" si="111"/>
        <v/>
      </c>
      <c r="AC134" s="441" t="str">
        <f t="shared" si="112"/>
        <v/>
      </c>
      <c r="AD134" s="511"/>
      <c r="AE134" s="441"/>
      <c r="AF134" s="441"/>
      <c r="AG134" s="438" t="str">
        <f t="shared" si="113"/>
        <v/>
      </c>
      <c r="AH134" s="441" t="str">
        <f t="shared" si="114"/>
        <v/>
      </c>
      <c r="AI134" s="511"/>
      <c r="AJ134" s="441"/>
      <c r="AK134" s="441"/>
      <c r="AL134" s="438" t="str">
        <f t="shared" si="115"/>
        <v/>
      </c>
      <c r="AM134" s="441" t="str">
        <f t="shared" si="116"/>
        <v/>
      </c>
      <c r="AN134" s="511"/>
      <c r="AO134" s="441"/>
      <c r="AP134" s="441"/>
      <c r="AQ134" s="438" t="str">
        <f t="shared" si="117"/>
        <v/>
      </c>
      <c r="AR134" s="441" t="str">
        <f t="shared" si="118"/>
        <v/>
      </c>
      <c r="AS134" s="511"/>
      <c r="AT134" s="441"/>
      <c r="AU134" s="441"/>
      <c r="AV134" s="438" t="str">
        <f t="shared" si="119"/>
        <v/>
      </c>
      <c r="AW134" s="441" t="str">
        <f t="shared" si="120"/>
        <v/>
      </c>
      <c r="AX134" s="511"/>
    </row>
    <row r="135" spans="2:50" hidden="1" x14ac:dyDescent="0.2">
      <c r="B135" s="517"/>
      <c r="C135" s="441">
        <v>9</v>
      </c>
      <c r="D135" s="441"/>
      <c r="E135" s="441"/>
      <c r="F135" s="441"/>
      <c r="G135" s="438"/>
      <c r="H135" s="511"/>
      <c r="I135" s="172" t="str">
        <f t="shared" si="121"/>
        <v/>
      </c>
      <c r="J135" s="172" t="str">
        <f t="shared" si="121"/>
        <v/>
      </c>
      <c r="K135" s="444" t="str">
        <f t="shared" si="121"/>
        <v/>
      </c>
      <c r="L135" s="519"/>
      <c r="M135" s="172" t="str">
        <f t="shared" si="106"/>
        <v/>
      </c>
      <c r="N135" s="512"/>
      <c r="O135" s="512"/>
      <c r="P135" s="441"/>
      <c r="Q135" s="441"/>
      <c r="R135" s="438" t="str">
        <f t="shared" si="107"/>
        <v/>
      </c>
      <c r="S135" s="441" t="str">
        <f t="shared" si="108"/>
        <v/>
      </c>
      <c r="T135" s="511"/>
      <c r="U135" s="441"/>
      <c r="V135" s="441"/>
      <c r="W135" s="438" t="str">
        <f t="shared" si="109"/>
        <v/>
      </c>
      <c r="X135" s="441" t="str">
        <f t="shared" si="110"/>
        <v/>
      </c>
      <c r="Y135" s="511"/>
      <c r="Z135" s="441"/>
      <c r="AA135" s="441"/>
      <c r="AB135" s="438" t="str">
        <f t="shared" si="111"/>
        <v/>
      </c>
      <c r="AC135" s="441" t="str">
        <f t="shared" si="112"/>
        <v/>
      </c>
      <c r="AD135" s="511"/>
      <c r="AE135" s="441"/>
      <c r="AF135" s="441"/>
      <c r="AG135" s="438" t="str">
        <f t="shared" si="113"/>
        <v/>
      </c>
      <c r="AH135" s="441" t="str">
        <f t="shared" si="114"/>
        <v/>
      </c>
      <c r="AI135" s="511"/>
      <c r="AJ135" s="441"/>
      <c r="AK135" s="441"/>
      <c r="AL135" s="438" t="str">
        <f t="shared" si="115"/>
        <v/>
      </c>
      <c r="AM135" s="441" t="str">
        <f t="shared" si="116"/>
        <v/>
      </c>
      <c r="AN135" s="511"/>
      <c r="AO135" s="441"/>
      <c r="AP135" s="441"/>
      <c r="AQ135" s="438" t="str">
        <f t="shared" si="117"/>
        <v/>
      </c>
      <c r="AR135" s="441" t="str">
        <f t="shared" si="118"/>
        <v/>
      </c>
      <c r="AS135" s="511"/>
      <c r="AT135" s="441"/>
      <c r="AU135" s="441"/>
      <c r="AV135" s="438" t="str">
        <f t="shared" si="119"/>
        <v/>
      </c>
      <c r="AW135" s="441" t="str">
        <f t="shared" si="120"/>
        <v/>
      </c>
      <c r="AX135" s="511"/>
    </row>
    <row r="136" spans="2:50" hidden="1" x14ac:dyDescent="0.2">
      <c r="B136" s="517"/>
      <c r="C136" s="441">
        <v>10</v>
      </c>
      <c r="D136" s="441"/>
      <c r="E136" s="441"/>
      <c r="F136" s="441"/>
      <c r="G136" s="438"/>
      <c r="H136" s="511"/>
      <c r="I136" s="172" t="str">
        <f t="shared" si="121"/>
        <v/>
      </c>
      <c r="J136" s="172" t="str">
        <f t="shared" si="121"/>
        <v/>
      </c>
      <c r="K136" s="444" t="str">
        <f t="shared" si="121"/>
        <v/>
      </c>
      <c r="L136" s="519"/>
      <c r="M136" s="172" t="str">
        <f t="shared" si="106"/>
        <v/>
      </c>
      <c r="N136" s="512"/>
      <c r="O136" s="512"/>
      <c r="P136" s="441"/>
      <c r="Q136" s="441"/>
      <c r="R136" s="438" t="str">
        <f t="shared" si="107"/>
        <v/>
      </c>
      <c r="S136" s="441" t="str">
        <f t="shared" si="108"/>
        <v/>
      </c>
      <c r="T136" s="511"/>
      <c r="U136" s="441"/>
      <c r="V136" s="441"/>
      <c r="W136" s="438" t="str">
        <f t="shared" si="109"/>
        <v/>
      </c>
      <c r="X136" s="441" t="str">
        <f t="shared" si="110"/>
        <v/>
      </c>
      <c r="Y136" s="511"/>
      <c r="Z136" s="441"/>
      <c r="AA136" s="441"/>
      <c r="AB136" s="438" t="str">
        <f t="shared" si="111"/>
        <v/>
      </c>
      <c r="AC136" s="441" t="str">
        <f t="shared" si="112"/>
        <v/>
      </c>
      <c r="AD136" s="511"/>
      <c r="AE136" s="441"/>
      <c r="AF136" s="441"/>
      <c r="AG136" s="438" t="str">
        <f t="shared" si="113"/>
        <v/>
      </c>
      <c r="AH136" s="441" t="str">
        <f t="shared" si="114"/>
        <v/>
      </c>
      <c r="AI136" s="511"/>
      <c r="AJ136" s="441"/>
      <c r="AK136" s="441"/>
      <c r="AL136" s="438" t="str">
        <f t="shared" si="115"/>
        <v/>
      </c>
      <c r="AM136" s="441" t="str">
        <f t="shared" si="116"/>
        <v/>
      </c>
      <c r="AN136" s="511"/>
      <c r="AO136" s="441"/>
      <c r="AP136" s="441"/>
      <c r="AQ136" s="438" t="str">
        <f t="shared" si="117"/>
        <v/>
      </c>
      <c r="AR136" s="441" t="str">
        <f t="shared" si="118"/>
        <v/>
      </c>
      <c r="AS136" s="511"/>
      <c r="AT136" s="441"/>
      <c r="AU136" s="441"/>
      <c r="AV136" s="438" t="str">
        <f t="shared" si="119"/>
        <v/>
      </c>
      <c r="AW136" s="441" t="str">
        <f t="shared" si="120"/>
        <v/>
      </c>
      <c r="AX136" s="511"/>
    </row>
    <row r="137" spans="2:50" hidden="1" x14ac:dyDescent="0.2">
      <c r="B137" s="517"/>
      <c r="C137" s="441">
        <v>11</v>
      </c>
      <c r="D137" s="441"/>
      <c r="E137" s="441"/>
      <c r="F137" s="441"/>
      <c r="G137" s="438"/>
      <c r="H137" s="511"/>
      <c r="I137" s="172" t="str">
        <f t="shared" si="121"/>
        <v/>
      </c>
      <c r="J137" s="172" t="str">
        <f t="shared" si="121"/>
        <v/>
      </c>
      <c r="K137" s="444" t="str">
        <f t="shared" si="121"/>
        <v/>
      </c>
      <c r="L137" s="519"/>
      <c r="M137" s="172" t="str">
        <f t="shared" si="106"/>
        <v/>
      </c>
      <c r="N137" s="512"/>
      <c r="O137" s="512"/>
      <c r="P137" s="441"/>
      <c r="Q137" s="441"/>
      <c r="R137" s="438" t="str">
        <f t="shared" si="107"/>
        <v/>
      </c>
      <c r="S137" s="441" t="str">
        <f t="shared" si="108"/>
        <v/>
      </c>
      <c r="T137" s="511"/>
      <c r="U137" s="441"/>
      <c r="V137" s="441"/>
      <c r="W137" s="438" t="str">
        <f t="shared" si="109"/>
        <v/>
      </c>
      <c r="X137" s="441" t="str">
        <f t="shared" si="110"/>
        <v/>
      </c>
      <c r="Y137" s="511"/>
      <c r="Z137" s="441"/>
      <c r="AA137" s="441"/>
      <c r="AB137" s="438" t="str">
        <f t="shared" si="111"/>
        <v/>
      </c>
      <c r="AC137" s="441" t="str">
        <f t="shared" si="112"/>
        <v/>
      </c>
      <c r="AD137" s="511"/>
      <c r="AE137" s="441"/>
      <c r="AF137" s="441"/>
      <c r="AG137" s="438" t="str">
        <f t="shared" si="113"/>
        <v/>
      </c>
      <c r="AH137" s="441" t="str">
        <f t="shared" si="114"/>
        <v/>
      </c>
      <c r="AI137" s="511"/>
      <c r="AJ137" s="441"/>
      <c r="AK137" s="441"/>
      <c r="AL137" s="438" t="str">
        <f t="shared" si="115"/>
        <v/>
      </c>
      <c r="AM137" s="441" t="str">
        <f t="shared" si="116"/>
        <v/>
      </c>
      <c r="AN137" s="511"/>
      <c r="AO137" s="441"/>
      <c r="AP137" s="441"/>
      <c r="AQ137" s="438" t="str">
        <f t="shared" si="117"/>
        <v/>
      </c>
      <c r="AR137" s="441" t="str">
        <f t="shared" si="118"/>
        <v/>
      </c>
      <c r="AS137" s="511"/>
      <c r="AT137" s="441"/>
      <c r="AU137" s="441"/>
      <c r="AV137" s="438" t="str">
        <f t="shared" si="119"/>
        <v/>
      </c>
      <c r="AW137" s="441" t="str">
        <f t="shared" si="120"/>
        <v/>
      </c>
      <c r="AX137" s="511"/>
    </row>
    <row r="138" spans="2:50" hidden="1" x14ac:dyDescent="0.2">
      <c r="B138" s="517"/>
      <c r="C138" s="441">
        <v>12</v>
      </c>
      <c r="D138" s="441"/>
      <c r="E138" s="441"/>
      <c r="F138" s="441"/>
      <c r="G138" s="438"/>
      <c r="H138" s="511"/>
      <c r="I138" s="172" t="str">
        <f t="shared" si="121"/>
        <v/>
      </c>
      <c r="J138" s="172" t="str">
        <f t="shared" si="121"/>
        <v/>
      </c>
      <c r="K138" s="444" t="str">
        <f t="shared" si="121"/>
        <v/>
      </c>
      <c r="L138" s="519"/>
      <c r="M138" s="172" t="str">
        <f t="shared" si="106"/>
        <v/>
      </c>
      <c r="N138" s="512"/>
      <c r="O138" s="512"/>
      <c r="P138" s="441"/>
      <c r="Q138" s="441"/>
      <c r="R138" s="438" t="str">
        <f t="shared" si="107"/>
        <v/>
      </c>
      <c r="S138" s="441" t="str">
        <f t="shared" si="108"/>
        <v/>
      </c>
      <c r="T138" s="511"/>
      <c r="U138" s="441"/>
      <c r="V138" s="441"/>
      <c r="W138" s="438" t="str">
        <f t="shared" si="109"/>
        <v/>
      </c>
      <c r="X138" s="441" t="str">
        <f t="shared" si="110"/>
        <v/>
      </c>
      <c r="Y138" s="511"/>
      <c r="Z138" s="441"/>
      <c r="AA138" s="441"/>
      <c r="AB138" s="438" t="str">
        <f t="shared" si="111"/>
        <v/>
      </c>
      <c r="AC138" s="441" t="str">
        <f t="shared" si="112"/>
        <v/>
      </c>
      <c r="AD138" s="511"/>
      <c r="AE138" s="441"/>
      <c r="AF138" s="441"/>
      <c r="AG138" s="438" t="str">
        <f t="shared" si="113"/>
        <v/>
      </c>
      <c r="AH138" s="441" t="str">
        <f t="shared" si="114"/>
        <v/>
      </c>
      <c r="AI138" s="511"/>
      <c r="AJ138" s="441"/>
      <c r="AK138" s="441"/>
      <c r="AL138" s="438" t="str">
        <f t="shared" si="115"/>
        <v/>
      </c>
      <c r="AM138" s="441" t="str">
        <f t="shared" si="116"/>
        <v/>
      </c>
      <c r="AN138" s="511"/>
      <c r="AO138" s="441"/>
      <c r="AP138" s="441"/>
      <c r="AQ138" s="438" t="str">
        <f t="shared" si="117"/>
        <v/>
      </c>
      <c r="AR138" s="441" t="str">
        <f t="shared" si="118"/>
        <v/>
      </c>
      <c r="AS138" s="511"/>
      <c r="AT138" s="441"/>
      <c r="AU138" s="441"/>
      <c r="AV138" s="438" t="str">
        <f t="shared" si="119"/>
        <v/>
      </c>
      <c r="AW138" s="441" t="str">
        <f t="shared" si="120"/>
        <v/>
      </c>
      <c r="AX138" s="511"/>
    </row>
    <row r="139" spans="2:50" hidden="1" x14ac:dyDescent="0.2">
      <c r="B139" s="517"/>
      <c r="C139" s="441">
        <v>13</v>
      </c>
      <c r="D139" s="441"/>
      <c r="E139" s="441"/>
      <c r="F139" s="441"/>
      <c r="G139" s="438"/>
      <c r="H139" s="511"/>
      <c r="I139" s="172" t="str">
        <f t="shared" si="121"/>
        <v/>
      </c>
      <c r="J139" s="172" t="str">
        <f t="shared" si="121"/>
        <v/>
      </c>
      <c r="K139" s="444" t="str">
        <f t="shared" si="121"/>
        <v/>
      </c>
      <c r="L139" s="519"/>
      <c r="M139" s="172" t="str">
        <f t="shared" si="106"/>
        <v/>
      </c>
      <c r="N139" s="512"/>
      <c r="O139" s="512"/>
      <c r="P139" s="441"/>
      <c r="Q139" s="441"/>
      <c r="R139" s="438" t="str">
        <f t="shared" si="107"/>
        <v/>
      </c>
      <c r="S139" s="441" t="str">
        <f t="shared" si="108"/>
        <v/>
      </c>
      <c r="T139" s="511"/>
      <c r="U139" s="441"/>
      <c r="V139" s="441"/>
      <c r="W139" s="438" t="str">
        <f t="shared" si="109"/>
        <v/>
      </c>
      <c r="X139" s="441" t="str">
        <f t="shared" si="110"/>
        <v/>
      </c>
      <c r="Y139" s="511"/>
      <c r="Z139" s="441"/>
      <c r="AA139" s="441"/>
      <c r="AB139" s="438" t="str">
        <f t="shared" si="111"/>
        <v/>
      </c>
      <c r="AC139" s="441" t="str">
        <f t="shared" si="112"/>
        <v/>
      </c>
      <c r="AD139" s="511"/>
      <c r="AE139" s="441"/>
      <c r="AF139" s="441"/>
      <c r="AG139" s="438" t="str">
        <f t="shared" si="113"/>
        <v/>
      </c>
      <c r="AH139" s="441" t="str">
        <f t="shared" si="114"/>
        <v/>
      </c>
      <c r="AI139" s="511"/>
      <c r="AJ139" s="441"/>
      <c r="AK139" s="441"/>
      <c r="AL139" s="438" t="str">
        <f t="shared" si="115"/>
        <v/>
      </c>
      <c r="AM139" s="441" t="str">
        <f t="shared" si="116"/>
        <v/>
      </c>
      <c r="AN139" s="511"/>
      <c r="AO139" s="441"/>
      <c r="AP139" s="441"/>
      <c r="AQ139" s="438" t="str">
        <f t="shared" si="117"/>
        <v/>
      </c>
      <c r="AR139" s="441" t="str">
        <f t="shared" si="118"/>
        <v/>
      </c>
      <c r="AS139" s="511"/>
      <c r="AT139" s="441"/>
      <c r="AU139" s="441"/>
      <c r="AV139" s="438" t="str">
        <f t="shared" si="119"/>
        <v/>
      </c>
      <c r="AW139" s="441" t="str">
        <f t="shared" si="120"/>
        <v/>
      </c>
      <c r="AX139" s="511"/>
    </row>
    <row r="140" spans="2:50" hidden="1" x14ac:dyDescent="0.2">
      <c r="B140" s="517"/>
      <c r="C140" s="441">
        <v>14</v>
      </c>
      <c r="D140" s="441"/>
      <c r="E140" s="441"/>
      <c r="F140" s="441"/>
      <c r="G140" s="438"/>
      <c r="H140" s="511"/>
      <c r="I140" s="172" t="str">
        <f t="shared" si="121"/>
        <v/>
      </c>
      <c r="J140" s="172" t="str">
        <f t="shared" si="121"/>
        <v/>
      </c>
      <c r="K140" s="444" t="str">
        <f t="shared" si="121"/>
        <v/>
      </c>
      <c r="L140" s="519"/>
      <c r="M140" s="172" t="str">
        <f t="shared" si="106"/>
        <v/>
      </c>
      <c r="N140" s="512"/>
      <c r="O140" s="512"/>
      <c r="P140" s="441"/>
      <c r="Q140" s="441"/>
      <c r="R140" s="438" t="str">
        <f t="shared" si="107"/>
        <v/>
      </c>
      <c r="S140" s="441" t="str">
        <f t="shared" si="108"/>
        <v/>
      </c>
      <c r="T140" s="511"/>
      <c r="U140" s="441"/>
      <c r="V140" s="441"/>
      <c r="W140" s="438" t="str">
        <f t="shared" si="109"/>
        <v/>
      </c>
      <c r="X140" s="441" t="str">
        <f t="shared" si="110"/>
        <v/>
      </c>
      <c r="Y140" s="511"/>
      <c r="Z140" s="441"/>
      <c r="AA140" s="441"/>
      <c r="AB140" s="438" t="str">
        <f t="shared" si="111"/>
        <v/>
      </c>
      <c r="AC140" s="441" t="str">
        <f t="shared" si="112"/>
        <v/>
      </c>
      <c r="AD140" s="511"/>
      <c r="AE140" s="441"/>
      <c r="AF140" s="441"/>
      <c r="AG140" s="438" t="str">
        <f t="shared" si="113"/>
        <v/>
      </c>
      <c r="AH140" s="441" t="str">
        <f t="shared" si="114"/>
        <v/>
      </c>
      <c r="AI140" s="511"/>
      <c r="AJ140" s="441"/>
      <c r="AK140" s="441"/>
      <c r="AL140" s="438" t="str">
        <f t="shared" si="115"/>
        <v/>
      </c>
      <c r="AM140" s="441" t="str">
        <f t="shared" si="116"/>
        <v/>
      </c>
      <c r="AN140" s="511"/>
      <c r="AO140" s="441"/>
      <c r="AP140" s="441"/>
      <c r="AQ140" s="438" t="str">
        <f t="shared" si="117"/>
        <v/>
      </c>
      <c r="AR140" s="441" t="str">
        <f t="shared" si="118"/>
        <v/>
      </c>
      <c r="AS140" s="511"/>
      <c r="AT140" s="441"/>
      <c r="AU140" s="441"/>
      <c r="AV140" s="438" t="str">
        <f t="shared" si="119"/>
        <v/>
      </c>
      <c r="AW140" s="441" t="str">
        <f t="shared" si="120"/>
        <v/>
      </c>
      <c r="AX140" s="511"/>
    </row>
    <row r="141" spans="2:50" hidden="1" x14ac:dyDescent="0.2">
      <c r="B141" s="517"/>
      <c r="C141" s="441">
        <v>15</v>
      </c>
      <c r="D141" s="441"/>
      <c r="E141" s="441"/>
      <c r="F141" s="441"/>
      <c r="G141" s="438"/>
      <c r="H141" s="511"/>
      <c r="I141" s="172" t="str">
        <f t="shared" si="121"/>
        <v/>
      </c>
      <c r="J141" s="172" t="str">
        <f t="shared" si="121"/>
        <v/>
      </c>
      <c r="K141" s="444" t="str">
        <f t="shared" si="121"/>
        <v/>
      </c>
      <c r="L141" s="520"/>
      <c r="M141" s="172" t="str">
        <f t="shared" si="106"/>
        <v/>
      </c>
      <c r="N141" s="512"/>
      <c r="O141" s="512"/>
      <c r="P141" s="441"/>
      <c r="Q141" s="441"/>
      <c r="R141" s="438" t="str">
        <f t="shared" si="107"/>
        <v/>
      </c>
      <c r="S141" s="441" t="str">
        <f t="shared" si="108"/>
        <v/>
      </c>
      <c r="T141" s="511"/>
      <c r="U141" s="441"/>
      <c r="V141" s="441"/>
      <c r="W141" s="438" t="str">
        <f t="shared" si="109"/>
        <v/>
      </c>
      <c r="X141" s="441" t="str">
        <f t="shared" si="110"/>
        <v/>
      </c>
      <c r="Y141" s="511"/>
      <c r="Z141" s="441"/>
      <c r="AA141" s="441"/>
      <c r="AB141" s="438" t="str">
        <f t="shared" si="111"/>
        <v/>
      </c>
      <c r="AC141" s="441" t="str">
        <f t="shared" si="112"/>
        <v/>
      </c>
      <c r="AD141" s="511"/>
      <c r="AE141" s="441"/>
      <c r="AF141" s="441"/>
      <c r="AG141" s="438" t="str">
        <f t="shared" si="113"/>
        <v/>
      </c>
      <c r="AH141" s="441" t="str">
        <f t="shared" si="114"/>
        <v/>
      </c>
      <c r="AI141" s="511"/>
      <c r="AJ141" s="441"/>
      <c r="AK141" s="441"/>
      <c r="AL141" s="438" t="str">
        <f t="shared" si="115"/>
        <v/>
      </c>
      <c r="AM141" s="441" t="str">
        <f t="shared" si="116"/>
        <v/>
      </c>
      <c r="AN141" s="511"/>
      <c r="AO141" s="441"/>
      <c r="AP141" s="441"/>
      <c r="AQ141" s="438" t="str">
        <f t="shared" si="117"/>
        <v/>
      </c>
      <c r="AR141" s="441" t="str">
        <f t="shared" si="118"/>
        <v/>
      </c>
      <c r="AS141" s="511"/>
      <c r="AT141" s="441"/>
      <c r="AU141" s="441"/>
      <c r="AV141" s="438" t="str">
        <f t="shared" si="119"/>
        <v/>
      </c>
      <c r="AW141" s="441" t="str">
        <f t="shared" si="120"/>
        <v/>
      </c>
      <c r="AX141" s="511"/>
    </row>
    <row r="142" spans="2:50" ht="15.75" hidden="1" x14ac:dyDescent="0.2">
      <c r="B142" s="521" t="s">
        <v>169</v>
      </c>
      <c r="C142" s="522"/>
      <c r="D142" s="522"/>
      <c r="E142" s="522"/>
      <c r="F142" s="522"/>
      <c r="G142" s="522"/>
      <c r="H142" s="523"/>
      <c r="I142" s="207"/>
      <c r="J142" s="207"/>
      <c r="K142" s="207"/>
      <c r="L142" s="207"/>
      <c r="M142" s="207"/>
      <c r="N142" s="512" t="s">
        <v>161</v>
      </c>
      <c r="O142" s="525" t="s">
        <v>106</v>
      </c>
      <c r="P142" s="527">
        <f>AT122+1</f>
        <v>45916</v>
      </c>
      <c r="Q142" s="517"/>
      <c r="R142" s="517"/>
      <c r="S142" s="517"/>
      <c r="T142" s="517"/>
      <c r="U142" s="527">
        <f>P142+1</f>
        <v>45917</v>
      </c>
      <c r="V142" s="517"/>
      <c r="W142" s="517"/>
      <c r="X142" s="517"/>
      <c r="Y142" s="517"/>
      <c r="Z142" s="527">
        <f>U142+1</f>
        <v>45918</v>
      </c>
      <c r="AA142" s="517"/>
      <c r="AB142" s="517"/>
      <c r="AC142" s="517"/>
      <c r="AD142" s="517"/>
      <c r="AE142" s="527">
        <f>Z142+1</f>
        <v>45919</v>
      </c>
      <c r="AF142" s="517"/>
      <c r="AG142" s="517"/>
      <c r="AH142" s="517"/>
      <c r="AI142" s="517"/>
      <c r="AJ142" s="527">
        <f>AE142+1</f>
        <v>45920</v>
      </c>
      <c r="AK142" s="517"/>
      <c r="AL142" s="517"/>
      <c r="AM142" s="517"/>
      <c r="AN142" s="517"/>
      <c r="AO142" s="527">
        <f>AJ142+1</f>
        <v>45921</v>
      </c>
      <c r="AP142" s="517"/>
      <c r="AQ142" s="517"/>
      <c r="AR142" s="517"/>
      <c r="AS142" s="517"/>
      <c r="AT142" s="527">
        <f>AO142+1</f>
        <v>45922</v>
      </c>
      <c r="AU142" s="517"/>
      <c r="AV142" s="517"/>
      <c r="AW142" s="517"/>
      <c r="AX142" s="517"/>
    </row>
    <row r="143" spans="2:50" ht="15.75" hidden="1" x14ac:dyDescent="0.2">
      <c r="B143" s="524"/>
      <c r="C143" s="524"/>
      <c r="D143" s="524"/>
      <c r="E143" s="524"/>
      <c r="F143" s="524"/>
      <c r="G143" s="524"/>
      <c r="H143" s="524"/>
      <c r="I143" s="207"/>
      <c r="J143" s="207"/>
      <c r="K143" s="207"/>
      <c r="L143" s="207"/>
      <c r="M143" s="207"/>
      <c r="N143" s="512"/>
      <c r="O143" s="526"/>
      <c r="P143" s="527" t="s">
        <v>120</v>
      </c>
      <c r="Q143" s="517"/>
      <c r="R143" s="517"/>
      <c r="S143" s="517"/>
      <c r="T143" s="517"/>
      <c r="U143" s="527" t="s">
        <v>114</v>
      </c>
      <c r="V143" s="517"/>
      <c r="W143" s="517"/>
      <c r="X143" s="517"/>
      <c r="Y143" s="517"/>
      <c r="Z143" s="527" t="s">
        <v>115</v>
      </c>
      <c r="AA143" s="517"/>
      <c r="AB143" s="517"/>
      <c r="AC143" s="517"/>
      <c r="AD143" s="517"/>
      <c r="AE143" s="527" t="s">
        <v>116</v>
      </c>
      <c r="AF143" s="517"/>
      <c r="AG143" s="517"/>
      <c r="AH143" s="517"/>
      <c r="AI143" s="517"/>
      <c r="AJ143" s="527" t="s">
        <v>117</v>
      </c>
      <c r="AK143" s="517"/>
      <c r="AL143" s="517"/>
      <c r="AM143" s="517"/>
      <c r="AN143" s="517"/>
      <c r="AO143" s="527" t="s">
        <v>118</v>
      </c>
      <c r="AP143" s="517"/>
      <c r="AQ143" s="517"/>
      <c r="AR143" s="517"/>
      <c r="AS143" s="517"/>
      <c r="AT143" s="527" t="s">
        <v>119</v>
      </c>
      <c r="AU143" s="517"/>
      <c r="AV143" s="517"/>
      <c r="AW143" s="517"/>
      <c r="AX143" s="517"/>
    </row>
    <row r="144" spans="2:50" hidden="1" x14ac:dyDescent="0.2">
      <c r="B144" s="512" t="s">
        <v>157</v>
      </c>
      <c r="C144" s="512" t="s">
        <v>149</v>
      </c>
      <c r="D144" s="512"/>
      <c r="E144" s="512" t="s">
        <v>151</v>
      </c>
      <c r="F144" s="512"/>
      <c r="G144" s="512"/>
      <c r="H144" s="513" t="s">
        <v>158</v>
      </c>
      <c r="I144" s="516" t="s">
        <v>227</v>
      </c>
      <c r="J144" s="516"/>
      <c r="K144" s="516"/>
      <c r="L144" s="516" t="s">
        <v>158</v>
      </c>
      <c r="M144" s="516" t="s">
        <v>170</v>
      </c>
      <c r="N144" s="512"/>
      <c r="O144" s="512" t="s">
        <v>160</v>
      </c>
      <c r="P144" s="508" t="s">
        <v>154</v>
      </c>
      <c r="Q144" s="509"/>
      <c r="R144" s="509"/>
      <c r="S144" s="510"/>
      <c r="T144" s="512" t="s">
        <v>158</v>
      </c>
      <c r="U144" s="508" t="s">
        <v>154</v>
      </c>
      <c r="V144" s="509"/>
      <c r="W144" s="509"/>
      <c r="X144" s="510"/>
      <c r="Y144" s="512" t="s">
        <v>158</v>
      </c>
      <c r="Z144" s="508" t="s">
        <v>154</v>
      </c>
      <c r="AA144" s="509"/>
      <c r="AB144" s="509"/>
      <c r="AC144" s="510"/>
      <c r="AD144" s="512" t="s">
        <v>158</v>
      </c>
      <c r="AE144" s="508" t="s">
        <v>154</v>
      </c>
      <c r="AF144" s="509"/>
      <c r="AG144" s="509"/>
      <c r="AH144" s="510"/>
      <c r="AI144" s="512" t="s">
        <v>158</v>
      </c>
      <c r="AJ144" s="508" t="s">
        <v>154</v>
      </c>
      <c r="AK144" s="509"/>
      <c r="AL144" s="509"/>
      <c r="AM144" s="510"/>
      <c r="AN144" s="512" t="s">
        <v>158</v>
      </c>
      <c r="AO144" s="508" t="s">
        <v>154</v>
      </c>
      <c r="AP144" s="509"/>
      <c r="AQ144" s="509"/>
      <c r="AR144" s="510"/>
      <c r="AS144" s="512" t="s">
        <v>158</v>
      </c>
      <c r="AT144" s="508" t="s">
        <v>154</v>
      </c>
      <c r="AU144" s="509"/>
      <c r="AV144" s="509"/>
      <c r="AW144" s="510"/>
      <c r="AX144" s="512" t="s">
        <v>158</v>
      </c>
    </row>
    <row r="145" spans="2:50" hidden="1" x14ac:dyDescent="0.2">
      <c r="B145" s="512"/>
      <c r="C145" s="512"/>
      <c r="D145" s="512"/>
      <c r="E145" s="512" t="s">
        <v>150</v>
      </c>
      <c r="F145" s="512"/>
      <c r="G145" s="512"/>
      <c r="H145" s="514"/>
      <c r="I145" s="516" t="s">
        <v>150</v>
      </c>
      <c r="J145" s="516"/>
      <c r="K145" s="516"/>
      <c r="L145" s="516"/>
      <c r="M145" s="516"/>
      <c r="N145" s="512"/>
      <c r="O145" s="512"/>
      <c r="P145" s="508" t="s">
        <v>155</v>
      </c>
      <c r="Q145" s="509"/>
      <c r="R145" s="509"/>
      <c r="S145" s="510"/>
      <c r="T145" s="512"/>
      <c r="U145" s="508" t="s">
        <v>155</v>
      </c>
      <c r="V145" s="509"/>
      <c r="W145" s="509"/>
      <c r="X145" s="510"/>
      <c r="Y145" s="512"/>
      <c r="Z145" s="508" t="s">
        <v>155</v>
      </c>
      <c r="AA145" s="509"/>
      <c r="AB145" s="509"/>
      <c r="AC145" s="510"/>
      <c r="AD145" s="512"/>
      <c r="AE145" s="508" t="s">
        <v>155</v>
      </c>
      <c r="AF145" s="509"/>
      <c r="AG145" s="509"/>
      <c r="AH145" s="510"/>
      <c r="AI145" s="512"/>
      <c r="AJ145" s="508" t="s">
        <v>155</v>
      </c>
      <c r="AK145" s="509"/>
      <c r="AL145" s="509"/>
      <c r="AM145" s="510"/>
      <c r="AN145" s="512"/>
      <c r="AO145" s="508" t="s">
        <v>155</v>
      </c>
      <c r="AP145" s="509"/>
      <c r="AQ145" s="509"/>
      <c r="AR145" s="510"/>
      <c r="AS145" s="512"/>
      <c r="AT145" s="508" t="s">
        <v>155</v>
      </c>
      <c r="AU145" s="509"/>
      <c r="AV145" s="509"/>
      <c r="AW145" s="510"/>
      <c r="AX145" s="512"/>
    </row>
    <row r="146" spans="2:50" hidden="1" x14ac:dyDescent="0.2">
      <c r="B146" s="512"/>
      <c r="C146" s="512"/>
      <c r="D146" s="512"/>
      <c r="E146" s="439" t="s">
        <v>152</v>
      </c>
      <c r="F146" s="439" t="s">
        <v>153</v>
      </c>
      <c r="G146" s="439" t="s">
        <v>156</v>
      </c>
      <c r="H146" s="515"/>
      <c r="I146" s="440" t="s">
        <v>152</v>
      </c>
      <c r="J146" s="440" t="s">
        <v>153</v>
      </c>
      <c r="K146" s="440" t="s">
        <v>156</v>
      </c>
      <c r="L146" s="516"/>
      <c r="M146" s="516"/>
      <c r="N146" s="512"/>
      <c r="O146" s="512"/>
      <c r="P146" s="439" t="s">
        <v>152</v>
      </c>
      <c r="Q146" s="439" t="s">
        <v>153</v>
      </c>
      <c r="R146" s="439" t="s">
        <v>156</v>
      </c>
      <c r="S146" s="439" t="s">
        <v>170</v>
      </c>
      <c r="T146" s="512"/>
      <c r="U146" s="439" t="s">
        <v>152</v>
      </c>
      <c r="V146" s="439" t="s">
        <v>153</v>
      </c>
      <c r="W146" s="439" t="s">
        <v>156</v>
      </c>
      <c r="X146" s="439" t="s">
        <v>170</v>
      </c>
      <c r="Y146" s="512"/>
      <c r="Z146" s="439" t="s">
        <v>152</v>
      </c>
      <c r="AA146" s="439" t="s">
        <v>153</v>
      </c>
      <c r="AB146" s="439" t="s">
        <v>156</v>
      </c>
      <c r="AC146" s="439" t="s">
        <v>170</v>
      </c>
      <c r="AD146" s="512"/>
      <c r="AE146" s="439" t="s">
        <v>152</v>
      </c>
      <c r="AF146" s="439" t="s">
        <v>153</v>
      </c>
      <c r="AG146" s="439" t="s">
        <v>156</v>
      </c>
      <c r="AH146" s="439" t="s">
        <v>170</v>
      </c>
      <c r="AI146" s="512"/>
      <c r="AJ146" s="439" t="s">
        <v>152</v>
      </c>
      <c r="AK146" s="439" t="s">
        <v>153</v>
      </c>
      <c r="AL146" s="439" t="s">
        <v>156</v>
      </c>
      <c r="AM146" s="439" t="s">
        <v>170</v>
      </c>
      <c r="AN146" s="512"/>
      <c r="AO146" s="439" t="s">
        <v>152</v>
      </c>
      <c r="AP146" s="439" t="s">
        <v>153</v>
      </c>
      <c r="AQ146" s="439" t="s">
        <v>156</v>
      </c>
      <c r="AR146" s="439" t="s">
        <v>170</v>
      </c>
      <c r="AS146" s="512"/>
      <c r="AT146" s="439" t="s">
        <v>152</v>
      </c>
      <c r="AU146" s="439" t="s">
        <v>153</v>
      </c>
      <c r="AV146" s="439" t="s">
        <v>156</v>
      </c>
      <c r="AW146" s="439" t="s">
        <v>170</v>
      </c>
      <c r="AX146" s="512"/>
    </row>
    <row r="147" spans="2:50" hidden="1" x14ac:dyDescent="0.2">
      <c r="B147" s="512" t="s">
        <v>139</v>
      </c>
      <c r="C147" s="441">
        <v>1</v>
      </c>
      <c r="D147" s="441"/>
      <c r="E147" s="441"/>
      <c r="F147" s="441"/>
      <c r="G147" s="438" t="e">
        <f>F147/E147</f>
        <v>#DIV/0!</v>
      </c>
      <c r="H147" s="511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44" t="str">
        <f t="shared" si="122"/>
        <v/>
      </c>
      <c r="L147" s="518" t="str">
        <f>IFERROR(AVERAGE(K147:K161),"-")</f>
        <v>-</v>
      </c>
      <c r="M147" s="172" t="str">
        <f>IFERROR(RANK(K147, K$147:K$161),"")</f>
        <v/>
      </c>
      <c r="N147" s="512"/>
      <c r="O147" s="512"/>
      <c r="P147" s="441"/>
      <c r="Q147" s="441"/>
      <c r="R147" s="438" t="str">
        <f>IFERROR(Q147/P147,"")</f>
        <v/>
      </c>
      <c r="S147" s="441" t="str">
        <f>IFERROR(RANK(R147, R$147:R$161),"")</f>
        <v/>
      </c>
      <c r="T147" s="511" t="e">
        <f>AVERAGE(R147:R161)</f>
        <v>#DIV/0!</v>
      </c>
      <c r="U147" s="441"/>
      <c r="V147" s="441"/>
      <c r="W147" s="438" t="str">
        <f>IFERROR(V147/U147,"")</f>
        <v/>
      </c>
      <c r="X147" s="441" t="str">
        <f>IFERROR(RANK(W147, W$147:W$161),"")</f>
        <v/>
      </c>
      <c r="Y147" s="511" t="e">
        <f>AVERAGE(W147:W161)</f>
        <v>#DIV/0!</v>
      </c>
      <c r="Z147" s="441"/>
      <c r="AA147" s="441"/>
      <c r="AB147" s="438" t="str">
        <f>IFERROR(AA147/Z147,"")</f>
        <v/>
      </c>
      <c r="AC147" s="441" t="str">
        <f>IFERROR(RANK(AB147, AB$147:AB$161),"")</f>
        <v/>
      </c>
      <c r="AD147" s="511" t="e">
        <f>AVERAGE(AB147:AB161)</f>
        <v>#DIV/0!</v>
      </c>
      <c r="AE147" s="441"/>
      <c r="AF147" s="441"/>
      <c r="AG147" s="438" t="str">
        <f>IFERROR(AF147/AE147,"")</f>
        <v/>
      </c>
      <c r="AH147" s="441" t="str">
        <f>IFERROR(RANK(AG147, AG$147:AG$161),"")</f>
        <v/>
      </c>
      <c r="AI147" s="511" t="e">
        <f>AVERAGE(AG147:AG161)</f>
        <v>#DIV/0!</v>
      </c>
      <c r="AJ147" s="441"/>
      <c r="AK147" s="441"/>
      <c r="AL147" s="438" t="str">
        <f>IFERROR(AK147/AJ147,"")</f>
        <v/>
      </c>
      <c r="AM147" s="441" t="str">
        <f>IFERROR(RANK(AL147, AL$147:AL$161),"")</f>
        <v/>
      </c>
      <c r="AN147" s="511" t="e">
        <f>AVERAGE(AL147:AL161)</f>
        <v>#DIV/0!</v>
      </c>
      <c r="AO147" s="441"/>
      <c r="AP147" s="441"/>
      <c r="AQ147" s="438" t="str">
        <f>IFERROR(AP147/AO147,"")</f>
        <v/>
      </c>
      <c r="AR147" s="441" t="str">
        <f>IFERROR(RANK(AQ147, AQ$147:AQ$161),"")</f>
        <v/>
      </c>
      <c r="AS147" s="511" t="e">
        <f>AVERAGE(AQ147:AQ161)</f>
        <v>#DIV/0!</v>
      </c>
      <c r="AT147" s="441"/>
      <c r="AU147" s="441"/>
      <c r="AV147" s="438" t="str">
        <f>IFERROR(AU147/AT147,"")</f>
        <v/>
      </c>
      <c r="AW147" s="441" t="str">
        <f>IFERROR(RANK(AV147, AV$147:AV$161),"")</f>
        <v/>
      </c>
      <c r="AX147" s="511" t="e">
        <f>AVERAGE(AV147:AV161)</f>
        <v>#DIV/0!</v>
      </c>
    </row>
    <row r="148" spans="2:50" hidden="1" x14ac:dyDescent="0.2">
      <c r="B148" s="517"/>
      <c r="C148" s="441">
        <v>2</v>
      </c>
      <c r="D148" s="441"/>
      <c r="E148" s="441"/>
      <c r="F148" s="441"/>
      <c r="G148" s="438"/>
      <c r="H148" s="511"/>
      <c r="I148" s="172" t="str">
        <f t="shared" si="122"/>
        <v/>
      </c>
      <c r="J148" s="172" t="str">
        <f t="shared" si="122"/>
        <v/>
      </c>
      <c r="K148" s="444" t="str">
        <f t="shared" si="122"/>
        <v/>
      </c>
      <c r="L148" s="519"/>
      <c r="M148" s="172" t="str">
        <f t="shared" ref="M148:M161" si="123">IFERROR(RANK(K148, K$147:K$161),"")</f>
        <v/>
      </c>
      <c r="N148" s="512"/>
      <c r="O148" s="512"/>
      <c r="P148" s="441"/>
      <c r="Q148" s="441"/>
      <c r="R148" s="438" t="str">
        <f t="shared" ref="R148:R161" si="124">IFERROR(Q148/P148,"")</f>
        <v/>
      </c>
      <c r="S148" s="441" t="str">
        <f t="shared" ref="S148:S161" si="125">IFERROR(RANK(R148, R$147:R$161),"")</f>
        <v/>
      </c>
      <c r="T148" s="511"/>
      <c r="U148" s="441"/>
      <c r="V148" s="441"/>
      <c r="W148" s="438" t="str">
        <f t="shared" ref="W148:W161" si="126">IFERROR(V148/U148,"")</f>
        <v/>
      </c>
      <c r="X148" s="441" t="str">
        <f t="shared" ref="X148:X161" si="127">IFERROR(RANK(W148, W$147:W$161),"")</f>
        <v/>
      </c>
      <c r="Y148" s="511"/>
      <c r="Z148" s="441"/>
      <c r="AA148" s="441"/>
      <c r="AB148" s="438" t="str">
        <f t="shared" ref="AB148:AB161" si="128">IFERROR(AA148/Z148,"")</f>
        <v/>
      </c>
      <c r="AC148" s="441" t="str">
        <f t="shared" ref="AC148:AC161" si="129">IFERROR(RANK(AB148, AB$147:AB$161),"")</f>
        <v/>
      </c>
      <c r="AD148" s="511"/>
      <c r="AE148" s="441"/>
      <c r="AF148" s="441"/>
      <c r="AG148" s="438" t="str">
        <f t="shared" ref="AG148:AG161" si="130">IFERROR(AF148/AE148,"")</f>
        <v/>
      </c>
      <c r="AH148" s="441" t="str">
        <f t="shared" ref="AH148:AH161" si="131">IFERROR(RANK(AG148, AG$147:AG$161),"")</f>
        <v/>
      </c>
      <c r="AI148" s="511"/>
      <c r="AJ148" s="441"/>
      <c r="AK148" s="441"/>
      <c r="AL148" s="438" t="str">
        <f t="shared" ref="AL148:AL161" si="132">IFERROR(AK148/AJ148,"")</f>
        <v/>
      </c>
      <c r="AM148" s="441" t="str">
        <f t="shared" ref="AM148:AM161" si="133">IFERROR(RANK(AL148, AL$147:AL$161),"")</f>
        <v/>
      </c>
      <c r="AN148" s="511"/>
      <c r="AO148" s="441"/>
      <c r="AP148" s="441"/>
      <c r="AQ148" s="438" t="str">
        <f t="shared" ref="AQ148:AQ161" si="134">IFERROR(AP148/AO148,"")</f>
        <v/>
      </c>
      <c r="AR148" s="441" t="str">
        <f t="shared" ref="AR148:AR161" si="135">IFERROR(RANK(AQ148, AQ$147:AQ$161),"")</f>
        <v/>
      </c>
      <c r="AS148" s="511"/>
      <c r="AT148" s="441"/>
      <c r="AU148" s="441"/>
      <c r="AV148" s="438" t="str">
        <f t="shared" ref="AV148:AV161" si="136">IFERROR(AU148/AT148,"")</f>
        <v/>
      </c>
      <c r="AW148" s="441" t="str">
        <f t="shared" ref="AW148:AW161" si="137">IFERROR(RANK(AV148, AV$147:AV$161),"")</f>
        <v/>
      </c>
      <c r="AX148" s="511"/>
    </row>
    <row r="149" spans="2:50" hidden="1" x14ac:dyDescent="0.2">
      <c r="B149" s="517"/>
      <c r="C149" s="441">
        <v>3</v>
      </c>
      <c r="D149" s="441"/>
      <c r="E149" s="441"/>
      <c r="F149" s="441"/>
      <c r="G149" s="438"/>
      <c r="H149" s="511"/>
      <c r="I149" s="172" t="str">
        <f t="shared" si="122"/>
        <v/>
      </c>
      <c r="J149" s="172" t="str">
        <f t="shared" si="122"/>
        <v/>
      </c>
      <c r="K149" s="444" t="str">
        <f t="shared" si="122"/>
        <v/>
      </c>
      <c r="L149" s="519"/>
      <c r="M149" s="172" t="str">
        <f t="shared" si="123"/>
        <v/>
      </c>
      <c r="N149" s="512"/>
      <c r="O149" s="512"/>
      <c r="P149" s="441"/>
      <c r="Q149" s="441"/>
      <c r="R149" s="438" t="str">
        <f t="shared" si="124"/>
        <v/>
      </c>
      <c r="S149" s="441" t="str">
        <f t="shared" si="125"/>
        <v/>
      </c>
      <c r="T149" s="511"/>
      <c r="U149" s="441"/>
      <c r="V149" s="441"/>
      <c r="W149" s="438" t="str">
        <f t="shared" si="126"/>
        <v/>
      </c>
      <c r="X149" s="441" t="str">
        <f t="shared" si="127"/>
        <v/>
      </c>
      <c r="Y149" s="511"/>
      <c r="Z149" s="441"/>
      <c r="AA149" s="441"/>
      <c r="AB149" s="438" t="str">
        <f t="shared" si="128"/>
        <v/>
      </c>
      <c r="AC149" s="441" t="str">
        <f t="shared" si="129"/>
        <v/>
      </c>
      <c r="AD149" s="511"/>
      <c r="AE149" s="441"/>
      <c r="AF149" s="441"/>
      <c r="AG149" s="438" t="str">
        <f t="shared" si="130"/>
        <v/>
      </c>
      <c r="AH149" s="441" t="str">
        <f t="shared" si="131"/>
        <v/>
      </c>
      <c r="AI149" s="511"/>
      <c r="AJ149" s="441"/>
      <c r="AK149" s="441"/>
      <c r="AL149" s="438" t="str">
        <f t="shared" si="132"/>
        <v/>
      </c>
      <c r="AM149" s="441" t="str">
        <f t="shared" si="133"/>
        <v/>
      </c>
      <c r="AN149" s="511"/>
      <c r="AO149" s="441"/>
      <c r="AP149" s="441"/>
      <c r="AQ149" s="438" t="str">
        <f t="shared" si="134"/>
        <v/>
      </c>
      <c r="AR149" s="441" t="str">
        <f t="shared" si="135"/>
        <v/>
      </c>
      <c r="AS149" s="511"/>
      <c r="AT149" s="441"/>
      <c r="AU149" s="441"/>
      <c r="AV149" s="438" t="str">
        <f t="shared" si="136"/>
        <v/>
      </c>
      <c r="AW149" s="441" t="str">
        <f t="shared" si="137"/>
        <v/>
      </c>
      <c r="AX149" s="511"/>
    </row>
    <row r="150" spans="2:50" hidden="1" x14ac:dyDescent="0.2">
      <c r="B150" s="517"/>
      <c r="C150" s="441">
        <v>4</v>
      </c>
      <c r="D150" s="441"/>
      <c r="E150" s="441"/>
      <c r="F150" s="441"/>
      <c r="G150" s="438"/>
      <c r="H150" s="511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44" t="str">
        <f>IFERROR(AVERAGE(R150,W150,AB150,AG150,AL150,AQ150,AV150),"")</f>
        <v/>
      </c>
      <c r="L150" s="519"/>
      <c r="M150" s="172" t="str">
        <f t="shared" si="123"/>
        <v/>
      </c>
      <c r="N150" s="512"/>
      <c r="O150" s="512"/>
      <c r="P150" s="441"/>
      <c r="Q150" s="441"/>
      <c r="R150" s="438" t="str">
        <f t="shared" si="124"/>
        <v/>
      </c>
      <c r="S150" s="441" t="str">
        <f t="shared" si="125"/>
        <v/>
      </c>
      <c r="T150" s="511"/>
      <c r="U150" s="441"/>
      <c r="V150" s="441"/>
      <c r="W150" s="438" t="str">
        <f t="shared" si="126"/>
        <v/>
      </c>
      <c r="X150" s="441" t="str">
        <f t="shared" si="127"/>
        <v/>
      </c>
      <c r="Y150" s="511"/>
      <c r="Z150" s="441"/>
      <c r="AA150" s="441"/>
      <c r="AB150" s="438" t="str">
        <f t="shared" si="128"/>
        <v/>
      </c>
      <c r="AC150" s="441" t="str">
        <f t="shared" si="129"/>
        <v/>
      </c>
      <c r="AD150" s="511"/>
      <c r="AE150" s="441"/>
      <c r="AF150" s="441"/>
      <c r="AG150" s="438" t="str">
        <f t="shared" si="130"/>
        <v/>
      </c>
      <c r="AH150" s="441" t="str">
        <f t="shared" si="131"/>
        <v/>
      </c>
      <c r="AI150" s="511"/>
      <c r="AJ150" s="441"/>
      <c r="AK150" s="441"/>
      <c r="AL150" s="438" t="str">
        <f t="shared" si="132"/>
        <v/>
      </c>
      <c r="AM150" s="441" t="str">
        <f t="shared" si="133"/>
        <v/>
      </c>
      <c r="AN150" s="511"/>
      <c r="AO150" s="441"/>
      <c r="AP150" s="441"/>
      <c r="AQ150" s="438" t="str">
        <f t="shared" si="134"/>
        <v/>
      </c>
      <c r="AR150" s="441" t="str">
        <f t="shared" si="135"/>
        <v/>
      </c>
      <c r="AS150" s="511"/>
      <c r="AT150" s="441"/>
      <c r="AU150" s="441"/>
      <c r="AV150" s="438" t="str">
        <f t="shared" si="136"/>
        <v/>
      </c>
      <c r="AW150" s="441" t="str">
        <f t="shared" si="137"/>
        <v/>
      </c>
      <c r="AX150" s="511"/>
    </row>
    <row r="151" spans="2:50" hidden="1" x14ac:dyDescent="0.2">
      <c r="B151" s="517"/>
      <c r="C151" s="441">
        <v>5</v>
      </c>
      <c r="D151" s="441"/>
      <c r="E151" s="441"/>
      <c r="F151" s="441"/>
      <c r="G151" s="438"/>
      <c r="H151" s="511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44" t="str">
        <f t="shared" si="138"/>
        <v/>
      </c>
      <c r="L151" s="519"/>
      <c r="M151" s="172" t="str">
        <f t="shared" si="123"/>
        <v/>
      </c>
      <c r="N151" s="512"/>
      <c r="O151" s="512"/>
      <c r="P151" s="441"/>
      <c r="Q151" s="441"/>
      <c r="R151" s="438" t="str">
        <f t="shared" si="124"/>
        <v/>
      </c>
      <c r="S151" s="441" t="str">
        <f t="shared" si="125"/>
        <v/>
      </c>
      <c r="T151" s="511"/>
      <c r="U151" s="441"/>
      <c r="V151" s="441"/>
      <c r="W151" s="438" t="str">
        <f t="shared" si="126"/>
        <v/>
      </c>
      <c r="X151" s="441" t="str">
        <f t="shared" si="127"/>
        <v/>
      </c>
      <c r="Y151" s="511"/>
      <c r="Z151" s="441"/>
      <c r="AA151" s="441"/>
      <c r="AB151" s="438" t="str">
        <f t="shared" si="128"/>
        <v/>
      </c>
      <c r="AC151" s="441" t="str">
        <f t="shared" si="129"/>
        <v/>
      </c>
      <c r="AD151" s="511"/>
      <c r="AE151" s="441"/>
      <c r="AF151" s="441"/>
      <c r="AG151" s="438" t="str">
        <f t="shared" si="130"/>
        <v/>
      </c>
      <c r="AH151" s="441" t="str">
        <f t="shared" si="131"/>
        <v/>
      </c>
      <c r="AI151" s="511"/>
      <c r="AJ151" s="441"/>
      <c r="AK151" s="441"/>
      <c r="AL151" s="438" t="str">
        <f t="shared" si="132"/>
        <v/>
      </c>
      <c r="AM151" s="441" t="str">
        <f t="shared" si="133"/>
        <v/>
      </c>
      <c r="AN151" s="511"/>
      <c r="AO151" s="441"/>
      <c r="AP151" s="441"/>
      <c r="AQ151" s="438" t="str">
        <f t="shared" si="134"/>
        <v/>
      </c>
      <c r="AR151" s="441" t="str">
        <f t="shared" si="135"/>
        <v/>
      </c>
      <c r="AS151" s="511"/>
      <c r="AT151" s="441"/>
      <c r="AU151" s="441"/>
      <c r="AV151" s="438" t="str">
        <f t="shared" si="136"/>
        <v/>
      </c>
      <c r="AW151" s="441" t="str">
        <f t="shared" si="137"/>
        <v/>
      </c>
      <c r="AX151" s="511"/>
    </row>
    <row r="152" spans="2:50" hidden="1" x14ac:dyDescent="0.2">
      <c r="B152" s="517"/>
      <c r="C152" s="441">
        <v>6</v>
      </c>
      <c r="D152" s="441"/>
      <c r="E152" s="441"/>
      <c r="F152" s="441"/>
      <c r="G152" s="438"/>
      <c r="H152" s="511"/>
      <c r="I152" s="172" t="str">
        <f t="shared" si="138"/>
        <v/>
      </c>
      <c r="J152" s="172" t="str">
        <f t="shared" si="138"/>
        <v/>
      </c>
      <c r="K152" s="444" t="str">
        <f t="shared" si="138"/>
        <v/>
      </c>
      <c r="L152" s="519"/>
      <c r="M152" s="172" t="str">
        <f t="shared" si="123"/>
        <v/>
      </c>
      <c r="N152" s="512"/>
      <c r="O152" s="512"/>
      <c r="P152" s="441"/>
      <c r="Q152" s="441"/>
      <c r="R152" s="438" t="str">
        <f t="shared" si="124"/>
        <v/>
      </c>
      <c r="S152" s="441" t="str">
        <f t="shared" si="125"/>
        <v/>
      </c>
      <c r="T152" s="511"/>
      <c r="U152" s="441"/>
      <c r="V152" s="441"/>
      <c r="W152" s="438" t="str">
        <f t="shared" si="126"/>
        <v/>
      </c>
      <c r="X152" s="441" t="str">
        <f t="shared" si="127"/>
        <v/>
      </c>
      <c r="Y152" s="511"/>
      <c r="Z152" s="441"/>
      <c r="AA152" s="441"/>
      <c r="AB152" s="438" t="str">
        <f t="shared" si="128"/>
        <v/>
      </c>
      <c r="AC152" s="441" t="str">
        <f t="shared" si="129"/>
        <v/>
      </c>
      <c r="AD152" s="511"/>
      <c r="AE152" s="441"/>
      <c r="AF152" s="441"/>
      <c r="AG152" s="438" t="str">
        <f t="shared" si="130"/>
        <v/>
      </c>
      <c r="AH152" s="441" t="str">
        <f t="shared" si="131"/>
        <v/>
      </c>
      <c r="AI152" s="511"/>
      <c r="AJ152" s="441"/>
      <c r="AK152" s="441"/>
      <c r="AL152" s="438" t="str">
        <f t="shared" si="132"/>
        <v/>
      </c>
      <c r="AM152" s="441" t="str">
        <f t="shared" si="133"/>
        <v/>
      </c>
      <c r="AN152" s="511"/>
      <c r="AO152" s="441"/>
      <c r="AP152" s="441"/>
      <c r="AQ152" s="438" t="str">
        <f t="shared" si="134"/>
        <v/>
      </c>
      <c r="AR152" s="441" t="str">
        <f t="shared" si="135"/>
        <v/>
      </c>
      <c r="AS152" s="511"/>
      <c r="AT152" s="441"/>
      <c r="AU152" s="441"/>
      <c r="AV152" s="438" t="str">
        <f t="shared" si="136"/>
        <v/>
      </c>
      <c r="AW152" s="441" t="str">
        <f t="shared" si="137"/>
        <v/>
      </c>
      <c r="AX152" s="511"/>
    </row>
    <row r="153" spans="2:50" hidden="1" x14ac:dyDescent="0.2">
      <c r="B153" s="517"/>
      <c r="C153" s="441">
        <v>7</v>
      </c>
      <c r="D153" s="441"/>
      <c r="E153" s="441"/>
      <c r="F153" s="441"/>
      <c r="G153" s="438"/>
      <c r="H153" s="511"/>
      <c r="I153" s="172" t="str">
        <f t="shared" si="138"/>
        <v/>
      </c>
      <c r="J153" s="172" t="str">
        <f t="shared" si="138"/>
        <v/>
      </c>
      <c r="K153" s="444" t="str">
        <f t="shared" si="138"/>
        <v/>
      </c>
      <c r="L153" s="519"/>
      <c r="M153" s="172" t="str">
        <f t="shared" si="123"/>
        <v/>
      </c>
      <c r="N153" s="512"/>
      <c r="O153" s="512"/>
      <c r="P153" s="441"/>
      <c r="Q153" s="441"/>
      <c r="R153" s="438" t="str">
        <f t="shared" si="124"/>
        <v/>
      </c>
      <c r="S153" s="441" t="str">
        <f t="shared" si="125"/>
        <v/>
      </c>
      <c r="T153" s="511"/>
      <c r="U153" s="441"/>
      <c r="V153" s="441"/>
      <c r="W153" s="438" t="str">
        <f t="shared" si="126"/>
        <v/>
      </c>
      <c r="X153" s="441" t="str">
        <f t="shared" si="127"/>
        <v/>
      </c>
      <c r="Y153" s="511"/>
      <c r="Z153" s="441"/>
      <c r="AA153" s="441"/>
      <c r="AB153" s="438" t="str">
        <f t="shared" si="128"/>
        <v/>
      </c>
      <c r="AC153" s="441" t="str">
        <f t="shared" si="129"/>
        <v/>
      </c>
      <c r="AD153" s="511"/>
      <c r="AE153" s="441"/>
      <c r="AF153" s="441"/>
      <c r="AG153" s="438" t="str">
        <f t="shared" si="130"/>
        <v/>
      </c>
      <c r="AH153" s="441" t="str">
        <f t="shared" si="131"/>
        <v/>
      </c>
      <c r="AI153" s="511"/>
      <c r="AJ153" s="441"/>
      <c r="AK153" s="441"/>
      <c r="AL153" s="438" t="str">
        <f t="shared" si="132"/>
        <v/>
      </c>
      <c r="AM153" s="441" t="str">
        <f t="shared" si="133"/>
        <v/>
      </c>
      <c r="AN153" s="511"/>
      <c r="AO153" s="441"/>
      <c r="AP153" s="441"/>
      <c r="AQ153" s="438" t="str">
        <f t="shared" si="134"/>
        <v/>
      </c>
      <c r="AR153" s="441" t="str">
        <f t="shared" si="135"/>
        <v/>
      </c>
      <c r="AS153" s="511"/>
      <c r="AT153" s="441"/>
      <c r="AU153" s="441"/>
      <c r="AV153" s="438" t="str">
        <f t="shared" si="136"/>
        <v/>
      </c>
      <c r="AW153" s="441" t="str">
        <f t="shared" si="137"/>
        <v/>
      </c>
      <c r="AX153" s="511"/>
    </row>
    <row r="154" spans="2:50" hidden="1" x14ac:dyDescent="0.2">
      <c r="B154" s="517"/>
      <c r="C154" s="441">
        <v>8</v>
      </c>
      <c r="D154" s="441"/>
      <c r="E154" s="441"/>
      <c r="F154" s="441"/>
      <c r="G154" s="438"/>
      <c r="H154" s="511"/>
      <c r="I154" s="172" t="str">
        <f t="shared" si="138"/>
        <v/>
      </c>
      <c r="J154" s="172" t="str">
        <f t="shared" si="138"/>
        <v/>
      </c>
      <c r="K154" s="444" t="str">
        <f t="shared" si="138"/>
        <v/>
      </c>
      <c r="L154" s="519"/>
      <c r="M154" s="172" t="str">
        <f t="shared" si="123"/>
        <v/>
      </c>
      <c r="N154" s="512"/>
      <c r="O154" s="512"/>
      <c r="P154" s="441"/>
      <c r="Q154" s="441"/>
      <c r="R154" s="438" t="str">
        <f t="shared" si="124"/>
        <v/>
      </c>
      <c r="S154" s="441" t="str">
        <f t="shared" si="125"/>
        <v/>
      </c>
      <c r="T154" s="511"/>
      <c r="U154" s="441"/>
      <c r="V154" s="441"/>
      <c r="W154" s="438" t="str">
        <f t="shared" si="126"/>
        <v/>
      </c>
      <c r="X154" s="441" t="str">
        <f t="shared" si="127"/>
        <v/>
      </c>
      <c r="Y154" s="511"/>
      <c r="Z154" s="441"/>
      <c r="AA154" s="441"/>
      <c r="AB154" s="438" t="str">
        <f t="shared" si="128"/>
        <v/>
      </c>
      <c r="AC154" s="441" t="str">
        <f t="shared" si="129"/>
        <v/>
      </c>
      <c r="AD154" s="511"/>
      <c r="AE154" s="441"/>
      <c r="AF154" s="441"/>
      <c r="AG154" s="438" t="str">
        <f t="shared" si="130"/>
        <v/>
      </c>
      <c r="AH154" s="441" t="str">
        <f t="shared" si="131"/>
        <v/>
      </c>
      <c r="AI154" s="511"/>
      <c r="AJ154" s="441"/>
      <c r="AK154" s="441"/>
      <c r="AL154" s="438" t="str">
        <f t="shared" si="132"/>
        <v/>
      </c>
      <c r="AM154" s="441" t="str">
        <f t="shared" si="133"/>
        <v/>
      </c>
      <c r="AN154" s="511"/>
      <c r="AO154" s="441"/>
      <c r="AP154" s="441"/>
      <c r="AQ154" s="438" t="str">
        <f t="shared" si="134"/>
        <v/>
      </c>
      <c r="AR154" s="441" t="str">
        <f t="shared" si="135"/>
        <v/>
      </c>
      <c r="AS154" s="511"/>
      <c r="AT154" s="441"/>
      <c r="AU154" s="441"/>
      <c r="AV154" s="438" t="str">
        <f t="shared" si="136"/>
        <v/>
      </c>
      <c r="AW154" s="441" t="str">
        <f t="shared" si="137"/>
        <v/>
      </c>
      <c r="AX154" s="511"/>
    </row>
    <row r="155" spans="2:50" hidden="1" x14ac:dyDescent="0.2">
      <c r="B155" s="517"/>
      <c r="C155" s="441">
        <v>9</v>
      </c>
      <c r="D155" s="441"/>
      <c r="E155" s="441"/>
      <c r="F155" s="441"/>
      <c r="G155" s="438"/>
      <c r="H155" s="511"/>
      <c r="I155" s="172" t="str">
        <f t="shared" si="138"/>
        <v/>
      </c>
      <c r="J155" s="172" t="str">
        <f t="shared" si="138"/>
        <v/>
      </c>
      <c r="K155" s="444" t="str">
        <f t="shared" si="138"/>
        <v/>
      </c>
      <c r="L155" s="519"/>
      <c r="M155" s="172" t="str">
        <f t="shared" si="123"/>
        <v/>
      </c>
      <c r="N155" s="512"/>
      <c r="O155" s="512"/>
      <c r="P155" s="441"/>
      <c r="Q155" s="441"/>
      <c r="R155" s="438" t="str">
        <f t="shared" si="124"/>
        <v/>
      </c>
      <c r="S155" s="441" t="str">
        <f t="shared" si="125"/>
        <v/>
      </c>
      <c r="T155" s="511"/>
      <c r="U155" s="441"/>
      <c r="V155" s="441"/>
      <c r="W155" s="438" t="str">
        <f t="shared" si="126"/>
        <v/>
      </c>
      <c r="X155" s="441" t="str">
        <f t="shared" si="127"/>
        <v/>
      </c>
      <c r="Y155" s="511"/>
      <c r="Z155" s="441"/>
      <c r="AA155" s="441"/>
      <c r="AB155" s="438" t="str">
        <f t="shared" si="128"/>
        <v/>
      </c>
      <c r="AC155" s="441" t="str">
        <f t="shared" si="129"/>
        <v/>
      </c>
      <c r="AD155" s="511"/>
      <c r="AE155" s="441"/>
      <c r="AF155" s="441"/>
      <c r="AG155" s="438" t="str">
        <f t="shared" si="130"/>
        <v/>
      </c>
      <c r="AH155" s="441" t="str">
        <f t="shared" si="131"/>
        <v/>
      </c>
      <c r="AI155" s="511"/>
      <c r="AJ155" s="441"/>
      <c r="AK155" s="441"/>
      <c r="AL155" s="438" t="str">
        <f t="shared" si="132"/>
        <v/>
      </c>
      <c r="AM155" s="441" t="str">
        <f t="shared" si="133"/>
        <v/>
      </c>
      <c r="AN155" s="511"/>
      <c r="AO155" s="441"/>
      <c r="AP155" s="441"/>
      <c r="AQ155" s="438" t="str">
        <f t="shared" si="134"/>
        <v/>
      </c>
      <c r="AR155" s="441" t="str">
        <f t="shared" si="135"/>
        <v/>
      </c>
      <c r="AS155" s="511"/>
      <c r="AT155" s="441"/>
      <c r="AU155" s="441"/>
      <c r="AV155" s="438" t="str">
        <f t="shared" si="136"/>
        <v/>
      </c>
      <c r="AW155" s="441" t="str">
        <f t="shared" si="137"/>
        <v/>
      </c>
      <c r="AX155" s="511"/>
    </row>
    <row r="156" spans="2:50" hidden="1" x14ac:dyDescent="0.2">
      <c r="B156" s="517"/>
      <c r="C156" s="441">
        <v>10</v>
      </c>
      <c r="D156" s="441"/>
      <c r="E156" s="441"/>
      <c r="F156" s="441"/>
      <c r="G156" s="438"/>
      <c r="H156" s="511"/>
      <c r="I156" s="172" t="str">
        <f t="shared" si="138"/>
        <v/>
      </c>
      <c r="J156" s="172" t="str">
        <f t="shared" si="138"/>
        <v/>
      </c>
      <c r="K156" s="444" t="str">
        <f t="shared" si="138"/>
        <v/>
      </c>
      <c r="L156" s="519"/>
      <c r="M156" s="172" t="str">
        <f t="shared" si="123"/>
        <v/>
      </c>
      <c r="N156" s="512"/>
      <c r="O156" s="512"/>
      <c r="P156" s="441"/>
      <c r="Q156" s="441"/>
      <c r="R156" s="438" t="str">
        <f t="shared" si="124"/>
        <v/>
      </c>
      <c r="S156" s="441" t="str">
        <f t="shared" si="125"/>
        <v/>
      </c>
      <c r="T156" s="511"/>
      <c r="U156" s="441"/>
      <c r="V156" s="441"/>
      <c r="W156" s="438" t="str">
        <f t="shared" si="126"/>
        <v/>
      </c>
      <c r="X156" s="441" t="str">
        <f t="shared" si="127"/>
        <v/>
      </c>
      <c r="Y156" s="511"/>
      <c r="Z156" s="441"/>
      <c r="AA156" s="441"/>
      <c r="AB156" s="438" t="str">
        <f t="shared" si="128"/>
        <v/>
      </c>
      <c r="AC156" s="441" t="str">
        <f t="shared" si="129"/>
        <v/>
      </c>
      <c r="AD156" s="511"/>
      <c r="AE156" s="441"/>
      <c r="AF156" s="441"/>
      <c r="AG156" s="438" t="str">
        <f t="shared" si="130"/>
        <v/>
      </c>
      <c r="AH156" s="441" t="str">
        <f t="shared" si="131"/>
        <v/>
      </c>
      <c r="AI156" s="511"/>
      <c r="AJ156" s="441"/>
      <c r="AK156" s="441"/>
      <c r="AL156" s="438" t="str">
        <f t="shared" si="132"/>
        <v/>
      </c>
      <c r="AM156" s="441" t="str">
        <f t="shared" si="133"/>
        <v/>
      </c>
      <c r="AN156" s="511"/>
      <c r="AO156" s="441"/>
      <c r="AP156" s="441"/>
      <c r="AQ156" s="438" t="str">
        <f t="shared" si="134"/>
        <v/>
      </c>
      <c r="AR156" s="441" t="str">
        <f t="shared" si="135"/>
        <v/>
      </c>
      <c r="AS156" s="511"/>
      <c r="AT156" s="441"/>
      <c r="AU156" s="441"/>
      <c r="AV156" s="438" t="str">
        <f t="shared" si="136"/>
        <v/>
      </c>
      <c r="AW156" s="441" t="str">
        <f t="shared" si="137"/>
        <v/>
      </c>
      <c r="AX156" s="511"/>
    </row>
    <row r="157" spans="2:50" hidden="1" x14ac:dyDescent="0.2">
      <c r="B157" s="517"/>
      <c r="C157" s="441">
        <v>11</v>
      </c>
      <c r="D157" s="441"/>
      <c r="E157" s="441"/>
      <c r="F157" s="441"/>
      <c r="G157" s="438"/>
      <c r="H157" s="511"/>
      <c r="I157" s="172" t="str">
        <f t="shared" si="138"/>
        <v/>
      </c>
      <c r="J157" s="172" t="str">
        <f t="shared" si="138"/>
        <v/>
      </c>
      <c r="K157" s="444" t="str">
        <f t="shared" si="138"/>
        <v/>
      </c>
      <c r="L157" s="519"/>
      <c r="M157" s="172" t="str">
        <f t="shared" si="123"/>
        <v/>
      </c>
      <c r="N157" s="512"/>
      <c r="O157" s="512"/>
      <c r="P157" s="441"/>
      <c r="Q157" s="441"/>
      <c r="R157" s="438" t="str">
        <f t="shared" si="124"/>
        <v/>
      </c>
      <c r="S157" s="441" t="str">
        <f t="shared" si="125"/>
        <v/>
      </c>
      <c r="T157" s="511"/>
      <c r="U157" s="441"/>
      <c r="V157" s="441"/>
      <c r="W157" s="438" t="str">
        <f t="shared" si="126"/>
        <v/>
      </c>
      <c r="X157" s="441" t="str">
        <f t="shared" si="127"/>
        <v/>
      </c>
      <c r="Y157" s="511"/>
      <c r="Z157" s="441"/>
      <c r="AA157" s="441"/>
      <c r="AB157" s="438" t="str">
        <f t="shared" si="128"/>
        <v/>
      </c>
      <c r="AC157" s="441" t="str">
        <f t="shared" si="129"/>
        <v/>
      </c>
      <c r="AD157" s="511"/>
      <c r="AE157" s="441"/>
      <c r="AF157" s="441"/>
      <c r="AG157" s="438" t="str">
        <f t="shared" si="130"/>
        <v/>
      </c>
      <c r="AH157" s="441" t="str">
        <f t="shared" si="131"/>
        <v/>
      </c>
      <c r="AI157" s="511"/>
      <c r="AJ157" s="441"/>
      <c r="AK157" s="441"/>
      <c r="AL157" s="438" t="str">
        <f t="shared" si="132"/>
        <v/>
      </c>
      <c r="AM157" s="441" t="str">
        <f t="shared" si="133"/>
        <v/>
      </c>
      <c r="AN157" s="511"/>
      <c r="AO157" s="441"/>
      <c r="AP157" s="441"/>
      <c r="AQ157" s="438" t="str">
        <f t="shared" si="134"/>
        <v/>
      </c>
      <c r="AR157" s="441" t="str">
        <f t="shared" si="135"/>
        <v/>
      </c>
      <c r="AS157" s="511"/>
      <c r="AT157" s="441"/>
      <c r="AU157" s="441"/>
      <c r="AV157" s="438" t="str">
        <f t="shared" si="136"/>
        <v/>
      </c>
      <c r="AW157" s="441" t="str">
        <f t="shared" si="137"/>
        <v/>
      </c>
      <c r="AX157" s="511"/>
    </row>
    <row r="158" spans="2:50" hidden="1" x14ac:dyDescent="0.2">
      <c r="B158" s="517"/>
      <c r="C158" s="441">
        <v>12</v>
      </c>
      <c r="D158" s="441"/>
      <c r="E158" s="441"/>
      <c r="F158" s="441"/>
      <c r="G158" s="438"/>
      <c r="H158" s="511"/>
      <c r="I158" s="172" t="str">
        <f t="shared" si="138"/>
        <v/>
      </c>
      <c r="J158" s="172" t="str">
        <f t="shared" si="138"/>
        <v/>
      </c>
      <c r="K158" s="444" t="str">
        <f t="shared" si="138"/>
        <v/>
      </c>
      <c r="L158" s="519"/>
      <c r="M158" s="172" t="str">
        <f t="shared" si="123"/>
        <v/>
      </c>
      <c r="N158" s="512"/>
      <c r="O158" s="512"/>
      <c r="P158" s="441"/>
      <c r="Q158" s="441"/>
      <c r="R158" s="438" t="str">
        <f t="shared" si="124"/>
        <v/>
      </c>
      <c r="S158" s="441" t="str">
        <f t="shared" si="125"/>
        <v/>
      </c>
      <c r="T158" s="511"/>
      <c r="U158" s="441"/>
      <c r="V158" s="441"/>
      <c r="W158" s="438" t="str">
        <f t="shared" si="126"/>
        <v/>
      </c>
      <c r="X158" s="441" t="str">
        <f t="shared" si="127"/>
        <v/>
      </c>
      <c r="Y158" s="511"/>
      <c r="Z158" s="441"/>
      <c r="AA158" s="441"/>
      <c r="AB158" s="438" t="str">
        <f t="shared" si="128"/>
        <v/>
      </c>
      <c r="AC158" s="441" t="str">
        <f t="shared" si="129"/>
        <v/>
      </c>
      <c r="AD158" s="511"/>
      <c r="AE158" s="441"/>
      <c r="AF158" s="441"/>
      <c r="AG158" s="438" t="str">
        <f t="shared" si="130"/>
        <v/>
      </c>
      <c r="AH158" s="441" t="str">
        <f t="shared" si="131"/>
        <v/>
      </c>
      <c r="AI158" s="511"/>
      <c r="AJ158" s="441"/>
      <c r="AK158" s="441"/>
      <c r="AL158" s="438" t="str">
        <f t="shared" si="132"/>
        <v/>
      </c>
      <c r="AM158" s="441" t="str">
        <f t="shared" si="133"/>
        <v/>
      </c>
      <c r="AN158" s="511"/>
      <c r="AO158" s="441"/>
      <c r="AP158" s="441"/>
      <c r="AQ158" s="438" t="str">
        <f t="shared" si="134"/>
        <v/>
      </c>
      <c r="AR158" s="441" t="str">
        <f t="shared" si="135"/>
        <v/>
      </c>
      <c r="AS158" s="511"/>
      <c r="AT158" s="441"/>
      <c r="AU158" s="441"/>
      <c r="AV158" s="438" t="str">
        <f t="shared" si="136"/>
        <v/>
      </c>
      <c r="AW158" s="441" t="str">
        <f t="shared" si="137"/>
        <v/>
      </c>
      <c r="AX158" s="511"/>
    </row>
    <row r="159" spans="2:50" hidden="1" x14ac:dyDescent="0.2">
      <c r="B159" s="517"/>
      <c r="C159" s="441">
        <v>13</v>
      </c>
      <c r="D159" s="441"/>
      <c r="E159" s="441"/>
      <c r="F159" s="441"/>
      <c r="G159" s="438"/>
      <c r="H159" s="511"/>
      <c r="I159" s="172" t="str">
        <f t="shared" si="138"/>
        <v/>
      </c>
      <c r="J159" s="172" t="str">
        <f t="shared" si="138"/>
        <v/>
      </c>
      <c r="K159" s="444" t="str">
        <f t="shared" si="138"/>
        <v/>
      </c>
      <c r="L159" s="519"/>
      <c r="M159" s="172" t="str">
        <f t="shared" si="123"/>
        <v/>
      </c>
      <c r="N159" s="512"/>
      <c r="O159" s="512"/>
      <c r="P159" s="441"/>
      <c r="Q159" s="441"/>
      <c r="R159" s="438" t="str">
        <f t="shared" si="124"/>
        <v/>
      </c>
      <c r="S159" s="441" t="str">
        <f t="shared" si="125"/>
        <v/>
      </c>
      <c r="T159" s="511"/>
      <c r="U159" s="441"/>
      <c r="V159" s="441"/>
      <c r="W159" s="438" t="str">
        <f t="shared" si="126"/>
        <v/>
      </c>
      <c r="X159" s="441" t="str">
        <f t="shared" si="127"/>
        <v/>
      </c>
      <c r="Y159" s="511"/>
      <c r="Z159" s="441"/>
      <c r="AA159" s="441"/>
      <c r="AB159" s="438" t="str">
        <f t="shared" si="128"/>
        <v/>
      </c>
      <c r="AC159" s="441" t="str">
        <f t="shared" si="129"/>
        <v/>
      </c>
      <c r="AD159" s="511"/>
      <c r="AE159" s="441"/>
      <c r="AF159" s="441"/>
      <c r="AG159" s="438" t="str">
        <f t="shared" si="130"/>
        <v/>
      </c>
      <c r="AH159" s="441" t="str">
        <f t="shared" si="131"/>
        <v/>
      </c>
      <c r="AI159" s="511"/>
      <c r="AJ159" s="441"/>
      <c r="AK159" s="441"/>
      <c r="AL159" s="438" t="str">
        <f t="shared" si="132"/>
        <v/>
      </c>
      <c r="AM159" s="441" t="str">
        <f t="shared" si="133"/>
        <v/>
      </c>
      <c r="AN159" s="511"/>
      <c r="AO159" s="441"/>
      <c r="AP159" s="441"/>
      <c r="AQ159" s="438" t="str">
        <f t="shared" si="134"/>
        <v/>
      </c>
      <c r="AR159" s="441" t="str">
        <f t="shared" si="135"/>
        <v/>
      </c>
      <c r="AS159" s="511"/>
      <c r="AT159" s="441"/>
      <c r="AU159" s="441"/>
      <c r="AV159" s="438" t="str">
        <f t="shared" si="136"/>
        <v/>
      </c>
      <c r="AW159" s="441" t="str">
        <f t="shared" si="137"/>
        <v/>
      </c>
      <c r="AX159" s="511"/>
    </row>
    <row r="160" spans="2:50" hidden="1" x14ac:dyDescent="0.2">
      <c r="B160" s="517"/>
      <c r="C160" s="441">
        <v>14</v>
      </c>
      <c r="D160" s="441"/>
      <c r="E160" s="441"/>
      <c r="F160" s="441"/>
      <c r="G160" s="438"/>
      <c r="H160" s="511"/>
      <c r="I160" s="172" t="str">
        <f t="shared" si="138"/>
        <v/>
      </c>
      <c r="J160" s="172" t="str">
        <f t="shared" si="138"/>
        <v/>
      </c>
      <c r="K160" s="444" t="str">
        <f t="shared" si="138"/>
        <v/>
      </c>
      <c r="L160" s="519"/>
      <c r="M160" s="172" t="str">
        <f t="shared" si="123"/>
        <v/>
      </c>
      <c r="N160" s="512"/>
      <c r="O160" s="512"/>
      <c r="P160" s="441"/>
      <c r="Q160" s="441"/>
      <c r="R160" s="438" t="str">
        <f t="shared" si="124"/>
        <v/>
      </c>
      <c r="S160" s="441" t="str">
        <f t="shared" si="125"/>
        <v/>
      </c>
      <c r="T160" s="511"/>
      <c r="U160" s="441"/>
      <c r="V160" s="441"/>
      <c r="W160" s="438" t="str">
        <f t="shared" si="126"/>
        <v/>
      </c>
      <c r="X160" s="441" t="str">
        <f t="shared" si="127"/>
        <v/>
      </c>
      <c r="Y160" s="511"/>
      <c r="Z160" s="441"/>
      <c r="AA160" s="441"/>
      <c r="AB160" s="438" t="str">
        <f t="shared" si="128"/>
        <v/>
      </c>
      <c r="AC160" s="441" t="str">
        <f t="shared" si="129"/>
        <v/>
      </c>
      <c r="AD160" s="511"/>
      <c r="AE160" s="441"/>
      <c r="AF160" s="441"/>
      <c r="AG160" s="438" t="str">
        <f t="shared" si="130"/>
        <v/>
      </c>
      <c r="AH160" s="441" t="str">
        <f t="shared" si="131"/>
        <v/>
      </c>
      <c r="AI160" s="511"/>
      <c r="AJ160" s="441"/>
      <c r="AK160" s="441"/>
      <c r="AL160" s="438" t="str">
        <f t="shared" si="132"/>
        <v/>
      </c>
      <c r="AM160" s="441" t="str">
        <f t="shared" si="133"/>
        <v/>
      </c>
      <c r="AN160" s="511"/>
      <c r="AO160" s="441"/>
      <c r="AP160" s="441"/>
      <c r="AQ160" s="438" t="str">
        <f t="shared" si="134"/>
        <v/>
      </c>
      <c r="AR160" s="441" t="str">
        <f t="shared" si="135"/>
        <v/>
      </c>
      <c r="AS160" s="511"/>
      <c r="AT160" s="441"/>
      <c r="AU160" s="441"/>
      <c r="AV160" s="438" t="str">
        <f t="shared" si="136"/>
        <v/>
      </c>
      <c r="AW160" s="441" t="str">
        <f t="shared" si="137"/>
        <v/>
      </c>
      <c r="AX160" s="511"/>
    </row>
    <row r="161" spans="2:50" hidden="1" x14ac:dyDescent="0.2">
      <c r="B161" s="517"/>
      <c r="C161" s="441">
        <v>15</v>
      </c>
      <c r="D161" s="441"/>
      <c r="E161" s="441"/>
      <c r="F161" s="441"/>
      <c r="G161" s="438"/>
      <c r="H161" s="511"/>
      <c r="I161" s="172" t="str">
        <f t="shared" si="138"/>
        <v/>
      </c>
      <c r="J161" s="172" t="str">
        <f t="shared" si="138"/>
        <v/>
      </c>
      <c r="K161" s="444" t="str">
        <f t="shared" si="138"/>
        <v/>
      </c>
      <c r="L161" s="520"/>
      <c r="M161" s="172" t="str">
        <f t="shared" si="123"/>
        <v/>
      </c>
      <c r="N161" s="512"/>
      <c r="O161" s="512"/>
      <c r="P161" s="441"/>
      <c r="Q161" s="441"/>
      <c r="R161" s="438" t="str">
        <f t="shared" si="124"/>
        <v/>
      </c>
      <c r="S161" s="441" t="str">
        <f t="shared" si="125"/>
        <v/>
      </c>
      <c r="T161" s="511"/>
      <c r="U161" s="441"/>
      <c r="V161" s="441"/>
      <c r="W161" s="438" t="str">
        <f t="shared" si="126"/>
        <v/>
      </c>
      <c r="X161" s="441" t="str">
        <f t="shared" si="127"/>
        <v/>
      </c>
      <c r="Y161" s="511"/>
      <c r="Z161" s="441"/>
      <c r="AA161" s="441"/>
      <c r="AB161" s="438" t="str">
        <f t="shared" si="128"/>
        <v/>
      </c>
      <c r="AC161" s="441" t="str">
        <f t="shared" si="129"/>
        <v/>
      </c>
      <c r="AD161" s="511"/>
      <c r="AE161" s="441"/>
      <c r="AF161" s="441"/>
      <c r="AG161" s="438" t="str">
        <f t="shared" si="130"/>
        <v/>
      </c>
      <c r="AH161" s="441" t="str">
        <f t="shared" si="131"/>
        <v/>
      </c>
      <c r="AI161" s="511"/>
      <c r="AJ161" s="441"/>
      <c r="AK161" s="441"/>
      <c r="AL161" s="438" t="str">
        <f t="shared" si="132"/>
        <v/>
      </c>
      <c r="AM161" s="441" t="str">
        <f t="shared" si="133"/>
        <v/>
      </c>
      <c r="AN161" s="511"/>
      <c r="AO161" s="441"/>
      <c r="AP161" s="441"/>
      <c r="AQ161" s="438" t="str">
        <f t="shared" si="134"/>
        <v/>
      </c>
      <c r="AR161" s="441" t="str">
        <f t="shared" si="135"/>
        <v/>
      </c>
      <c r="AS161" s="511"/>
      <c r="AT161" s="441"/>
      <c r="AU161" s="441"/>
      <c r="AV161" s="438" t="str">
        <f t="shared" si="136"/>
        <v/>
      </c>
      <c r="AW161" s="441" t="str">
        <f t="shared" si="137"/>
        <v/>
      </c>
      <c r="AX161" s="511"/>
    </row>
    <row r="162" spans="2:50" ht="15.75" hidden="1" x14ac:dyDescent="0.2">
      <c r="B162" s="521" t="s">
        <v>169</v>
      </c>
      <c r="C162" s="522"/>
      <c r="D162" s="522"/>
      <c r="E162" s="522"/>
      <c r="F162" s="522"/>
      <c r="G162" s="522"/>
      <c r="H162" s="523"/>
      <c r="I162" s="207"/>
      <c r="J162" s="207"/>
      <c r="K162" s="207"/>
      <c r="L162" s="207"/>
      <c r="M162" s="207"/>
      <c r="N162" s="512" t="s">
        <v>161</v>
      </c>
      <c r="O162" s="525" t="s">
        <v>106</v>
      </c>
      <c r="P162" s="527">
        <f>AT142+1</f>
        <v>45923</v>
      </c>
      <c r="Q162" s="517"/>
      <c r="R162" s="517"/>
      <c r="S162" s="517"/>
      <c r="T162" s="517"/>
      <c r="U162" s="527">
        <f>P162+1</f>
        <v>45924</v>
      </c>
      <c r="V162" s="517"/>
      <c r="W162" s="517"/>
      <c r="X162" s="517"/>
      <c r="Y162" s="517"/>
      <c r="Z162" s="527">
        <f>U162+1</f>
        <v>45925</v>
      </c>
      <c r="AA162" s="517"/>
      <c r="AB162" s="517"/>
      <c r="AC162" s="517"/>
      <c r="AD162" s="517"/>
      <c r="AE162" s="527">
        <f>Z162+1</f>
        <v>45926</v>
      </c>
      <c r="AF162" s="517"/>
      <c r="AG162" s="517"/>
      <c r="AH162" s="517"/>
      <c r="AI162" s="517"/>
      <c r="AJ162" s="527">
        <f>AE162+1</f>
        <v>45927</v>
      </c>
      <c r="AK162" s="517"/>
      <c r="AL162" s="517"/>
      <c r="AM162" s="517"/>
      <c r="AN162" s="517"/>
      <c r="AO162" s="527">
        <f>AJ162+1</f>
        <v>45928</v>
      </c>
      <c r="AP162" s="517"/>
      <c r="AQ162" s="517"/>
      <c r="AR162" s="517"/>
      <c r="AS162" s="517"/>
      <c r="AT162" s="527">
        <f>AO162+1</f>
        <v>45929</v>
      </c>
      <c r="AU162" s="517"/>
      <c r="AV162" s="517"/>
      <c r="AW162" s="517"/>
      <c r="AX162" s="517"/>
    </row>
    <row r="163" spans="2:50" ht="15.75" hidden="1" x14ac:dyDescent="0.2">
      <c r="B163" s="524"/>
      <c r="C163" s="524"/>
      <c r="D163" s="524"/>
      <c r="E163" s="524"/>
      <c r="F163" s="524"/>
      <c r="G163" s="524"/>
      <c r="H163" s="524"/>
      <c r="I163" s="207"/>
      <c r="J163" s="207"/>
      <c r="K163" s="207"/>
      <c r="L163" s="207"/>
      <c r="M163" s="207"/>
      <c r="N163" s="512"/>
      <c r="O163" s="526"/>
      <c r="P163" s="527" t="s">
        <v>120</v>
      </c>
      <c r="Q163" s="517"/>
      <c r="R163" s="517"/>
      <c r="S163" s="517"/>
      <c r="T163" s="517"/>
      <c r="U163" s="527" t="s">
        <v>114</v>
      </c>
      <c r="V163" s="517"/>
      <c r="W163" s="517"/>
      <c r="X163" s="517"/>
      <c r="Y163" s="517"/>
      <c r="Z163" s="527" t="s">
        <v>115</v>
      </c>
      <c r="AA163" s="517"/>
      <c r="AB163" s="517"/>
      <c r="AC163" s="517"/>
      <c r="AD163" s="517"/>
      <c r="AE163" s="527" t="s">
        <v>116</v>
      </c>
      <c r="AF163" s="517"/>
      <c r="AG163" s="517"/>
      <c r="AH163" s="517"/>
      <c r="AI163" s="517"/>
      <c r="AJ163" s="527" t="s">
        <v>117</v>
      </c>
      <c r="AK163" s="517"/>
      <c r="AL163" s="517"/>
      <c r="AM163" s="517"/>
      <c r="AN163" s="517"/>
      <c r="AO163" s="527" t="s">
        <v>118</v>
      </c>
      <c r="AP163" s="517"/>
      <c r="AQ163" s="517"/>
      <c r="AR163" s="517"/>
      <c r="AS163" s="517"/>
      <c r="AT163" s="527" t="s">
        <v>119</v>
      </c>
      <c r="AU163" s="517"/>
      <c r="AV163" s="517"/>
      <c r="AW163" s="517"/>
      <c r="AX163" s="517"/>
    </row>
    <row r="164" spans="2:50" hidden="1" x14ac:dyDescent="0.2">
      <c r="B164" s="512" t="s">
        <v>157</v>
      </c>
      <c r="C164" s="512" t="s">
        <v>149</v>
      </c>
      <c r="D164" s="512"/>
      <c r="E164" s="512" t="s">
        <v>151</v>
      </c>
      <c r="F164" s="512"/>
      <c r="G164" s="512"/>
      <c r="H164" s="513" t="s">
        <v>158</v>
      </c>
      <c r="I164" s="516" t="s">
        <v>227</v>
      </c>
      <c r="J164" s="516"/>
      <c r="K164" s="516"/>
      <c r="L164" s="516" t="s">
        <v>158</v>
      </c>
      <c r="M164" s="516" t="s">
        <v>170</v>
      </c>
      <c r="N164" s="512"/>
      <c r="O164" s="512" t="s">
        <v>160</v>
      </c>
      <c r="P164" s="508" t="s">
        <v>154</v>
      </c>
      <c r="Q164" s="509"/>
      <c r="R164" s="509"/>
      <c r="S164" s="510"/>
      <c r="T164" s="512" t="s">
        <v>158</v>
      </c>
      <c r="U164" s="508" t="s">
        <v>154</v>
      </c>
      <c r="V164" s="509"/>
      <c r="W164" s="509"/>
      <c r="X164" s="510"/>
      <c r="Y164" s="512" t="s">
        <v>158</v>
      </c>
      <c r="Z164" s="508" t="s">
        <v>154</v>
      </c>
      <c r="AA164" s="509"/>
      <c r="AB164" s="509"/>
      <c r="AC164" s="510"/>
      <c r="AD164" s="512" t="s">
        <v>158</v>
      </c>
      <c r="AE164" s="508" t="s">
        <v>154</v>
      </c>
      <c r="AF164" s="509"/>
      <c r="AG164" s="509"/>
      <c r="AH164" s="510"/>
      <c r="AI164" s="512" t="s">
        <v>158</v>
      </c>
      <c r="AJ164" s="508" t="s">
        <v>154</v>
      </c>
      <c r="AK164" s="509"/>
      <c r="AL164" s="509"/>
      <c r="AM164" s="510"/>
      <c r="AN164" s="512" t="s">
        <v>158</v>
      </c>
      <c r="AO164" s="508" t="s">
        <v>154</v>
      </c>
      <c r="AP164" s="509"/>
      <c r="AQ164" s="509"/>
      <c r="AR164" s="510"/>
      <c r="AS164" s="512" t="s">
        <v>158</v>
      </c>
      <c r="AT164" s="508" t="s">
        <v>154</v>
      </c>
      <c r="AU164" s="509"/>
      <c r="AV164" s="509"/>
      <c r="AW164" s="510"/>
      <c r="AX164" s="512" t="s">
        <v>158</v>
      </c>
    </row>
    <row r="165" spans="2:50" hidden="1" x14ac:dyDescent="0.2">
      <c r="B165" s="512"/>
      <c r="C165" s="512"/>
      <c r="D165" s="512"/>
      <c r="E165" s="512" t="s">
        <v>150</v>
      </c>
      <c r="F165" s="512"/>
      <c r="G165" s="512"/>
      <c r="H165" s="514"/>
      <c r="I165" s="516" t="s">
        <v>150</v>
      </c>
      <c r="J165" s="516"/>
      <c r="K165" s="516"/>
      <c r="L165" s="516"/>
      <c r="M165" s="516"/>
      <c r="N165" s="512"/>
      <c r="O165" s="512"/>
      <c r="P165" s="508" t="s">
        <v>155</v>
      </c>
      <c r="Q165" s="509"/>
      <c r="R165" s="509"/>
      <c r="S165" s="510"/>
      <c r="T165" s="512"/>
      <c r="U165" s="508" t="s">
        <v>155</v>
      </c>
      <c r="V165" s="509"/>
      <c r="W165" s="509"/>
      <c r="X165" s="510"/>
      <c r="Y165" s="512"/>
      <c r="Z165" s="508" t="s">
        <v>155</v>
      </c>
      <c r="AA165" s="509"/>
      <c r="AB165" s="509"/>
      <c r="AC165" s="510"/>
      <c r="AD165" s="512"/>
      <c r="AE165" s="508" t="s">
        <v>155</v>
      </c>
      <c r="AF165" s="509"/>
      <c r="AG165" s="509"/>
      <c r="AH165" s="510"/>
      <c r="AI165" s="512"/>
      <c r="AJ165" s="508" t="s">
        <v>155</v>
      </c>
      <c r="AK165" s="509"/>
      <c r="AL165" s="509"/>
      <c r="AM165" s="510"/>
      <c r="AN165" s="512"/>
      <c r="AO165" s="508" t="s">
        <v>155</v>
      </c>
      <c r="AP165" s="509"/>
      <c r="AQ165" s="509"/>
      <c r="AR165" s="510"/>
      <c r="AS165" s="512"/>
      <c r="AT165" s="508" t="s">
        <v>155</v>
      </c>
      <c r="AU165" s="509"/>
      <c r="AV165" s="509"/>
      <c r="AW165" s="510"/>
      <c r="AX165" s="512"/>
    </row>
    <row r="166" spans="2:50" hidden="1" x14ac:dyDescent="0.2">
      <c r="B166" s="512"/>
      <c r="C166" s="512"/>
      <c r="D166" s="512"/>
      <c r="E166" s="439" t="s">
        <v>152</v>
      </c>
      <c r="F166" s="439" t="s">
        <v>153</v>
      </c>
      <c r="G166" s="439" t="s">
        <v>156</v>
      </c>
      <c r="H166" s="515"/>
      <c r="I166" s="440" t="s">
        <v>152</v>
      </c>
      <c r="J166" s="440" t="s">
        <v>153</v>
      </c>
      <c r="K166" s="440" t="s">
        <v>156</v>
      </c>
      <c r="L166" s="516"/>
      <c r="M166" s="516"/>
      <c r="N166" s="512"/>
      <c r="O166" s="512"/>
      <c r="P166" s="439" t="s">
        <v>152</v>
      </c>
      <c r="Q166" s="439" t="s">
        <v>153</v>
      </c>
      <c r="R166" s="439" t="s">
        <v>156</v>
      </c>
      <c r="S166" s="439" t="s">
        <v>170</v>
      </c>
      <c r="T166" s="512"/>
      <c r="U166" s="439" t="s">
        <v>152</v>
      </c>
      <c r="V166" s="439" t="s">
        <v>153</v>
      </c>
      <c r="W166" s="439" t="s">
        <v>156</v>
      </c>
      <c r="X166" s="439" t="s">
        <v>170</v>
      </c>
      <c r="Y166" s="512"/>
      <c r="Z166" s="439" t="s">
        <v>152</v>
      </c>
      <c r="AA166" s="439" t="s">
        <v>153</v>
      </c>
      <c r="AB166" s="439" t="s">
        <v>156</v>
      </c>
      <c r="AC166" s="439" t="s">
        <v>170</v>
      </c>
      <c r="AD166" s="512"/>
      <c r="AE166" s="439" t="s">
        <v>152</v>
      </c>
      <c r="AF166" s="439" t="s">
        <v>153</v>
      </c>
      <c r="AG166" s="439" t="s">
        <v>156</v>
      </c>
      <c r="AH166" s="439" t="s">
        <v>170</v>
      </c>
      <c r="AI166" s="512"/>
      <c r="AJ166" s="439" t="s">
        <v>152</v>
      </c>
      <c r="AK166" s="439" t="s">
        <v>153</v>
      </c>
      <c r="AL166" s="439" t="s">
        <v>156</v>
      </c>
      <c r="AM166" s="439" t="s">
        <v>170</v>
      </c>
      <c r="AN166" s="512"/>
      <c r="AO166" s="439" t="s">
        <v>152</v>
      </c>
      <c r="AP166" s="439" t="s">
        <v>153</v>
      </c>
      <c r="AQ166" s="439" t="s">
        <v>156</v>
      </c>
      <c r="AR166" s="439" t="s">
        <v>170</v>
      </c>
      <c r="AS166" s="512"/>
      <c r="AT166" s="439" t="s">
        <v>152</v>
      </c>
      <c r="AU166" s="439" t="s">
        <v>153</v>
      </c>
      <c r="AV166" s="439" t="s">
        <v>156</v>
      </c>
      <c r="AW166" s="439" t="s">
        <v>170</v>
      </c>
      <c r="AX166" s="512"/>
    </row>
    <row r="167" spans="2:50" hidden="1" x14ac:dyDescent="0.2">
      <c r="B167" s="512" t="s">
        <v>139</v>
      </c>
      <c r="C167" s="441">
        <v>1</v>
      </c>
      <c r="D167" s="441"/>
      <c r="E167" s="441"/>
      <c r="F167" s="441"/>
      <c r="G167" s="438" t="e">
        <f>F167/E167</f>
        <v>#DIV/0!</v>
      </c>
      <c r="H167" s="511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44" t="str">
        <f t="shared" si="139"/>
        <v/>
      </c>
      <c r="L167" s="518" t="str">
        <f>IFERROR(AVERAGE(K167:K181),"-")</f>
        <v>-</v>
      </c>
      <c r="M167" s="172" t="str">
        <f>IFERROR(RANK(K167, K$167:K$181),"")</f>
        <v/>
      </c>
      <c r="N167" s="512"/>
      <c r="O167" s="512"/>
      <c r="P167" s="441"/>
      <c r="Q167" s="441"/>
      <c r="R167" s="438" t="str">
        <f>IFERROR(Q167/P167,"")</f>
        <v/>
      </c>
      <c r="S167" s="441" t="str">
        <f>IFERROR(RANK(R167, R$167:R$181),"")</f>
        <v/>
      </c>
      <c r="T167" s="511" t="e">
        <f>AVERAGE(R167:R181)</f>
        <v>#DIV/0!</v>
      </c>
      <c r="U167" s="441"/>
      <c r="V167" s="441"/>
      <c r="W167" s="438" t="str">
        <f>IFERROR(V167/U167,"")</f>
        <v/>
      </c>
      <c r="X167" s="441" t="str">
        <f>IFERROR(RANK(W167, W$167:W$181),"")</f>
        <v/>
      </c>
      <c r="Y167" s="511" t="e">
        <f>AVERAGE(W167:W181)</f>
        <v>#DIV/0!</v>
      </c>
      <c r="Z167" s="441"/>
      <c r="AA167" s="441"/>
      <c r="AB167" s="438" t="str">
        <f>IFERROR(AA167/Z167,"")</f>
        <v/>
      </c>
      <c r="AC167" s="441" t="str">
        <f>IFERROR(RANK(AB167, AB$167:AB$181),"")</f>
        <v/>
      </c>
      <c r="AD167" s="511" t="e">
        <f>AVERAGE(AB167:AB181)</f>
        <v>#DIV/0!</v>
      </c>
      <c r="AE167" s="441"/>
      <c r="AF167" s="441"/>
      <c r="AG167" s="438" t="str">
        <f>IFERROR(AF167/AE167,"")</f>
        <v/>
      </c>
      <c r="AH167" s="441" t="str">
        <f>IFERROR(RANK(AG167, AG$167:AG$181),"")</f>
        <v/>
      </c>
      <c r="AI167" s="511" t="e">
        <f>AVERAGE(AG167:AG181)</f>
        <v>#DIV/0!</v>
      </c>
      <c r="AJ167" s="441"/>
      <c r="AK167" s="441"/>
      <c r="AL167" s="438" t="str">
        <f>IFERROR(AK167/AJ167,"")</f>
        <v/>
      </c>
      <c r="AM167" s="441" t="str">
        <f>IFERROR(RANK(AL167, AL$167:AL$181),"")</f>
        <v/>
      </c>
      <c r="AN167" s="511" t="e">
        <f>AVERAGE(AL167:AL181)</f>
        <v>#DIV/0!</v>
      </c>
      <c r="AO167" s="441"/>
      <c r="AP167" s="441"/>
      <c r="AQ167" s="438" t="str">
        <f>IFERROR(AP167/AO167,"")</f>
        <v/>
      </c>
      <c r="AR167" s="441" t="str">
        <f>IFERROR(RANK(AQ167, AQ$167:AQ$181),"")</f>
        <v/>
      </c>
      <c r="AS167" s="511" t="e">
        <f>AVERAGE(AQ167:AQ181)</f>
        <v>#DIV/0!</v>
      </c>
      <c r="AT167" s="441"/>
      <c r="AU167" s="441"/>
      <c r="AV167" s="438" t="str">
        <f>IFERROR(AU167/AT167,"")</f>
        <v/>
      </c>
      <c r="AW167" s="441" t="str">
        <f>IFERROR(RANK(AV167, AV$167:AV$181),"")</f>
        <v/>
      </c>
      <c r="AX167" s="511" t="e">
        <f>AVERAGE(AV167:AV181)</f>
        <v>#DIV/0!</v>
      </c>
    </row>
    <row r="168" spans="2:50" hidden="1" x14ac:dyDescent="0.2">
      <c r="B168" s="517"/>
      <c r="C168" s="441">
        <v>2</v>
      </c>
      <c r="D168" s="441"/>
      <c r="E168" s="441"/>
      <c r="F168" s="441"/>
      <c r="G168" s="438"/>
      <c r="H168" s="511"/>
      <c r="I168" s="172" t="str">
        <f t="shared" si="139"/>
        <v/>
      </c>
      <c r="J168" s="172" t="str">
        <f t="shared" si="139"/>
        <v/>
      </c>
      <c r="K168" s="444" t="str">
        <f t="shared" si="139"/>
        <v/>
      </c>
      <c r="L168" s="519"/>
      <c r="M168" s="172" t="str">
        <f t="shared" ref="M168:M181" si="140">IFERROR(RANK(K168, K$167:K$181),"")</f>
        <v/>
      </c>
      <c r="N168" s="512"/>
      <c r="O168" s="512"/>
      <c r="P168" s="441"/>
      <c r="Q168" s="441"/>
      <c r="R168" s="438" t="str">
        <f t="shared" ref="R168:R181" si="141">IFERROR(Q168/P168,"")</f>
        <v/>
      </c>
      <c r="S168" s="441" t="str">
        <f t="shared" ref="S168:S181" si="142">IFERROR(RANK(R168, R$167:R$181),"")</f>
        <v/>
      </c>
      <c r="T168" s="511"/>
      <c r="U168" s="441"/>
      <c r="V168" s="441"/>
      <c r="W168" s="438" t="str">
        <f t="shared" ref="W168:W181" si="143">IFERROR(V168/U168,"")</f>
        <v/>
      </c>
      <c r="X168" s="441" t="str">
        <f t="shared" ref="X168:X181" si="144">IFERROR(RANK(W168, W$167:W$181),"")</f>
        <v/>
      </c>
      <c r="Y168" s="511"/>
      <c r="Z168" s="441"/>
      <c r="AA168" s="441"/>
      <c r="AB168" s="438" t="str">
        <f t="shared" ref="AB168:AB181" si="145">IFERROR(AA168/Z168,"")</f>
        <v/>
      </c>
      <c r="AC168" s="441" t="str">
        <f t="shared" ref="AC168:AC181" si="146">IFERROR(RANK(AB168, AB$167:AB$181),"")</f>
        <v/>
      </c>
      <c r="AD168" s="511"/>
      <c r="AE168" s="441"/>
      <c r="AF168" s="441"/>
      <c r="AG168" s="438" t="str">
        <f t="shared" ref="AG168:AG181" si="147">IFERROR(AF168/AE168,"")</f>
        <v/>
      </c>
      <c r="AH168" s="441" t="str">
        <f t="shared" ref="AH168:AH181" si="148">IFERROR(RANK(AG168, AG$167:AG$181),"")</f>
        <v/>
      </c>
      <c r="AI168" s="511"/>
      <c r="AJ168" s="441"/>
      <c r="AK168" s="441"/>
      <c r="AL168" s="438" t="str">
        <f t="shared" ref="AL168:AL181" si="149">IFERROR(AK168/AJ168,"")</f>
        <v/>
      </c>
      <c r="AM168" s="441" t="str">
        <f t="shared" ref="AM168:AM181" si="150">IFERROR(RANK(AL168, AL$167:AL$181),"")</f>
        <v/>
      </c>
      <c r="AN168" s="511"/>
      <c r="AO168" s="441"/>
      <c r="AP168" s="441"/>
      <c r="AQ168" s="438" t="str">
        <f t="shared" ref="AQ168:AQ181" si="151">IFERROR(AP168/AO168,"")</f>
        <v/>
      </c>
      <c r="AR168" s="441" t="str">
        <f t="shared" ref="AR168:AR181" si="152">IFERROR(RANK(AQ168, AQ$167:AQ$181),"")</f>
        <v/>
      </c>
      <c r="AS168" s="511"/>
      <c r="AT168" s="441"/>
      <c r="AU168" s="441"/>
      <c r="AV168" s="438" t="str">
        <f t="shared" ref="AV168:AV181" si="153">IFERROR(AU168/AT168,"")</f>
        <v/>
      </c>
      <c r="AW168" s="441" t="str">
        <f t="shared" ref="AW168:AW181" si="154">IFERROR(RANK(AV168, AV$167:AV$181),"")</f>
        <v/>
      </c>
      <c r="AX168" s="511"/>
    </row>
    <row r="169" spans="2:50" hidden="1" x14ac:dyDescent="0.2">
      <c r="B169" s="517"/>
      <c r="C169" s="441">
        <v>3</v>
      </c>
      <c r="D169" s="441"/>
      <c r="E169" s="441"/>
      <c r="F169" s="441"/>
      <c r="G169" s="438"/>
      <c r="H169" s="511"/>
      <c r="I169" s="172" t="str">
        <f t="shared" si="139"/>
        <v/>
      </c>
      <c r="J169" s="172" t="str">
        <f t="shared" si="139"/>
        <v/>
      </c>
      <c r="K169" s="444" t="str">
        <f t="shared" si="139"/>
        <v/>
      </c>
      <c r="L169" s="519"/>
      <c r="M169" s="172" t="str">
        <f t="shared" si="140"/>
        <v/>
      </c>
      <c r="N169" s="512"/>
      <c r="O169" s="512"/>
      <c r="P169" s="441"/>
      <c r="Q169" s="441"/>
      <c r="R169" s="438" t="str">
        <f t="shared" si="141"/>
        <v/>
      </c>
      <c r="S169" s="441" t="str">
        <f t="shared" si="142"/>
        <v/>
      </c>
      <c r="T169" s="511"/>
      <c r="U169" s="441"/>
      <c r="V169" s="441"/>
      <c r="W169" s="438" t="str">
        <f t="shared" si="143"/>
        <v/>
      </c>
      <c r="X169" s="441" t="str">
        <f t="shared" si="144"/>
        <v/>
      </c>
      <c r="Y169" s="511"/>
      <c r="Z169" s="441"/>
      <c r="AA169" s="441"/>
      <c r="AB169" s="438" t="str">
        <f t="shared" si="145"/>
        <v/>
      </c>
      <c r="AC169" s="441" t="str">
        <f t="shared" si="146"/>
        <v/>
      </c>
      <c r="AD169" s="511"/>
      <c r="AE169" s="441"/>
      <c r="AF169" s="441"/>
      <c r="AG169" s="438" t="str">
        <f t="shared" si="147"/>
        <v/>
      </c>
      <c r="AH169" s="441" t="str">
        <f t="shared" si="148"/>
        <v/>
      </c>
      <c r="AI169" s="511"/>
      <c r="AJ169" s="441"/>
      <c r="AK169" s="441"/>
      <c r="AL169" s="438" t="str">
        <f t="shared" si="149"/>
        <v/>
      </c>
      <c r="AM169" s="441" t="str">
        <f t="shared" si="150"/>
        <v/>
      </c>
      <c r="AN169" s="511"/>
      <c r="AO169" s="441"/>
      <c r="AP169" s="441"/>
      <c r="AQ169" s="438" t="str">
        <f t="shared" si="151"/>
        <v/>
      </c>
      <c r="AR169" s="441" t="str">
        <f t="shared" si="152"/>
        <v/>
      </c>
      <c r="AS169" s="511"/>
      <c r="AT169" s="441"/>
      <c r="AU169" s="441"/>
      <c r="AV169" s="438" t="str">
        <f t="shared" si="153"/>
        <v/>
      </c>
      <c r="AW169" s="441" t="str">
        <f t="shared" si="154"/>
        <v/>
      </c>
      <c r="AX169" s="511"/>
    </row>
    <row r="170" spans="2:50" hidden="1" x14ac:dyDescent="0.2">
      <c r="B170" s="517"/>
      <c r="C170" s="441">
        <v>4</v>
      </c>
      <c r="D170" s="441"/>
      <c r="E170" s="441"/>
      <c r="F170" s="441"/>
      <c r="G170" s="438"/>
      <c r="H170" s="511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44" t="str">
        <f>IFERROR(AVERAGE(R170,W170,AB170,AG170,AL170,AQ170,AV170),"")</f>
        <v/>
      </c>
      <c r="L170" s="519"/>
      <c r="M170" s="172" t="str">
        <f t="shared" si="140"/>
        <v/>
      </c>
      <c r="N170" s="512"/>
      <c r="O170" s="512"/>
      <c r="P170" s="441"/>
      <c r="Q170" s="441"/>
      <c r="R170" s="438" t="str">
        <f t="shared" si="141"/>
        <v/>
      </c>
      <c r="S170" s="441" t="str">
        <f t="shared" si="142"/>
        <v/>
      </c>
      <c r="T170" s="511"/>
      <c r="U170" s="441"/>
      <c r="V170" s="441"/>
      <c r="W170" s="438" t="str">
        <f t="shared" si="143"/>
        <v/>
      </c>
      <c r="X170" s="441" t="str">
        <f t="shared" si="144"/>
        <v/>
      </c>
      <c r="Y170" s="511"/>
      <c r="Z170" s="441"/>
      <c r="AA170" s="441"/>
      <c r="AB170" s="438" t="str">
        <f t="shared" si="145"/>
        <v/>
      </c>
      <c r="AC170" s="441" t="str">
        <f t="shared" si="146"/>
        <v/>
      </c>
      <c r="AD170" s="511"/>
      <c r="AE170" s="441"/>
      <c r="AF170" s="441"/>
      <c r="AG170" s="438" t="str">
        <f t="shared" si="147"/>
        <v/>
      </c>
      <c r="AH170" s="441" t="str">
        <f t="shared" si="148"/>
        <v/>
      </c>
      <c r="AI170" s="511"/>
      <c r="AJ170" s="441"/>
      <c r="AK170" s="441"/>
      <c r="AL170" s="438" t="str">
        <f t="shared" si="149"/>
        <v/>
      </c>
      <c r="AM170" s="441" t="str">
        <f t="shared" si="150"/>
        <v/>
      </c>
      <c r="AN170" s="511"/>
      <c r="AO170" s="441"/>
      <c r="AP170" s="441"/>
      <c r="AQ170" s="438" t="str">
        <f t="shared" si="151"/>
        <v/>
      </c>
      <c r="AR170" s="441" t="str">
        <f t="shared" si="152"/>
        <v/>
      </c>
      <c r="AS170" s="511"/>
      <c r="AT170" s="441"/>
      <c r="AU170" s="441"/>
      <c r="AV170" s="438" t="str">
        <f t="shared" si="153"/>
        <v/>
      </c>
      <c r="AW170" s="441" t="str">
        <f t="shared" si="154"/>
        <v/>
      </c>
      <c r="AX170" s="511"/>
    </row>
    <row r="171" spans="2:50" hidden="1" x14ac:dyDescent="0.2">
      <c r="B171" s="517"/>
      <c r="C171" s="441">
        <v>5</v>
      </c>
      <c r="D171" s="441"/>
      <c r="E171" s="441"/>
      <c r="F171" s="441"/>
      <c r="G171" s="438"/>
      <c r="H171" s="511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44" t="str">
        <f t="shared" si="155"/>
        <v/>
      </c>
      <c r="L171" s="519"/>
      <c r="M171" s="172" t="str">
        <f t="shared" si="140"/>
        <v/>
      </c>
      <c r="N171" s="512"/>
      <c r="O171" s="512"/>
      <c r="P171" s="441"/>
      <c r="Q171" s="441"/>
      <c r="R171" s="438" t="str">
        <f t="shared" si="141"/>
        <v/>
      </c>
      <c r="S171" s="441" t="str">
        <f t="shared" si="142"/>
        <v/>
      </c>
      <c r="T171" s="511"/>
      <c r="U171" s="441"/>
      <c r="V171" s="441"/>
      <c r="W171" s="438" t="str">
        <f t="shared" si="143"/>
        <v/>
      </c>
      <c r="X171" s="441" t="str">
        <f t="shared" si="144"/>
        <v/>
      </c>
      <c r="Y171" s="511"/>
      <c r="Z171" s="441"/>
      <c r="AA171" s="441"/>
      <c r="AB171" s="438" t="str">
        <f t="shared" si="145"/>
        <v/>
      </c>
      <c r="AC171" s="441" t="str">
        <f t="shared" si="146"/>
        <v/>
      </c>
      <c r="AD171" s="511"/>
      <c r="AE171" s="441"/>
      <c r="AF171" s="441"/>
      <c r="AG171" s="438" t="str">
        <f t="shared" si="147"/>
        <v/>
      </c>
      <c r="AH171" s="441" t="str">
        <f t="shared" si="148"/>
        <v/>
      </c>
      <c r="AI171" s="511"/>
      <c r="AJ171" s="441"/>
      <c r="AK171" s="441"/>
      <c r="AL171" s="438" t="str">
        <f t="shared" si="149"/>
        <v/>
      </c>
      <c r="AM171" s="441" t="str">
        <f t="shared" si="150"/>
        <v/>
      </c>
      <c r="AN171" s="511"/>
      <c r="AO171" s="441"/>
      <c r="AP171" s="441"/>
      <c r="AQ171" s="438" t="str">
        <f t="shared" si="151"/>
        <v/>
      </c>
      <c r="AR171" s="441" t="str">
        <f t="shared" si="152"/>
        <v/>
      </c>
      <c r="AS171" s="511"/>
      <c r="AT171" s="441"/>
      <c r="AU171" s="441"/>
      <c r="AV171" s="438" t="str">
        <f t="shared" si="153"/>
        <v/>
      </c>
      <c r="AW171" s="441" t="str">
        <f t="shared" si="154"/>
        <v/>
      </c>
      <c r="AX171" s="511"/>
    </row>
    <row r="172" spans="2:50" hidden="1" x14ac:dyDescent="0.2">
      <c r="B172" s="517"/>
      <c r="C172" s="441">
        <v>6</v>
      </c>
      <c r="D172" s="441"/>
      <c r="E172" s="441"/>
      <c r="F172" s="441"/>
      <c r="G172" s="438"/>
      <c r="H172" s="511"/>
      <c r="I172" s="172" t="str">
        <f t="shared" si="155"/>
        <v/>
      </c>
      <c r="J172" s="172" t="str">
        <f t="shared" si="155"/>
        <v/>
      </c>
      <c r="K172" s="444" t="str">
        <f t="shared" si="155"/>
        <v/>
      </c>
      <c r="L172" s="519"/>
      <c r="M172" s="172" t="str">
        <f t="shared" si="140"/>
        <v/>
      </c>
      <c r="N172" s="512"/>
      <c r="O172" s="512"/>
      <c r="P172" s="441"/>
      <c r="Q172" s="441"/>
      <c r="R172" s="438" t="str">
        <f t="shared" si="141"/>
        <v/>
      </c>
      <c r="S172" s="441" t="str">
        <f t="shared" si="142"/>
        <v/>
      </c>
      <c r="T172" s="511"/>
      <c r="U172" s="441"/>
      <c r="V172" s="441"/>
      <c r="W172" s="438" t="str">
        <f t="shared" si="143"/>
        <v/>
      </c>
      <c r="X172" s="441" t="str">
        <f t="shared" si="144"/>
        <v/>
      </c>
      <c r="Y172" s="511"/>
      <c r="Z172" s="441"/>
      <c r="AA172" s="441"/>
      <c r="AB172" s="438" t="str">
        <f t="shared" si="145"/>
        <v/>
      </c>
      <c r="AC172" s="441" t="str">
        <f t="shared" si="146"/>
        <v/>
      </c>
      <c r="AD172" s="511"/>
      <c r="AE172" s="441"/>
      <c r="AF172" s="441"/>
      <c r="AG172" s="438" t="str">
        <f t="shared" si="147"/>
        <v/>
      </c>
      <c r="AH172" s="441" t="str">
        <f t="shared" si="148"/>
        <v/>
      </c>
      <c r="AI172" s="511"/>
      <c r="AJ172" s="441"/>
      <c r="AK172" s="441"/>
      <c r="AL172" s="438" t="str">
        <f t="shared" si="149"/>
        <v/>
      </c>
      <c r="AM172" s="441" t="str">
        <f t="shared" si="150"/>
        <v/>
      </c>
      <c r="AN172" s="511"/>
      <c r="AO172" s="441"/>
      <c r="AP172" s="441"/>
      <c r="AQ172" s="438" t="str">
        <f t="shared" si="151"/>
        <v/>
      </c>
      <c r="AR172" s="441" t="str">
        <f t="shared" si="152"/>
        <v/>
      </c>
      <c r="AS172" s="511"/>
      <c r="AT172" s="441"/>
      <c r="AU172" s="441"/>
      <c r="AV172" s="438" t="str">
        <f t="shared" si="153"/>
        <v/>
      </c>
      <c r="AW172" s="441" t="str">
        <f t="shared" si="154"/>
        <v/>
      </c>
      <c r="AX172" s="511"/>
    </row>
    <row r="173" spans="2:50" hidden="1" x14ac:dyDescent="0.2">
      <c r="B173" s="517"/>
      <c r="C173" s="441">
        <v>7</v>
      </c>
      <c r="D173" s="441"/>
      <c r="E173" s="441"/>
      <c r="F173" s="441"/>
      <c r="G173" s="438"/>
      <c r="H173" s="511"/>
      <c r="I173" s="172" t="str">
        <f t="shared" si="155"/>
        <v/>
      </c>
      <c r="J173" s="172" t="str">
        <f t="shared" si="155"/>
        <v/>
      </c>
      <c r="K173" s="444" t="str">
        <f t="shared" si="155"/>
        <v/>
      </c>
      <c r="L173" s="519"/>
      <c r="M173" s="172" t="str">
        <f t="shared" si="140"/>
        <v/>
      </c>
      <c r="N173" s="512"/>
      <c r="O173" s="512"/>
      <c r="P173" s="441"/>
      <c r="Q173" s="441"/>
      <c r="R173" s="438" t="str">
        <f t="shared" si="141"/>
        <v/>
      </c>
      <c r="S173" s="441" t="str">
        <f t="shared" si="142"/>
        <v/>
      </c>
      <c r="T173" s="511"/>
      <c r="U173" s="441"/>
      <c r="V173" s="441"/>
      <c r="W173" s="438" t="str">
        <f t="shared" si="143"/>
        <v/>
      </c>
      <c r="X173" s="441" t="str">
        <f t="shared" si="144"/>
        <v/>
      </c>
      <c r="Y173" s="511"/>
      <c r="Z173" s="441"/>
      <c r="AA173" s="441"/>
      <c r="AB173" s="438" t="str">
        <f t="shared" si="145"/>
        <v/>
      </c>
      <c r="AC173" s="441" t="str">
        <f t="shared" si="146"/>
        <v/>
      </c>
      <c r="AD173" s="511"/>
      <c r="AE173" s="441"/>
      <c r="AF173" s="441"/>
      <c r="AG173" s="438" t="str">
        <f t="shared" si="147"/>
        <v/>
      </c>
      <c r="AH173" s="441" t="str">
        <f t="shared" si="148"/>
        <v/>
      </c>
      <c r="AI173" s="511"/>
      <c r="AJ173" s="441"/>
      <c r="AK173" s="441"/>
      <c r="AL173" s="438" t="str">
        <f t="shared" si="149"/>
        <v/>
      </c>
      <c r="AM173" s="441" t="str">
        <f t="shared" si="150"/>
        <v/>
      </c>
      <c r="AN173" s="511"/>
      <c r="AO173" s="441"/>
      <c r="AP173" s="441"/>
      <c r="AQ173" s="438" t="str">
        <f t="shared" si="151"/>
        <v/>
      </c>
      <c r="AR173" s="441" t="str">
        <f t="shared" si="152"/>
        <v/>
      </c>
      <c r="AS173" s="511"/>
      <c r="AT173" s="441"/>
      <c r="AU173" s="441"/>
      <c r="AV173" s="438" t="str">
        <f t="shared" si="153"/>
        <v/>
      </c>
      <c r="AW173" s="441" t="str">
        <f t="shared" si="154"/>
        <v/>
      </c>
      <c r="AX173" s="511"/>
    </row>
    <row r="174" spans="2:50" hidden="1" x14ac:dyDescent="0.2">
      <c r="B174" s="517"/>
      <c r="C174" s="441">
        <v>8</v>
      </c>
      <c r="D174" s="441"/>
      <c r="E174" s="441"/>
      <c r="F174" s="441"/>
      <c r="G174" s="438"/>
      <c r="H174" s="511"/>
      <c r="I174" s="172" t="str">
        <f t="shared" si="155"/>
        <v/>
      </c>
      <c r="J174" s="172" t="str">
        <f t="shared" si="155"/>
        <v/>
      </c>
      <c r="K174" s="444" t="str">
        <f t="shared" si="155"/>
        <v/>
      </c>
      <c r="L174" s="519"/>
      <c r="M174" s="172" t="str">
        <f t="shared" si="140"/>
        <v/>
      </c>
      <c r="N174" s="512"/>
      <c r="O174" s="512"/>
      <c r="P174" s="441"/>
      <c r="Q174" s="441"/>
      <c r="R174" s="438" t="str">
        <f t="shared" si="141"/>
        <v/>
      </c>
      <c r="S174" s="441" t="str">
        <f t="shared" si="142"/>
        <v/>
      </c>
      <c r="T174" s="511"/>
      <c r="U174" s="441"/>
      <c r="V174" s="441"/>
      <c r="W174" s="438" t="str">
        <f t="shared" si="143"/>
        <v/>
      </c>
      <c r="X174" s="441" t="str">
        <f t="shared" si="144"/>
        <v/>
      </c>
      <c r="Y174" s="511"/>
      <c r="Z174" s="441"/>
      <c r="AA174" s="441"/>
      <c r="AB174" s="438" t="str">
        <f t="shared" si="145"/>
        <v/>
      </c>
      <c r="AC174" s="441" t="str">
        <f t="shared" si="146"/>
        <v/>
      </c>
      <c r="AD174" s="511"/>
      <c r="AE174" s="441"/>
      <c r="AF174" s="441"/>
      <c r="AG174" s="438" t="str">
        <f t="shared" si="147"/>
        <v/>
      </c>
      <c r="AH174" s="441" t="str">
        <f t="shared" si="148"/>
        <v/>
      </c>
      <c r="AI174" s="511"/>
      <c r="AJ174" s="441"/>
      <c r="AK174" s="441"/>
      <c r="AL174" s="438" t="str">
        <f t="shared" si="149"/>
        <v/>
      </c>
      <c r="AM174" s="441" t="str">
        <f t="shared" si="150"/>
        <v/>
      </c>
      <c r="AN174" s="511"/>
      <c r="AO174" s="441"/>
      <c r="AP174" s="441"/>
      <c r="AQ174" s="438" t="str">
        <f t="shared" si="151"/>
        <v/>
      </c>
      <c r="AR174" s="441" t="str">
        <f t="shared" si="152"/>
        <v/>
      </c>
      <c r="AS174" s="511"/>
      <c r="AT174" s="441"/>
      <c r="AU174" s="441"/>
      <c r="AV174" s="438" t="str">
        <f t="shared" si="153"/>
        <v/>
      </c>
      <c r="AW174" s="441" t="str">
        <f t="shared" si="154"/>
        <v/>
      </c>
      <c r="AX174" s="511"/>
    </row>
    <row r="175" spans="2:50" hidden="1" x14ac:dyDescent="0.2">
      <c r="B175" s="517"/>
      <c r="C175" s="441">
        <v>9</v>
      </c>
      <c r="D175" s="441"/>
      <c r="E175" s="441"/>
      <c r="F175" s="441"/>
      <c r="G175" s="438"/>
      <c r="H175" s="511"/>
      <c r="I175" s="172" t="str">
        <f t="shared" si="155"/>
        <v/>
      </c>
      <c r="J175" s="172" t="str">
        <f t="shared" si="155"/>
        <v/>
      </c>
      <c r="K175" s="444" t="str">
        <f t="shared" si="155"/>
        <v/>
      </c>
      <c r="L175" s="519"/>
      <c r="M175" s="172" t="str">
        <f t="shared" si="140"/>
        <v/>
      </c>
      <c r="N175" s="512"/>
      <c r="O175" s="512"/>
      <c r="P175" s="441"/>
      <c r="Q175" s="441"/>
      <c r="R175" s="438" t="str">
        <f t="shared" si="141"/>
        <v/>
      </c>
      <c r="S175" s="441" t="str">
        <f t="shared" si="142"/>
        <v/>
      </c>
      <c r="T175" s="511"/>
      <c r="U175" s="441"/>
      <c r="V175" s="441"/>
      <c r="W175" s="438" t="str">
        <f t="shared" si="143"/>
        <v/>
      </c>
      <c r="X175" s="441" t="str">
        <f t="shared" si="144"/>
        <v/>
      </c>
      <c r="Y175" s="511"/>
      <c r="Z175" s="441"/>
      <c r="AA175" s="441"/>
      <c r="AB175" s="438" t="str">
        <f t="shared" si="145"/>
        <v/>
      </c>
      <c r="AC175" s="441" t="str">
        <f t="shared" si="146"/>
        <v/>
      </c>
      <c r="AD175" s="511"/>
      <c r="AE175" s="441"/>
      <c r="AF175" s="441"/>
      <c r="AG175" s="438" t="str">
        <f t="shared" si="147"/>
        <v/>
      </c>
      <c r="AH175" s="441" t="str">
        <f t="shared" si="148"/>
        <v/>
      </c>
      <c r="AI175" s="511"/>
      <c r="AJ175" s="441"/>
      <c r="AK175" s="441"/>
      <c r="AL175" s="438" t="str">
        <f t="shared" si="149"/>
        <v/>
      </c>
      <c r="AM175" s="441" t="str">
        <f t="shared" si="150"/>
        <v/>
      </c>
      <c r="AN175" s="511"/>
      <c r="AO175" s="441"/>
      <c r="AP175" s="441"/>
      <c r="AQ175" s="438" t="str">
        <f t="shared" si="151"/>
        <v/>
      </c>
      <c r="AR175" s="441" t="str">
        <f t="shared" si="152"/>
        <v/>
      </c>
      <c r="AS175" s="511"/>
      <c r="AT175" s="441"/>
      <c r="AU175" s="441"/>
      <c r="AV175" s="438" t="str">
        <f t="shared" si="153"/>
        <v/>
      </c>
      <c r="AW175" s="441" t="str">
        <f t="shared" si="154"/>
        <v/>
      </c>
      <c r="AX175" s="511"/>
    </row>
    <row r="176" spans="2:50" hidden="1" x14ac:dyDescent="0.2">
      <c r="B176" s="517"/>
      <c r="C176" s="441">
        <v>10</v>
      </c>
      <c r="D176" s="441"/>
      <c r="E176" s="441"/>
      <c r="F176" s="441"/>
      <c r="G176" s="438"/>
      <c r="H176" s="511"/>
      <c r="I176" s="172" t="str">
        <f t="shared" si="155"/>
        <v/>
      </c>
      <c r="J176" s="172" t="str">
        <f t="shared" si="155"/>
        <v/>
      </c>
      <c r="K176" s="444" t="str">
        <f t="shared" si="155"/>
        <v/>
      </c>
      <c r="L176" s="519"/>
      <c r="M176" s="172" t="str">
        <f t="shared" si="140"/>
        <v/>
      </c>
      <c r="N176" s="512"/>
      <c r="O176" s="512"/>
      <c r="P176" s="441"/>
      <c r="Q176" s="441"/>
      <c r="R176" s="438" t="str">
        <f t="shared" si="141"/>
        <v/>
      </c>
      <c r="S176" s="441" t="str">
        <f t="shared" si="142"/>
        <v/>
      </c>
      <c r="T176" s="511"/>
      <c r="U176" s="441"/>
      <c r="V176" s="441"/>
      <c r="W176" s="438" t="str">
        <f t="shared" si="143"/>
        <v/>
      </c>
      <c r="X176" s="441" t="str">
        <f t="shared" si="144"/>
        <v/>
      </c>
      <c r="Y176" s="511"/>
      <c r="Z176" s="441"/>
      <c r="AA176" s="441"/>
      <c r="AB176" s="438" t="str">
        <f t="shared" si="145"/>
        <v/>
      </c>
      <c r="AC176" s="441" t="str">
        <f t="shared" si="146"/>
        <v/>
      </c>
      <c r="AD176" s="511"/>
      <c r="AE176" s="441"/>
      <c r="AF176" s="441"/>
      <c r="AG176" s="438" t="str">
        <f t="shared" si="147"/>
        <v/>
      </c>
      <c r="AH176" s="441" t="str">
        <f t="shared" si="148"/>
        <v/>
      </c>
      <c r="AI176" s="511"/>
      <c r="AJ176" s="441"/>
      <c r="AK176" s="441"/>
      <c r="AL176" s="438" t="str">
        <f t="shared" si="149"/>
        <v/>
      </c>
      <c r="AM176" s="441" t="str">
        <f t="shared" si="150"/>
        <v/>
      </c>
      <c r="AN176" s="511"/>
      <c r="AO176" s="441"/>
      <c r="AP176" s="441"/>
      <c r="AQ176" s="438" t="str">
        <f t="shared" si="151"/>
        <v/>
      </c>
      <c r="AR176" s="441" t="str">
        <f t="shared" si="152"/>
        <v/>
      </c>
      <c r="AS176" s="511"/>
      <c r="AT176" s="441"/>
      <c r="AU176" s="441"/>
      <c r="AV176" s="438" t="str">
        <f t="shared" si="153"/>
        <v/>
      </c>
      <c r="AW176" s="441" t="str">
        <f t="shared" si="154"/>
        <v/>
      </c>
      <c r="AX176" s="511"/>
    </row>
    <row r="177" spans="2:50" hidden="1" x14ac:dyDescent="0.2">
      <c r="B177" s="517"/>
      <c r="C177" s="441">
        <v>11</v>
      </c>
      <c r="D177" s="441"/>
      <c r="E177" s="441"/>
      <c r="F177" s="441"/>
      <c r="G177" s="438"/>
      <c r="H177" s="511"/>
      <c r="I177" s="172" t="str">
        <f t="shared" si="155"/>
        <v/>
      </c>
      <c r="J177" s="172" t="str">
        <f t="shared" si="155"/>
        <v/>
      </c>
      <c r="K177" s="444" t="str">
        <f t="shared" si="155"/>
        <v/>
      </c>
      <c r="L177" s="519"/>
      <c r="M177" s="172" t="str">
        <f t="shared" si="140"/>
        <v/>
      </c>
      <c r="N177" s="512"/>
      <c r="O177" s="512"/>
      <c r="P177" s="441"/>
      <c r="Q177" s="441"/>
      <c r="R177" s="438" t="str">
        <f t="shared" si="141"/>
        <v/>
      </c>
      <c r="S177" s="441" t="str">
        <f t="shared" si="142"/>
        <v/>
      </c>
      <c r="T177" s="511"/>
      <c r="U177" s="441"/>
      <c r="V177" s="441"/>
      <c r="W177" s="438" t="str">
        <f t="shared" si="143"/>
        <v/>
      </c>
      <c r="X177" s="441" t="str">
        <f t="shared" si="144"/>
        <v/>
      </c>
      <c r="Y177" s="511"/>
      <c r="Z177" s="441"/>
      <c r="AA177" s="441"/>
      <c r="AB177" s="438" t="str">
        <f t="shared" si="145"/>
        <v/>
      </c>
      <c r="AC177" s="441" t="str">
        <f t="shared" si="146"/>
        <v/>
      </c>
      <c r="AD177" s="511"/>
      <c r="AE177" s="441"/>
      <c r="AF177" s="441"/>
      <c r="AG177" s="438" t="str">
        <f t="shared" si="147"/>
        <v/>
      </c>
      <c r="AH177" s="441" t="str">
        <f t="shared" si="148"/>
        <v/>
      </c>
      <c r="AI177" s="511"/>
      <c r="AJ177" s="441"/>
      <c r="AK177" s="441"/>
      <c r="AL177" s="438" t="str">
        <f t="shared" si="149"/>
        <v/>
      </c>
      <c r="AM177" s="441" t="str">
        <f t="shared" si="150"/>
        <v/>
      </c>
      <c r="AN177" s="511"/>
      <c r="AO177" s="441"/>
      <c r="AP177" s="441"/>
      <c r="AQ177" s="438" t="str">
        <f t="shared" si="151"/>
        <v/>
      </c>
      <c r="AR177" s="441" t="str">
        <f t="shared" si="152"/>
        <v/>
      </c>
      <c r="AS177" s="511"/>
      <c r="AT177" s="441"/>
      <c r="AU177" s="441"/>
      <c r="AV177" s="438" t="str">
        <f t="shared" si="153"/>
        <v/>
      </c>
      <c r="AW177" s="441" t="str">
        <f t="shared" si="154"/>
        <v/>
      </c>
      <c r="AX177" s="511"/>
    </row>
    <row r="178" spans="2:50" hidden="1" x14ac:dyDescent="0.2">
      <c r="B178" s="517"/>
      <c r="C178" s="441">
        <v>12</v>
      </c>
      <c r="D178" s="441"/>
      <c r="E178" s="441"/>
      <c r="F178" s="441"/>
      <c r="G178" s="438"/>
      <c r="H178" s="511"/>
      <c r="I178" s="172" t="str">
        <f t="shared" si="155"/>
        <v/>
      </c>
      <c r="J178" s="172" t="str">
        <f t="shared" si="155"/>
        <v/>
      </c>
      <c r="K178" s="444" t="str">
        <f t="shared" si="155"/>
        <v/>
      </c>
      <c r="L178" s="519"/>
      <c r="M178" s="172" t="str">
        <f t="shared" si="140"/>
        <v/>
      </c>
      <c r="N178" s="512"/>
      <c r="O178" s="512"/>
      <c r="P178" s="441"/>
      <c r="Q178" s="441"/>
      <c r="R178" s="438" t="str">
        <f t="shared" si="141"/>
        <v/>
      </c>
      <c r="S178" s="441" t="str">
        <f t="shared" si="142"/>
        <v/>
      </c>
      <c r="T178" s="511"/>
      <c r="U178" s="441"/>
      <c r="V178" s="441"/>
      <c r="W178" s="438" t="str">
        <f t="shared" si="143"/>
        <v/>
      </c>
      <c r="X178" s="441" t="str">
        <f t="shared" si="144"/>
        <v/>
      </c>
      <c r="Y178" s="511"/>
      <c r="Z178" s="441"/>
      <c r="AA178" s="441"/>
      <c r="AB178" s="438" t="str">
        <f t="shared" si="145"/>
        <v/>
      </c>
      <c r="AC178" s="441" t="str">
        <f t="shared" si="146"/>
        <v/>
      </c>
      <c r="AD178" s="511"/>
      <c r="AE178" s="441"/>
      <c r="AF178" s="441"/>
      <c r="AG178" s="438" t="str">
        <f t="shared" si="147"/>
        <v/>
      </c>
      <c r="AH178" s="441" t="str">
        <f t="shared" si="148"/>
        <v/>
      </c>
      <c r="AI178" s="511"/>
      <c r="AJ178" s="441"/>
      <c r="AK178" s="441"/>
      <c r="AL178" s="438" t="str">
        <f t="shared" si="149"/>
        <v/>
      </c>
      <c r="AM178" s="441" t="str">
        <f t="shared" si="150"/>
        <v/>
      </c>
      <c r="AN178" s="511"/>
      <c r="AO178" s="441"/>
      <c r="AP178" s="441"/>
      <c r="AQ178" s="438" t="str">
        <f t="shared" si="151"/>
        <v/>
      </c>
      <c r="AR178" s="441" t="str">
        <f t="shared" si="152"/>
        <v/>
      </c>
      <c r="AS178" s="511"/>
      <c r="AT178" s="441"/>
      <c r="AU178" s="441"/>
      <c r="AV178" s="438" t="str">
        <f t="shared" si="153"/>
        <v/>
      </c>
      <c r="AW178" s="441" t="str">
        <f t="shared" si="154"/>
        <v/>
      </c>
      <c r="AX178" s="511"/>
    </row>
    <row r="179" spans="2:50" hidden="1" x14ac:dyDescent="0.2">
      <c r="B179" s="517"/>
      <c r="C179" s="441">
        <v>13</v>
      </c>
      <c r="D179" s="441"/>
      <c r="E179" s="441"/>
      <c r="F179" s="441"/>
      <c r="G179" s="438"/>
      <c r="H179" s="511"/>
      <c r="I179" s="172" t="str">
        <f t="shared" si="155"/>
        <v/>
      </c>
      <c r="J179" s="172" t="str">
        <f t="shared" si="155"/>
        <v/>
      </c>
      <c r="K179" s="444" t="str">
        <f t="shared" si="155"/>
        <v/>
      </c>
      <c r="L179" s="519"/>
      <c r="M179" s="172" t="str">
        <f t="shared" si="140"/>
        <v/>
      </c>
      <c r="N179" s="512"/>
      <c r="O179" s="512"/>
      <c r="P179" s="441"/>
      <c r="Q179" s="441"/>
      <c r="R179" s="438" t="str">
        <f t="shared" si="141"/>
        <v/>
      </c>
      <c r="S179" s="441" t="str">
        <f t="shared" si="142"/>
        <v/>
      </c>
      <c r="T179" s="511"/>
      <c r="U179" s="441"/>
      <c r="V179" s="441"/>
      <c r="W179" s="438" t="str">
        <f t="shared" si="143"/>
        <v/>
      </c>
      <c r="X179" s="441" t="str">
        <f t="shared" si="144"/>
        <v/>
      </c>
      <c r="Y179" s="511"/>
      <c r="Z179" s="441"/>
      <c r="AA179" s="441"/>
      <c r="AB179" s="438" t="str">
        <f t="shared" si="145"/>
        <v/>
      </c>
      <c r="AC179" s="441" t="str">
        <f t="shared" si="146"/>
        <v/>
      </c>
      <c r="AD179" s="511"/>
      <c r="AE179" s="441"/>
      <c r="AF179" s="441"/>
      <c r="AG179" s="438" t="str">
        <f t="shared" si="147"/>
        <v/>
      </c>
      <c r="AH179" s="441" t="str">
        <f t="shared" si="148"/>
        <v/>
      </c>
      <c r="AI179" s="511"/>
      <c r="AJ179" s="441"/>
      <c r="AK179" s="441"/>
      <c r="AL179" s="438" t="str">
        <f t="shared" si="149"/>
        <v/>
      </c>
      <c r="AM179" s="441" t="str">
        <f t="shared" si="150"/>
        <v/>
      </c>
      <c r="AN179" s="511"/>
      <c r="AO179" s="441"/>
      <c r="AP179" s="441"/>
      <c r="AQ179" s="438" t="str">
        <f t="shared" si="151"/>
        <v/>
      </c>
      <c r="AR179" s="441" t="str">
        <f t="shared" si="152"/>
        <v/>
      </c>
      <c r="AS179" s="511"/>
      <c r="AT179" s="441"/>
      <c r="AU179" s="441"/>
      <c r="AV179" s="438" t="str">
        <f t="shared" si="153"/>
        <v/>
      </c>
      <c r="AW179" s="441" t="str">
        <f t="shared" si="154"/>
        <v/>
      </c>
      <c r="AX179" s="511"/>
    </row>
    <row r="180" spans="2:50" hidden="1" x14ac:dyDescent="0.2">
      <c r="B180" s="517"/>
      <c r="C180" s="441">
        <v>14</v>
      </c>
      <c r="D180" s="441"/>
      <c r="E180" s="441"/>
      <c r="F180" s="441"/>
      <c r="G180" s="438"/>
      <c r="H180" s="511"/>
      <c r="I180" s="172" t="str">
        <f t="shared" si="155"/>
        <v/>
      </c>
      <c r="J180" s="172" t="str">
        <f t="shared" si="155"/>
        <v/>
      </c>
      <c r="K180" s="444" t="str">
        <f t="shared" si="155"/>
        <v/>
      </c>
      <c r="L180" s="519"/>
      <c r="M180" s="172" t="str">
        <f t="shared" si="140"/>
        <v/>
      </c>
      <c r="N180" s="512"/>
      <c r="O180" s="512"/>
      <c r="P180" s="441"/>
      <c r="Q180" s="441"/>
      <c r="R180" s="438" t="str">
        <f t="shared" si="141"/>
        <v/>
      </c>
      <c r="S180" s="441" t="str">
        <f t="shared" si="142"/>
        <v/>
      </c>
      <c r="T180" s="511"/>
      <c r="U180" s="441"/>
      <c r="V180" s="441"/>
      <c r="W180" s="438" t="str">
        <f t="shared" si="143"/>
        <v/>
      </c>
      <c r="X180" s="441" t="str">
        <f t="shared" si="144"/>
        <v/>
      </c>
      <c r="Y180" s="511"/>
      <c r="Z180" s="441"/>
      <c r="AA180" s="441"/>
      <c r="AB180" s="438" t="str">
        <f t="shared" si="145"/>
        <v/>
      </c>
      <c r="AC180" s="441" t="str">
        <f t="shared" si="146"/>
        <v/>
      </c>
      <c r="AD180" s="511"/>
      <c r="AE180" s="441"/>
      <c r="AF180" s="441"/>
      <c r="AG180" s="438" t="str">
        <f t="shared" si="147"/>
        <v/>
      </c>
      <c r="AH180" s="441" t="str">
        <f t="shared" si="148"/>
        <v/>
      </c>
      <c r="AI180" s="511"/>
      <c r="AJ180" s="441"/>
      <c r="AK180" s="441"/>
      <c r="AL180" s="438" t="str">
        <f t="shared" si="149"/>
        <v/>
      </c>
      <c r="AM180" s="441" t="str">
        <f t="shared" si="150"/>
        <v/>
      </c>
      <c r="AN180" s="511"/>
      <c r="AO180" s="441"/>
      <c r="AP180" s="441"/>
      <c r="AQ180" s="438" t="str">
        <f t="shared" si="151"/>
        <v/>
      </c>
      <c r="AR180" s="441" t="str">
        <f t="shared" si="152"/>
        <v/>
      </c>
      <c r="AS180" s="511"/>
      <c r="AT180" s="441"/>
      <c r="AU180" s="441"/>
      <c r="AV180" s="438" t="str">
        <f t="shared" si="153"/>
        <v/>
      </c>
      <c r="AW180" s="441" t="str">
        <f t="shared" si="154"/>
        <v/>
      </c>
      <c r="AX180" s="511"/>
    </row>
    <row r="181" spans="2:50" hidden="1" x14ac:dyDescent="0.2">
      <c r="B181" s="517"/>
      <c r="C181" s="441">
        <v>15</v>
      </c>
      <c r="D181" s="441"/>
      <c r="E181" s="441"/>
      <c r="F181" s="441"/>
      <c r="G181" s="438"/>
      <c r="H181" s="511"/>
      <c r="I181" s="172" t="str">
        <f t="shared" si="155"/>
        <v/>
      </c>
      <c r="J181" s="172" t="str">
        <f t="shared" si="155"/>
        <v/>
      </c>
      <c r="K181" s="444" t="str">
        <f t="shared" si="155"/>
        <v/>
      </c>
      <c r="L181" s="520"/>
      <c r="M181" s="172" t="str">
        <f t="shared" si="140"/>
        <v/>
      </c>
      <c r="N181" s="512"/>
      <c r="O181" s="512"/>
      <c r="P181" s="441"/>
      <c r="Q181" s="441"/>
      <c r="R181" s="438" t="str">
        <f t="shared" si="141"/>
        <v/>
      </c>
      <c r="S181" s="441" t="str">
        <f t="shared" si="142"/>
        <v/>
      </c>
      <c r="T181" s="511"/>
      <c r="U181" s="441"/>
      <c r="V181" s="441"/>
      <c r="W181" s="438" t="str">
        <f t="shared" si="143"/>
        <v/>
      </c>
      <c r="X181" s="441" t="str">
        <f t="shared" si="144"/>
        <v/>
      </c>
      <c r="Y181" s="511"/>
      <c r="Z181" s="441"/>
      <c r="AA181" s="441"/>
      <c r="AB181" s="438" t="str">
        <f t="shared" si="145"/>
        <v/>
      </c>
      <c r="AC181" s="441" t="str">
        <f t="shared" si="146"/>
        <v/>
      </c>
      <c r="AD181" s="511"/>
      <c r="AE181" s="441"/>
      <c r="AF181" s="441"/>
      <c r="AG181" s="438" t="str">
        <f t="shared" si="147"/>
        <v/>
      </c>
      <c r="AH181" s="441" t="str">
        <f t="shared" si="148"/>
        <v/>
      </c>
      <c r="AI181" s="511"/>
      <c r="AJ181" s="441"/>
      <c r="AK181" s="441"/>
      <c r="AL181" s="438" t="str">
        <f t="shared" si="149"/>
        <v/>
      </c>
      <c r="AM181" s="441" t="str">
        <f t="shared" si="150"/>
        <v/>
      </c>
      <c r="AN181" s="511"/>
      <c r="AO181" s="441"/>
      <c r="AP181" s="441"/>
      <c r="AQ181" s="438" t="str">
        <f t="shared" si="151"/>
        <v/>
      </c>
      <c r="AR181" s="441" t="str">
        <f t="shared" si="152"/>
        <v/>
      </c>
      <c r="AS181" s="511"/>
      <c r="AT181" s="441"/>
      <c r="AU181" s="441"/>
      <c r="AV181" s="438" t="str">
        <f t="shared" si="153"/>
        <v/>
      </c>
      <c r="AW181" s="441" t="str">
        <f t="shared" si="154"/>
        <v/>
      </c>
      <c r="AX181" s="511"/>
    </row>
    <row r="182" spans="2:50" ht="15.75" x14ac:dyDescent="0.2">
      <c r="B182" s="521" t="s">
        <v>169</v>
      </c>
      <c r="C182" s="522"/>
      <c r="D182" s="522"/>
      <c r="E182" s="522"/>
      <c r="F182" s="522"/>
      <c r="G182" s="522"/>
      <c r="H182" s="523"/>
      <c r="I182" s="207"/>
      <c r="J182" s="207"/>
      <c r="K182" s="207"/>
      <c r="L182" s="207"/>
      <c r="M182" s="207"/>
      <c r="N182" s="512" t="s">
        <v>161</v>
      </c>
      <c r="O182" s="525" t="s">
        <v>106</v>
      </c>
      <c r="P182" s="527">
        <f>AT162+1</f>
        <v>45930</v>
      </c>
      <c r="Q182" s="517"/>
      <c r="R182" s="517"/>
      <c r="S182" s="517"/>
      <c r="T182" s="517"/>
      <c r="U182" s="527">
        <f>P182+1</f>
        <v>45931</v>
      </c>
      <c r="V182" s="517"/>
      <c r="W182" s="517"/>
      <c r="X182" s="517"/>
      <c r="Y182" s="517"/>
      <c r="Z182" s="527">
        <f>U182+1</f>
        <v>45932</v>
      </c>
      <c r="AA182" s="517"/>
      <c r="AB182" s="517"/>
      <c r="AC182" s="517"/>
      <c r="AD182" s="517"/>
      <c r="AE182" s="527">
        <f>Z182+1</f>
        <v>45933</v>
      </c>
      <c r="AF182" s="517"/>
      <c r="AG182" s="517"/>
      <c r="AH182" s="517"/>
      <c r="AI182" s="517"/>
      <c r="AJ182" s="527">
        <f>AE182+1</f>
        <v>45934</v>
      </c>
      <c r="AK182" s="517"/>
      <c r="AL182" s="517"/>
      <c r="AM182" s="517"/>
      <c r="AN182" s="517"/>
      <c r="AO182" s="527">
        <f>AJ182+1</f>
        <v>45935</v>
      </c>
      <c r="AP182" s="517"/>
      <c r="AQ182" s="517"/>
      <c r="AR182" s="517"/>
      <c r="AS182" s="517"/>
      <c r="AT182" s="527">
        <f>AO182+1</f>
        <v>45936</v>
      </c>
      <c r="AU182" s="517"/>
      <c r="AV182" s="517"/>
      <c r="AW182" s="517"/>
      <c r="AX182" s="517"/>
    </row>
    <row r="183" spans="2:50" ht="15.75" x14ac:dyDescent="0.2">
      <c r="B183" s="524"/>
      <c r="C183" s="524"/>
      <c r="D183" s="524"/>
      <c r="E183" s="524"/>
      <c r="F183" s="524"/>
      <c r="G183" s="524"/>
      <c r="H183" s="524"/>
      <c r="I183" s="207"/>
      <c r="J183" s="207"/>
      <c r="K183" s="207"/>
      <c r="L183" s="207"/>
      <c r="M183" s="207"/>
      <c r="N183" s="512"/>
      <c r="O183" s="526"/>
      <c r="P183" s="527" t="s">
        <v>120</v>
      </c>
      <c r="Q183" s="517"/>
      <c r="R183" s="517"/>
      <c r="S183" s="517"/>
      <c r="T183" s="517"/>
      <c r="U183" s="527" t="s">
        <v>114</v>
      </c>
      <c r="V183" s="517"/>
      <c r="W183" s="517"/>
      <c r="X183" s="517"/>
      <c r="Y183" s="517"/>
      <c r="Z183" s="527" t="s">
        <v>115</v>
      </c>
      <c r="AA183" s="517"/>
      <c r="AB183" s="517"/>
      <c r="AC183" s="517"/>
      <c r="AD183" s="517"/>
      <c r="AE183" s="527" t="s">
        <v>116</v>
      </c>
      <c r="AF183" s="517"/>
      <c r="AG183" s="517"/>
      <c r="AH183" s="517"/>
      <c r="AI183" s="517"/>
      <c r="AJ183" s="527" t="s">
        <v>117</v>
      </c>
      <c r="AK183" s="517"/>
      <c r="AL183" s="517"/>
      <c r="AM183" s="517"/>
      <c r="AN183" s="517"/>
      <c r="AO183" s="527" t="s">
        <v>118</v>
      </c>
      <c r="AP183" s="517"/>
      <c r="AQ183" s="517"/>
      <c r="AR183" s="517"/>
      <c r="AS183" s="517"/>
      <c r="AT183" s="527" t="s">
        <v>119</v>
      </c>
      <c r="AU183" s="517"/>
      <c r="AV183" s="517"/>
      <c r="AW183" s="517"/>
      <c r="AX183" s="517"/>
    </row>
    <row r="184" spans="2:50" x14ac:dyDescent="0.2">
      <c r="B184" s="512" t="s">
        <v>157</v>
      </c>
      <c r="C184" s="512" t="s">
        <v>149</v>
      </c>
      <c r="D184" s="512"/>
      <c r="E184" s="512" t="s">
        <v>151</v>
      </c>
      <c r="F184" s="512"/>
      <c r="G184" s="512"/>
      <c r="H184" s="513" t="s">
        <v>158</v>
      </c>
      <c r="I184" s="516" t="s">
        <v>227</v>
      </c>
      <c r="J184" s="516"/>
      <c r="K184" s="516"/>
      <c r="L184" s="516" t="s">
        <v>158</v>
      </c>
      <c r="M184" s="516" t="s">
        <v>170</v>
      </c>
      <c r="N184" s="512"/>
      <c r="O184" s="512" t="s">
        <v>160</v>
      </c>
      <c r="P184" s="508" t="s">
        <v>154</v>
      </c>
      <c r="Q184" s="509"/>
      <c r="R184" s="509"/>
      <c r="S184" s="510"/>
      <c r="T184" s="512" t="s">
        <v>158</v>
      </c>
      <c r="U184" s="508" t="s">
        <v>154</v>
      </c>
      <c r="V184" s="509"/>
      <c r="W184" s="509"/>
      <c r="X184" s="510"/>
      <c r="Y184" s="512" t="s">
        <v>158</v>
      </c>
      <c r="Z184" s="508" t="s">
        <v>154</v>
      </c>
      <c r="AA184" s="509"/>
      <c r="AB184" s="509"/>
      <c r="AC184" s="510"/>
      <c r="AD184" s="512" t="s">
        <v>158</v>
      </c>
      <c r="AE184" s="508" t="s">
        <v>154</v>
      </c>
      <c r="AF184" s="509"/>
      <c r="AG184" s="509"/>
      <c r="AH184" s="510"/>
      <c r="AI184" s="512" t="s">
        <v>158</v>
      </c>
      <c r="AJ184" s="508" t="s">
        <v>154</v>
      </c>
      <c r="AK184" s="509"/>
      <c r="AL184" s="509"/>
      <c r="AM184" s="510"/>
      <c r="AN184" s="512" t="s">
        <v>158</v>
      </c>
      <c r="AO184" s="508" t="s">
        <v>154</v>
      </c>
      <c r="AP184" s="509"/>
      <c r="AQ184" s="509"/>
      <c r="AR184" s="510"/>
      <c r="AS184" s="512" t="s">
        <v>158</v>
      </c>
      <c r="AT184" s="508" t="s">
        <v>154</v>
      </c>
      <c r="AU184" s="509"/>
      <c r="AV184" s="509"/>
      <c r="AW184" s="510"/>
      <c r="AX184" s="512" t="s">
        <v>158</v>
      </c>
    </row>
    <row r="185" spans="2:50" x14ac:dyDescent="0.2">
      <c r="B185" s="512"/>
      <c r="C185" s="512"/>
      <c r="D185" s="512"/>
      <c r="E185" s="512" t="s">
        <v>150</v>
      </c>
      <c r="F185" s="512"/>
      <c r="G185" s="512"/>
      <c r="H185" s="514"/>
      <c r="I185" s="516" t="s">
        <v>150</v>
      </c>
      <c r="J185" s="516"/>
      <c r="K185" s="516"/>
      <c r="L185" s="516"/>
      <c r="M185" s="516"/>
      <c r="N185" s="512"/>
      <c r="O185" s="512"/>
      <c r="P185" s="508" t="s">
        <v>155</v>
      </c>
      <c r="Q185" s="509"/>
      <c r="R185" s="509"/>
      <c r="S185" s="510"/>
      <c r="T185" s="512"/>
      <c r="U185" s="508" t="s">
        <v>155</v>
      </c>
      <c r="V185" s="509"/>
      <c r="W185" s="509"/>
      <c r="X185" s="510"/>
      <c r="Y185" s="512"/>
      <c r="Z185" s="508" t="s">
        <v>155</v>
      </c>
      <c r="AA185" s="509"/>
      <c r="AB185" s="509"/>
      <c r="AC185" s="510"/>
      <c r="AD185" s="512"/>
      <c r="AE185" s="508" t="s">
        <v>155</v>
      </c>
      <c r="AF185" s="509"/>
      <c r="AG185" s="509"/>
      <c r="AH185" s="510"/>
      <c r="AI185" s="512"/>
      <c r="AJ185" s="508" t="s">
        <v>155</v>
      </c>
      <c r="AK185" s="509"/>
      <c r="AL185" s="509"/>
      <c r="AM185" s="510"/>
      <c r="AN185" s="512"/>
      <c r="AO185" s="508" t="s">
        <v>155</v>
      </c>
      <c r="AP185" s="509"/>
      <c r="AQ185" s="509"/>
      <c r="AR185" s="510"/>
      <c r="AS185" s="512"/>
      <c r="AT185" s="508" t="s">
        <v>155</v>
      </c>
      <c r="AU185" s="509"/>
      <c r="AV185" s="509"/>
      <c r="AW185" s="510"/>
      <c r="AX185" s="512"/>
    </row>
    <row r="186" spans="2:50" x14ac:dyDescent="0.2">
      <c r="B186" s="512"/>
      <c r="C186" s="512"/>
      <c r="D186" s="512"/>
      <c r="E186" s="439" t="s">
        <v>152</v>
      </c>
      <c r="F186" s="439" t="s">
        <v>153</v>
      </c>
      <c r="G186" s="439" t="s">
        <v>156</v>
      </c>
      <c r="H186" s="515"/>
      <c r="I186" s="440" t="s">
        <v>152</v>
      </c>
      <c r="J186" s="440" t="s">
        <v>153</v>
      </c>
      <c r="K186" s="440" t="s">
        <v>156</v>
      </c>
      <c r="L186" s="516"/>
      <c r="M186" s="516"/>
      <c r="N186" s="512"/>
      <c r="O186" s="512"/>
      <c r="P186" s="439" t="s">
        <v>152</v>
      </c>
      <c r="Q186" s="439" t="s">
        <v>153</v>
      </c>
      <c r="R186" s="439" t="s">
        <v>156</v>
      </c>
      <c r="S186" s="439" t="s">
        <v>170</v>
      </c>
      <c r="T186" s="512"/>
      <c r="U186" s="439" t="s">
        <v>152</v>
      </c>
      <c r="V186" s="439" t="s">
        <v>153</v>
      </c>
      <c r="W186" s="439" t="s">
        <v>156</v>
      </c>
      <c r="X186" s="439" t="s">
        <v>170</v>
      </c>
      <c r="Y186" s="512"/>
      <c r="Z186" s="439" t="s">
        <v>152</v>
      </c>
      <c r="AA186" s="439" t="s">
        <v>153</v>
      </c>
      <c r="AB186" s="439" t="s">
        <v>156</v>
      </c>
      <c r="AC186" s="439" t="s">
        <v>170</v>
      </c>
      <c r="AD186" s="512"/>
      <c r="AE186" s="439" t="s">
        <v>152</v>
      </c>
      <c r="AF186" s="439" t="s">
        <v>153</v>
      </c>
      <c r="AG186" s="439" t="s">
        <v>156</v>
      </c>
      <c r="AH186" s="439" t="s">
        <v>170</v>
      </c>
      <c r="AI186" s="512"/>
      <c r="AJ186" s="439" t="s">
        <v>152</v>
      </c>
      <c r="AK186" s="439" t="s">
        <v>153</v>
      </c>
      <c r="AL186" s="439" t="s">
        <v>156</v>
      </c>
      <c r="AM186" s="439" t="s">
        <v>170</v>
      </c>
      <c r="AN186" s="512"/>
      <c r="AO186" s="439" t="s">
        <v>152</v>
      </c>
      <c r="AP186" s="439" t="s">
        <v>153</v>
      </c>
      <c r="AQ186" s="439" t="s">
        <v>156</v>
      </c>
      <c r="AR186" s="439" t="s">
        <v>170</v>
      </c>
      <c r="AS186" s="512"/>
      <c r="AT186" s="439" t="s">
        <v>152</v>
      </c>
      <c r="AU186" s="439" t="s">
        <v>153</v>
      </c>
      <c r="AV186" s="439" t="s">
        <v>156</v>
      </c>
      <c r="AW186" s="439" t="s">
        <v>170</v>
      </c>
      <c r="AX186" s="512"/>
    </row>
    <row r="187" spans="2:50" x14ac:dyDescent="0.2">
      <c r="B187" s="512" t="s">
        <v>139</v>
      </c>
      <c r="C187" s="441">
        <v>1</v>
      </c>
      <c r="D187" s="441"/>
      <c r="E187" s="441"/>
      <c r="F187" s="441"/>
      <c r="G187" s="438" t="e">
        <f>F187/E187</f>
        <v>#DIV/0!</v>
      </c>
      <c r="H187" s="511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44" t="str">
        <f t="shared" si="156"/>
        <v/>
      </c>
      <c r="L187" s="518" t="str">
        <f>IFERROR(AVERAGE(K187:K201),"-")</f>
        <v>-</v>
      </c>
      <c r="M187" s="172" t="str">
        <f>IFERROR(RANK(K187, K$187:K$201),"")</f>
        <v/>
      </c>
      <c r="N187" s="512"/>
      <c r="O187" s="512"/>
      <c r="P187" s="441"/>
      <c r="Q187" s="441"/>
      <c r="R187" s="438" t="str">
        <f>IFERROR(Q187/P187,"")</f>
        <v/>
      </c>
      <c r="S187" s="441" t="str">
        <f>IFERROR(RANK(R187, R$187:R$201),"")</f>
        <v/>
      </c>
      <c r="T187" s="511" t="e">
        <f>AVERAGE(R187:R201)</f>
        <v>#DIV/0!</v>
      </c>
      <c r="U187" s="441"/>
      <c r="V187" s="441"/>
      <c r="W187" s="438" t="str">
        <f>IFERROR(V187/U187,"")</f>
        <v/>
      </c>
      <c r="X187" s="441" t="str">
        <f>IFERROR(RANK(W187, W$187:W$201),"")</f>
        <v/>
      </c>
      <c r="Y187" s="511" t="e">
        <f>AVERAGE(W187:W201)</f>
        <v>#DIV/0!</v>
      </c>
      <c r="Z187" s="441"/>
      <c r="AA187" s="441"/>
      <c r="AB187" s="438" t="str">
        <f>IFERROR(AA187/Z187,"")</f>
        <v/>
      </c>
      <c r="AC187" s="441" t="str">
        <f>IFERROR(RANK(AB187, AB$187:AB$201),"")</f>
        <v/>
      </c>
      <c r="AD187" s="511" t="e">
        <f>AVERAGE(AB187:AB201)</f>
        <v>#DIV/0!</v>
      </c>
      <c r="AE187" s="441"/>
      <c r="AF187" s="441"/>
      <c r="AG187" s="438" t="str">
        <f>IFERROR(AF187/AE187,"")</f>
        <v/>
      </c>
      <c r="AH187" s="441" t="str">
        <f>IFERROR(RANK(AG187, AG$187:AG$201),"")</f>
        <v/>
      </c>
      <c r="AI187" s="511" t="e">
        <f>AVERAGE(AG187:AG201)</f>
        <v>#DIV/0!</v>
      </c>
      <c r="AJ187" s="441"/>
      <c r="AK187" s="441"/>
      <c r="AL187" s="438" t="str">
        <f>IFERROR(AK187/AJ187,"")</f>
        <v/>
      </c>
      <c r="AM187" s="441" t="str">
        <f>IFERROR(RANK(AL187, AL$187:AL$201),"")</f>
        <v/>
      </c>
      <c r="AN187" s="511" t="e">
        <f>AVERAGE(AL187:AL201)</f>
        <v>#DIV/0!</v>
      </c>
      <c r="AO187" s="441"/>
      <c r="AP187" s="441"/>
      <c r="AQ187" s="438" t="str">
        <f>IFERROR(AP187/AO187,"")</f>
        <v/>
      </c>
      <c r="AR187" s="441" t="str">
        <f>IFERROR(RANK(AQ187, AQ$187:AQ$201),"")</f>
        <v/>
      </c>
      <c r="AS187" s="511" t="e">
        <f>AVERAGE(AQ187:AQ201)</f>
        <v>#DIV/0!</v>
      </c>
      <c r="AT187" s="441"/>
      <c r="AU187" s="441"/>
      <c r="AV187" s="438" t="str">
        <f>IFERROR(AU187/AT187,"")</f>
        <v/>
      </c>
      <c r="AW187" s="441" t="str">
        <f>IFERROR(RANK(AV187, AV$187:AV$201),"")</f>
        <v/>
      </c>
      <c r="AX187" s="511" t="e">
        <f>AVERAGE(AV187:AV201)</f>
        <v>#DIV/0!</v>
      </c>
    </row>
    <row r="188" spans="2:50" x14ac:dyDescent="0.2">
      <c r="B188" s="517"/>
      <c r="C188" s="441">
        <v>2</v>
      </c>
      <c r="D188" s="441"/>
      <c r="E188" s="441"/>
      <c r="F188" s="441"/>
      <c r="G188" s="438"/>
      <c r="H188" s="511"/>
      <c r="I188" s="172" t="str">
        <f t="shared" si="156"/>
        <v/>
      </c>
      <c r="J188" s="172" t="str">
        <f t="shared" si="156"/>
        <v/>
      </c>
      <c r="K188" s="444" t="str">
        <f t="shared" si="156"/>
        <v/>
      </c>
      <c r="L188" s="519"/>
      <c r="M188" s="172" t="str">
        <f t="shared" ref="M188:M201" si="157">IFERROR(RANK(K188, K$187:K$201),"")</f>
        <v/>
      </c>
      <c r="N188" s="512"/>
      <c r="O188" s="512"/>
      <c r="P188" s="441"/>
      <c r="Q188" s="441"/>
      <c r="R188" s="438" t="str">
        <f t="shared" ref="R188:R201" si="158">IFERROR(Q188/P188,"")</f>
        <v/>
      </c>
      <c r="S188" s="441" t="str">
        <f t="shared" ref="S188:S201" si="159">IFERROR(RANK(R188, R$187:R$201),"")</f>
        <v/>
      </c>
      <c r="T188" s="511"/>
      <c r="U188" s="441"/>
      <c r="V188" s="441"/>
      <c r="W188" s="438" t="str">
        <f t="shared" ref="W188:W201" si="160">IFERROR(V188/U188,"")</f>
        <v/>
      </c>
      <c r="X188" s="441" t="str">
        <f t="shared" ref="X188:X201" si="161">IFERROR(RANK(W188, W$187:W$201),"")</f>
        <v/>
      </c>
      <c r="Y188" s="511"/>
      <c r="Z188" s="441"/>
      <c r="AA188" s="441"/>
      <c r="AB188" s="438" t="str">
        <f t="shared" ref="AB188:AB201" si="162">IFERROR(AA188/Z188,"")</f>
        <v/>
      </c>
      <c r="AC188" s="441" t="str">
        <f t="shared" ref="AC188:AC201" si="163">IFERROR(RANK(AB188, AB$187:AB$201),"")</f>
        <v/>
      </c>
      <c r="AD188" s="511"/>
      <c r="AE188" s="441"/>
      <c r="AF188" s="441"/>
      <c r="AG188" s="438" t="str">
        <f t="shared" ref="AG188:AG201" si="164">IFERROR(AF188/AE188,"")</f>
        <v/>
      </c>
      <c r="AH188" s="441" t="str">
        <f t="shared" ref="AH188:AH201" si="165">IFERROR(RANK(AG188, AG$187:AG$201),"")</f>
        <v/>
      </c>
      <c r="AI188" s="511"/>
      <c r="AJ188" s="441"/>
      <c r="AK188" s="441"/>
      <c r="AL188" s="438" t="str">
        <f t="shared" ref="AL188:AL201" si="166">IFERROR(AK188/AJ188,"")</f>
        <v/>
      </c>
      <c r="AM188" s="441" t="str">
        <f t="shared" ref="AM188:AM201" si="167">IFERROR(RANK(AL188, AL$187:AL$201),"")</f>
        <v/>
      </c>
      <c r="AN188" s="511"/>
      <c r="AO188" s="441"/>
      <c r="AP188" s="441"/>
      <c r="AQ188" s="438" t="str">
        <f t="shared" ref="AQ188:AQ201" si="168">IFERROR(AP188/AO188,"")</f>
        <v/>
      </c>
      <c r="AR188" s="441" t="str">
        <f t="shared" ref="AR188:AR201" si="169">IFERROR(RANK(AQ188, AQ$187:AQ$201),"")</f>
        <v/>
      </c>
      <c r="AS188" s="511"/>
      <c r="AT188" s="441"/>
      <c r="AU188" s="441"/>
      <c r="AV188" s="438" t="str">
        <f t="shared" ref="AV188:AV201" si="170">IFERROR(AU188/AT188,"")</f>
        <v/>
      </c>
      <c r="AW188" s="441" t="str">
        <f t="shared" ref="AW188:AW201" si="171">IFERROR(RANK(AV188, AV$187:AV$201),"")</f>
        <v/>
      </c>
      <c r="AX188" s="511"/>
    </row>
    <row r="189" spans="2:50" x14ac:dyDescent="0.2">
      <c r="B189" s="517"/>
      <c r="C189" s="441">
        <v>3</v>
      </c>
      <c r="D189" s="441"/>
      <c r="E189" s="441"/>
      <c r="F189" s="441"/>
      <c r="G189" s="438"/>
      <c r="H189" s="511"/>
      <c r="I189" s="172" t="str">
        <f t="shared" si="156"/>
        <v/>
      </c>
      <c r="J189" s="172" t="str">
        <f t="shared" si="156"/>
        <v/>
      </c>
      <c r="K189" s="444" t="str">
        <f t="shared" si="156"/>
        <v/>
      </c>
      <c r="L189" s="519"/>
      <c r="M189" s="172" t="str">
        <f t="shared" si="157"/>
        <v/>
      </c>
      <c r="N189" s="512"/>
      <c r="O189" s="512"/>
      <c r="P189" s="441"/>
      <c r="Q189" s="441"/>
      <c r="R189" s="438" t="str">
        <f t="shared" si="158"/>
        <v/>
      </c>
      <c r="S189" s="441" t="str">
        <f t="shared" si="159"/>
        <v/>
      </c>
      <c r="T189" s="511"/>
      <c r="U189" s="441"/>
      <c r="V189" s="441"/>
      <c r="W189" s="438" t="str">
        <f t="shared" si="160"/>
        <v/>
      </c>
      <c r="X189" s="441" t="str">
        <f t="shared" si="161"/>
        <v/>
      </c>
      <c r="Y189" s="511"/>
      <c r="Z189" s="441"/>
      <c r="AA189" s="441"/>
      <c r="AB189" s="438" t="str">
        <f t="shared" si="162"/>
        <v/>
      </c>
      <c r="AC189" s="441" t="str">
        <f t="shared" si="163"/>
        <v/>
      </c>
      <c r="AD189" s="511"/>
      <c r="AE189" s="441"/>
      <c r="AF189" s="441"/>
      <c r="AG189" s="438" t="str">
        <f t="shared" si="164"/>
        <v/>
      </c>
      <c r="AH189" s="441" t="str">
        <f t="shared" si="165"/>
        <v/>
      </c>
      <c r="AI189" s="511"/>
      <c r="AJ189" s="441"/>
      <c r="AK189" s="441"/>
      <c r="AL189" s="438" t="str">
        <f t="shared" si="166"/>
        <v/>
      </c>
      <c r="AM189" s="441" t="str">
        <f t="shared" si="167"/>
        <v/>
      </c>
      <c r="AN189" s="511"/>
      <c r="AO189" s="441"/>
      <c r="AP189" s="441"/>
      <c r="AQ189" s="438" t="str">
        <f t="shared" si="168"/>
        <v/>
      </c>
      <c r="AR189" s="441" t="str">
        <f t="shared" si="169"/>
        <v/>
      </c>
      <c r="AS189" s="511"/>
      <c r="AT189" s="441"/>
      <c r="AU189" s="441"/>
      <c r="AV189" s="438" t="str">
        <f t="shared" si="170"/>
        <v/>
      </c>
      <c r="AW189" s="441" t="str">
        <f t="shared" si="171"/>
        <v/>
      </c>
      <c r="AX189" s="511"/>
    </row>
    <row r="190" spans="2:50" x14ac:dyDescent="0.2">
      <c r="B190" s="517"/>
      <c r="C190" s="441">
        <v>4</v>
      </c>
      <c r="D190" s="441"/>
      <c r="E190" s="441"/>
      <c r="F190" s="441"/>
      <c r="G190" s="438"/>
      <c r="H190" s="511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44" t="str">
        <f>IFERROR(AVERAGE(R190,W190,AB190,AG190,AL190,AQ190,AV190),"")</f>
        <v/>
      </c>
      <c r="L190" s="519"/>
      <c r="M190" s="172" t="str">
        <f t="shared" si="157"/>
        <v/>
      </c>
      <c r="N190" s="512"/>
      <c r="O190" s="512"/>
      <c r="P190" s="441"/>
      <c r="Q190" s="441"/>
      <c r="R190" s="438" t="str">
        <f t="shared" si="158"/>
        <v/>
      </c>
      <c r="S190" s="441" t="str">
        <f t="shared" si="159"/>
        <v/>
      </c>
      <c r="T190" s="511"/>
      <c r="U190" s="441"/>
      <c r="V190" s="441"/>
      <c r="W190" s="438" t="str">
        <f t="shared" si="160"/>
        <v/>
      </c>
      <c r="X190" s="441" t="str">
        <f t="shared" si="161"/>
        <v/>
      </c>
      <c r="Y190" s="511"/>
      <c r="Z190" s="441"/>
      <c r="AA190" s="441"/>
      <c r="AB190" s="438" t="str">
        <f t="shared" si="162"/>
        <v/>
      </c>
      <c r="AC190" s="441" t="str">
        <f t="shared" si="163"/>
        <v/>
      </c>
      <c r="AD190" s="511"/>
      <c r="AE190" s="441"/>
      <c r="AF190" s="441"/>
      <c r="AG190" s="438" t="str">
        <f t="shared" si="164"/>
        <v/>
      </c>
      <c r="AH190" s="441" t="str">
        <f t="shared" si="165"/>
        <v/>
      </c>
      <c r="AI190" s="511"/>
      <c r="AJ190" s="441"/>
      <c r="AK190" s="441"/>
      <c r="AL190" s="438" t="str">
        <f t="shared" si="166"/>
        <v/>
      </c>
      <c r="AM190" s="441" t="str">
        <f t="shared" si="167"/>
        <v/>
      </c>
      <c r="AN190" s="511"/>
      <c r="AO190" s="441"/>
      <c r="AP190" s="441"/>
      <c r="AQ190" s="438" t="str">
        <f t="shared" si="168"/>
        <v/>
      </c>
      <c r="AR190" s="441" t="str">
        <f t="shared" si="169"/>
        <v/>
      </c>
      <c r="AS190" s="511"/>
      <c r="AT190" s="441"/>
      <c r="AU190" s="441"/>
      <c r="AV190" s="438" t="str">
        <f t="shared" si="170"/>
        <v/>
      </c>
      <c r="AW190" s="441" t="str">
        <f t="shared" si="171"/>
        <v/>
      </c>
      <c r="AX190" s="511"/>
    </row>
    <row r="191" spans="2:50" x14ac:dyDescent="0.2">
      <c r="B191" s="517"/>
      <c r="C191" s="441">
        <v>5</v>
      </c>
      <c r="D191" s="441"/>
      <c r="E191" s="441"/>
      <c r="F191" s="441"/>
      <c r="G191" s="438"/>
      <c r="H191" s="511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44" t="str">
        <f t="shared" si="172"/>
        <v/>
      </c>
      <c r="L191" s="519"/>
      <c r="M191" s="172" t="str">
        <f t="shared" si="157"/>
        <v/>
      </c>
      <c r="N191" s="512"/>
      <c r="O191" s="512"/>
      <c r="P191" s="441"/>
      <c r="Q191" s="441"/>
      <c r="R191" s="438" t="str">
        <f t="shared" si="158"/>
        <v/>
      </c>
      <c r="S191" s="441" t="str">
        <f t="shared" si="159"/>
        <v/>
      </c>
      <c r="T191" s="511"/>
      <c r="U191" s="441"/>
      <c r="V191" s="441"/>
      <c r="W191" s="438" t="str">
        <f t="shared" si="160"/>
        <v/>
      </c>
      <c r="X191" s="441" t="str">
        <f t="shared" si="161"/>
        <v/>
      </c>
      <c r="Y191" s="511"/>
      <c r="Z191" s="441"/>
      <c r="AA191" s="441"/>
      <c r="AB191" s="438" t="str">
        <f t="shared" si="162"/>
        <v/>
      </c>
      <c r="AC191" s="441" t="str">
        <f t="shared" si="163"/>
        <v/>
      </c>
      <c r="AD191" s="511"/>
      <c r="AE191" s="441"/>
      <c r="AF191" s="441"/>
      <c r="AG191" s="438" t="str">
        <f t="shared" si="164"/>
        <v/>
      </c>
      <c r="AH191" s="441" t="str">
        <f t="shared" si="165"/>
        <v/>
      </c>
      <c r="AI191" s="511"/>
      <c r="AJ191" s="441"/>
      <c r="AK191" s="441"/>
      <c r="AL191" s="438" t="str">
        <f t="shared" si="166"/>
        <v/>
      </c>
      <c r="AM191" s="441" t="str">
        <f t="shared" si="167"/>
        <v/>
      </c>
      <c r="AN191" s="511"/>
      <c r="AO191" s="441"/>
      <c r="AP191" s="441"/>
      <c r="AQ191" s="438" t="str">
        <f t="shared" si="168"/>
        <v/>
      </c>
      <c r="AR191" s="441" t="str">
        <f t="shared" si="169"/>
        <v/>
      </c>
      <c r="AS191" s="511"/>
      <c r="AT191" s="441"/>
      <c r="AU191" s="441"/>
      <c r="AV191" s="438" t="str">
        <f t="shared" si="170"/>
        <v/>
      </c>
      <c r="AW191" s="441" t="str">
        <f t="shared" si="171"/>
        <v/>
      </c>
      <c r="AX191" s="511"/>
    </row>
    <row r="192" spans="2:50" x14ac:dyDescent="0.2">
      <c r="B192" s="517"/>
      <c r="C192" s="441">
        <v>6</v>
      </c>
      <c r="D192" s="441"/>
      <c r="E192" s="441"/>
      <c r="F192" s="441"/>
      <c r="G192" s="438"/>
      <c r="H192" s="511"/>
      <c r="I192" s="172" t="str">
        <f t="shared" si="172"/>
        <v/>
      </c>
      <c r="J192" s="172" t="str">
        <f t="shared" si="172"/>
        <v/>
      </c>
      <c r="K192" s="444" t="str">
        <f t="shared" si="172"/>
        <v/>
      </c>
      <c r="L192" s="519"/>
      <c r="M192" s="172" t="str">
        <f t="shared" si="157"/>
        <v/>
      </c>
      <c r="N192" s="512"/>
      <c r="O192" s="512"/>
      <c r="P192" s="441"/>
      <c r="Q192" s="441"/>
      <c r="R192" s="438" t="str">
        <f t="shared" si="158"/>
        <v/>
      </c>
      <c r="S192" s="441" t="str">
        <f t="shared" si="159"/>
        <v/>
      </c>
      <c r="T192" s="511"/>
      <c r="U192" s="441"/>
      <c r="V192" s="441"/>
      <c r="W192" s="438" t="str">
        <f t="shared" si="160"/>
        <v/>
      </c>
      <c r="X192" s="441" t="str">
        <f t="shared" si="161"/>
        <v/>
      </c>
      <c r="Y192" s="511"/>
      <c r="Z192" s="441"/>
      <c r="AA192" s="441"/>
      <c r="AB192" s="438" t="str">
        <f t="shared" si="162"/>
        <v/>
      </c>
      <c r="AC192" s="441" t="str">
        <f t="shared" si="163"/>
        <v/>
      </c>
      <c r="AD192" s="511"/>
      <c r="AE192" s="441"/>
      <c r="AF192" s="441"/>
      <c r="AG192" s="438" t="str">
        <f t="shared" si="164"/>
        <v/>
      </c>
      <c r="AH192" s="441" t="str">
        <f t="shared" si="165"/>
        <v/>
      </c>
      <c r="AI192" s="511"/>
      <c r="AJ192" s="441"/>
      <c r="AK192" s="441"/>
      <c r="AL192" s="438" t="str">
        <f t="shared" si="166"/>
        <v/>
      </c>
      <c r="AM192" s="441" t="str">
        <f t="shared" si="167"/>
        <v/>
      </c>
      <c r="AN192" s="511"/>
      <c r="AO192" s="441"/>
      <c r="AP192" s="441"/>
      <c r="AQ192" s="438" t="str">
        <f t="shared" si="168"/>
        <v/>
      </c>
      <c r="AR192" s="441" t="str">
        <f t="shared" si="169"/>
        <v/>
      </c>
      <c r="AS192" s="511"/>
      <c r="AT192" s="441"/>
      <c r="AU192" s="441"/>
      <c r="AV192" s="438" t="str">
        <f t="shared" si="170"/>
        <v/>
      </c>
      <c r="AW192" s="441" t="str">
        <f t="shared" si="171"/>
        <v/>
      </c>
      <c r="AX192" s="511"/>
    </row>
    <row r="193" spans="2:50" x14ac:dyDescent="0.2">
      <c r="B193" s="517"/>
      <c r="C193" s="441">
        <v>7</v>
      </c>
      <c r="D193" s="441"/>
      <c r="E193" s="441"/>
      <c r="F193" s="441"/>
      <c r="G193" s="438"/>
      <c r="H193" s="511"/>
      <c r="I193" s="172" t="str">
        <f t="shared" si="172"/>
        <v/>
      </c>
      <c r="J193" s="172" t="str">
        <f t="shared" si="172"/>
        <v/>
      </c>
      <c r="K193" s="444" t="str">
        <f t="shared" si="172"/>
        <v/>
      </c>
      <c r="L193" s="519"/>
      <c r="M193" s="172" t="str">
        <f t="shared" si="157"/>
        <v/>
      </c>
      <c r="N193" s="512"/>
      <c r="O193" s="512"/>
      <c r="P193" s="441"/>
      <c r="Q193" s="441"/>
      <c r="R193" s="438" t="str">
        <f t="shared" si="158"/>
        <v/>
      </c>
      <c r="S193" s="441" t="str">
        <f t="shared" si="159"/>
        <v/>
      </c>
      <c r="T193" s="511"/>
      <c r="U193" s="441"/>
      <c r="V193" s="441"/>
      <c r="W193" s="438" t="str">
        <f t="shared" si="160"/>
        <v/>
      </c>
      <c r="X193" s="441" t="str">
        <f t="shared" si="161"/>
        <v/>
      </c>
      <c r="Y193" s="511"/>
      <c r="Z193" s="441"/>
      <c r="AA193" s="441"/>
      <c r="AB193" s="438" t="str">
        <f t="shared" si="162"/>
        <v/>
      </c>
      <c r="AC193" s="441" t="str">
        <f t="shared" si="163"/>
        <v/>
      </c>
      <c r="AD193" s="511"/>
      <c r="AE193" s="441"/>
      <c r="AF193" s="441"/>
      <c r="AG193" s="438" t="str">
        <f t="shared" si="164"/>
        <v/>
      </c>
      <c r="AH193" s="441" t="str">
        <f t="shared" si="165"/>
        <v/>
      </c>
      <c r="AI193" s="511"/>
      <c r="AJ193" s="441"/>
      <c r="AK193" s="441"/>
      <c r="AL193" s="438" t="str">
        <f t="shared" si="166"/>
        <v/>
      </c>
      <c r="AM193" s="441" t="str">
        <f t="shared" si="167"/>
        <v/>
      </c>
      <c r="AN193" s="511"/>
      <c r="AO193" s="441"/>
      <c r="AP193" s="441"/>
      <c r="AQ193" s="438" t="str">
        <f t="shared" si="168"/>
        <v/>
      </c>
      <c r="AR193" s="441" t="str">
        <f t="shared" si="169"/>
        <v/>
      </c>
      <c r="AS193" s="511"/>
      <c r="AT193" s="441"/>
      <c r="AU193" s="441"/>
      <c r="AV193" s="438" t="str">
        <f t="shared" si="170"/>
        <v/>
      </c>
      <c r="AW193" s="441" t="str">
        <f t="shared" si="171"/>
        <v/>
      </c>
      <c r="AX193" s="511"/>
    </row>
    <row r="194" spans="2:50" x14ac:dyDescent="0.2">
      <c r="B194" s="517"/>
      <c r="C194" s="441">
        <v>8</v>
      </c>
      <c r="D194" s="441"/>
      <c r="E194" s="441"/>
      <c r="F194" s="441"/>
      <c r="G194" s="438"/>
      <c r="H194" s="511"/>
      <c r="I194" s="172" t="str">
        <f t="shared" si="172"/>
        <v/>
      </c>
      <c r="J194" s="172" t="str">
        <f t="shared" si="172"/>
        <v/>
      </c>
      <c r="K194" s="444" t="str">
        <f t="shared" si="172"/>
        <v/>
      </c>
      <c r="L194" s="519"/>
      <c r="M194" s="172" t="str">
        <f t="shared" si="157"/>
        <v/>
      </c>
      <c r="N194" s="512"/>
      <c r="O194" s="512"/>
      <c r="P194" s="441"/>
      <c r="Q194" s="441"/>
      <c r="R194" s="438" t="str">
        <f t="shared" si="158"/>
        <v/>
      </c>
      <c r="S194" s="441" t="str">
        <f t="shared" si="159"/>
        <v/>
      </c>
      <c r="T194" s="511"/>
      <c r="U194" s="441"/>
      <c r="V194" s="441"/>
      <c r="W194" s="438" t="str">
        <f t="shared" si="160"/>
        <v/>
      </c>
      <c r="X194" s="441" t="str">
        <f t="shared" si="161"/>
        <v/>
      </c>
      <c r="Y194" s="511"/>
      <c r="Z194" s="441"/>
      <c r="AA194" s="441"/>
      <c r="AB194" s="438" t="str">
        <f t="shared" si="162"/>
        <v/>
      </c>
      <c r="AC194" s="441" t="str">
        <f t="shared" si="163"/>
        <v/>
      </c>
      <c r="AD194" s="511"/>
      <c r="AE194" s="441"/>
      <c r="AF194" s="441"/>
      <c r="AG194" s="438" t="str">
        <f t="shared" si="164"/>
        <v/>
      </c>
      <c r="AH194" s="441" t="str">
        <f t="shared" si="165"/>
        <v/>
      </c>
      <c r="AI194" s="511"/>
      <c r="AJ194" s="441"/>
      <c r="AK194" s="441"/>
      <c r="AL194" s="438" t="str">
        <f t="shared" si="166"/>
        <v/>
      </c>
      <c r="AM194" s="441" t="str">
        <f t="shared" si="167"/>
        <v/>
      </c>
      <c r="AN194" s="511"/>
      <c r="AO194" s="441"/>
      <c r="AP194" s="441"/>
      <c r="AQ194" s="438" t="str">
        <f t="shared" si="168"/>
        <v/>
      </c>
      <c r="AR194" s="441" t="str">
        <f t="shared" si="169"/>
        <v/>
      </c>
      <c r="AS194" s="511"/>
      <c r="AT194" s="441"/>
      <c r="AU194" s="441"/>
      <c r="AV194" s="438" t="str">
        <f t="shared" si="170"/>
        <v/>
      </c>
      <c r="AW194" s="441" t="str">
        <f t="shared" si="171"/>
        <v/>
      </c>
      <c r="AX194" s="511"/>
    </row>
    <row r="195" spans="2:50" x14ac:dyDescent="0.2">
      <c r="B195" s="517"/>
      <c r="C195" s="441">
        <v>9</v>
      </c>
      <c r="D195" s="441"/>
      <c r="E195" s="441"/>
      <c r="F195" s="441"/>
      <c r="G195" s="438"/>
      <c r="H195" s="511"/>
      <c r="I195" s="172" t="str">
        <f t="shared" si="172"/>
        <v/>
      </c>
      <c r="J195" s="172" t="str">
        <f t="shared" si="172"/>
        <v/>
      </c>
      <c r="K195" s="444" t="str">
        <f t="shared" si="172"/>
        <v/>
      </c>
      <c r="L195" s="519"/>
      <c r="M195" s="172" t="str">
        <f t="shared" si="157"/>
        <v/>
      </c>
      <c r="N195" s="512"/>
      <c r="O195" s="512"/>
      <c r="P195" s="441"/>
      <c r="Q195" s="441"/>
      <c r="R195" s="438" t="str">
        <f t="shared" si="158"/>
        <v/>
      </c>
      <c r="S195" s="441" t="str">
        <f t="shared" si="159"/>
        <v/>
      </c>
      <c r="T195" s="511"/>
      <c r="U195" s="441"/>
      <c r="V195" s="441"/>
      <c r="W195" s="438" t="str">
        <f t="shared" si="160"/>
        <v/>
      </c>
      <c r="X195" s="441" t="str">
        <f t="shared" si="161"/>
        <v/>
      </c>
      <c r="Y195" s="511"/>
      <c r="Z195" s="441"/>
      <c r="AA195" s="441"/>
      <c r="AB195" s="438" t="str">
        <f t="shared" si="162"/>
        <v/>
      </c>
      <c r="AC195" s="441" t="str">
        <f t="shared" si="163"/>
        <v/>
      </c>
      <c r="AD195" s="511"/>
      <c r="AE195" s="441"/>
      <c r="AF195" s="441"/>
      <c r="AG195" s="438" t="str">
        <f t="shared" si="164"/>
        <v/>
      </c>
      <c r="AH195" s="441" t="str">
        <f t="shared" si="165"/>
        <v/>
      </c>
      <c r="AI195" s="511"/>
      <c r="AJ195" s="441"/>
      <c r="AK195" s="441"/>
      <c r="AL195" s="438" t="str">
        <f t="shared" si="166"/>
        <v/>
      </c>
      <c r="AM195" s="441" t="str">
        <f t="shared" si="167"/>
        <v/>
      </c>
      <c r="AN195" s="511"/>
      <c r="AO195" s="441"/>
      <c r="AP195" s="441"/>
      <c r="AQ195" s="438" t="str">
        <f t="shared" si="168"/>
        <v/>
      </c>
      <c r="AR195" s="441" t="str">
        <f t="shared" si="169"/>
        <v/>
      </c>
      <c r="AS195" s="511"/>
      <c r="AT195" s="441"/>
      <c r="AU195" s="441"/>
      <c r="AV195" s="438" t="str">
        <f t="shared" si="170"/>
        <v/>
      </c>
      <c r="AW195" s="441" t="str">
        <f t="shared" si="171"/>
        <v/>
      </c>
      <c r="AX195" s="511"/>
    </row>
    <row r="196" spans="2:50" x14ac:dyDescent="0.2">
      <c r="B196" s="517"/>
      <c r="C196" s="441">
        <v>10</v>
      </c>
      <c r="D196" s="441"/>
      <c r="E196" s="441"/>
      <c r="F196" s="441"/>
      <c r="G196" s="438"/>
      <c r="H196" s="511"/>
      <c r="I196" s="172" t="str">
        <f t="shared" si="172"/>
        <v/>
      </c>
      <c r="J196" s="172" t="str">
        <f t="shared" si="172"/>
        <v/>
      </c>
      <c r="K196" s="444" t="str">
        <f t="shared" si="172"/>
        <v/>
      </c>
      <c r="L196" s="519"/>
      <c r="M196" s="172" t="str">
        <f t="shared" si="157"/>
        <v/>
      </c>
      <c r="N196" s="512"/>
      <c r="O196" s="512"/>
      <c r="P196" s="441"/>
      <c r="Q196" s="441"/>
      <c r="R196" s="438" t="str">
        <f t="shared" si="158"/>
        <v/>
      </c>
      <c r="S196" s="441" t="str">
        <f t="shared" si="159"/>
        <v/>
      </c>
      <c r="T196" s="511"/>
      <c r="U196" s="441"/>
      <c r="V196" s="441"/>
      <c r="W196" s="438" t="str">
        <f t="shared" si="160"/>
        <v/>
      </c>
      <c r="X196" s="441" t="str">
        <f t="shared" si="161"/>
        <v/>
      </c>
      <c r="Y196" s="511"/>
      <c r="Z196" s="441"/>
      <c r="AA196" s="441"/>
      <c r="AB196" s="438" t="str">
        <f t="shared" si="162"/>
        <v/>
      </c>
      <c r="AC196" s="441" t="str">
        <f t="shared" si="163"/>
        <v/>
      </c>
      <c r="AD196" s="511"/>
      <c r="AE196" s="441"/>
      <c r="AF196" s="441"/>
      <c r="AG196" s="438" t="str">
        <f t="shared" si="164"/>
        <v/>
      </c>
      <c r="AH196" s="441" t="str">
        <f t="shared" si="165"/>
        <v/>
      </c>
      <c r="AI196" s="511"/>
      <c r="AJ196" s="441"/>
      <c r="AK196" s="441"/>
      <c r="AL196" s="438" t="str">
        <f t="shared" si="166"/>
        <v/>
      </c>
      <c r="AM196" s="441" t="str">
        <f t="shared" si="167"/>
        <v/>
      </c>
      <c r="AN196" s="511"/>
      <c r="AO196" s="441"/>
      <c r="AP196" s="441"/>
      <c r="AQ196" s="438" t="str">
        <f t="shared" si="168"/>
        <v/>
      </c>
      <c r="AR196" s="441" t="str">
        <f t="shared" si="169"/>
        <v/>
      </c>
      <c r="AS196" s="511"/>
      <c r="AT196" s="441"/>
      <c r="AU196" s="441"/>
      <c r="AV196" s="438" t="str">
        <f t="shared" si="170"/>
        <v/>
      </c>
      <c r="AW196" s="441" t="str">
        <f t="shared" si="171"/>
        <v/>
      </c>
      <c r="AX196" s="511"/>
    </row>
    <row r="197" spans="2:50" x14ac:dyDescent="0.2">
      <c r="B197" s="517"/>
      <c r="C197" s="441">
        <v>11</v>
      </c>
      <c r="D197" s="441"/>
      <c r="E197" s="441"/>
      <c r="F197" s="441"/>
      <c r="G197" s="438"/>
      <c r="H197" s="511"/>
      <c r="I197" s="172" t="str">
        <f t="shared" si="172"/>
        <v/>
      </c>
      <c r="J197" s="172" t="str">
        <f t="shared" si="172"/>
        <v/>
      </c>
      <c r="K197" s="444" t="str">
        <f t="shared" si="172"/>
        <v/>
      </c>
      <c r="L197" s="519"/>
      <c r="M197" s="172" t="str">
        <f t="shared" si="157"/>
        <v/>
      </c>
      <c r="N197" s="512"/>
      <c r="O197" s="512"/>
      <c r="P197" s="441"/>
      <c r="Q197" s="441"/>
      <c r="R197" s="438" t="str">
        <f t="shared" si="158"/>
        <v/>
      </c>
      <c r="S197" s="441" t="str">
        <f t="shared" si="159"/>
        <v/>
      </c>
      <c r="T197" s="511"/>
      <c r="U197" s="441"/>
      <c r="V197" s="441"/>
      <c r="W197" s="438" t="str">
        <f t="shared" si="160"/>
        <v/>
      </c>
      <c r="X197" s="441" t="str">
        <f t="shared" si="161"/>
        <v/>
      </c>
      <c r="Y197" s="511"/>
      <c r="Z197" s="441"/>
      <c r="AA197" s="441"/>
      <c r="AB197" s="438" t="str">
        <f t="shared" si="162"/>
        <v/>
      </c>
      <c r="AC197" s="441" t="str">
        <f t="shared" si="163"/>
        <v/>
      </c>
      <c r="AD197" s="511"/>
      <c r="AE197" s="441"/>
      <c r="AF197" s="441"/>
      <c r="AG197" s="438" t="str">
        <f t="shared" si="164"/>
        <v/>
      </c>
      <c r="AH197" s="441" t="str">
        <f t="shared" si="165"/>
        <v/>
      </c>
      <c r="AI197" s="511"/>
      <c r="AJ197" s="441"/>
      <c r="AK197" s="441"/>
      <c r="AL197" s="438" t="str">
        <f t="shared" si="166"/>
        <v/>
      </c>
      <c r="AM197" s="441" t="str">
        <f t="shared" si="167"/>
        <v/>
      </c>
      <c r="AN197" s="511"/>
      <c r="AO197" s="441"/>
      <c r="AP197" s="441"/>
      <c r="AQ197" s="438" t="str">
        <f t="shared" si="168"/>
        <v/>
      </c>
      <c r="AR197" s="441" t="str">
        <f t="shared" si="169"/>
        <v/>
      </c>
      <c r="AS197" s="511"/>
      <c r="AT197" s="441"/>
      <c r="AU197" s="441"/>
      <c r="AV197" s="438" t="str">
        <f t="shared" si="170"/>
        <v/>
      </c>
      <c r="AW197" s="441" t="str">
        <f t="shared" si="171"/>
        <v/>
      </c>
      <c r="AX197" s="511"/>
    </row>
    <row r="198" spans="2:50" x14ac:dyDescent="0.2">
      <c r="B198" s="517"/>
      <c r="C198" s="441">
        <v>12</v>
      </c>
      <c r="D198" s="441"/>
      <c r="E198" s="441"/>
      <c r="F198" s="441"/>
      <c r="G198" s="438"/>
      <c r="H198" s="511"/>
      <c r="I198" s="172" t="str">
        <f t="shared" si="172"/>
        <v/>
      </c>
      <c r="J198" s="172" t="str">
        <f t="shared" si="172"/>
        <v/>
      </c>
      <c r="K198" s="444" t="str">
        <f t="shared" si="172"/>
        <v/>
      </c>
      <c r="L198" s="519"/>
      <c r="M198" s="172" t="str">
        <f t="shared" si="157"/>
        <v/>
      </c>
      <c r="N198" s="512"/>
      <c r="O198" s="512"/>
      <c r="P198" s="441"/>
      <c r="Q198" s="441"/>
      <c r="R198" s="438" t="str">
        <f t="shared" si="158"/>
        <v/>
      </c>
      <c r="S198" s="441" t="str">
        <f t="shared" si="159"/>
        <v/>
      </c>
      <c r="T198" s="511"/>
      <c r="U198" s="441"/>
      <c r="V198" s="441"/>
      <c r="W198" s="438" t="str">
        <f t="shared" si="160"/>
        <v/>
      </c>
      <c r="X198" s="441" t="str">
        <f t="shared" si="161"/>
        <v/>
      </c>
      <c r="Y198" s="511"/>
      <c r="Z198" s="441"/>
      <c r="AA198" s="441"/>
      <c r="AB198" s="438" t="str">
        <f t="shared" si="162"/>
        <v/>
      </c>
      <c r="AC198" s="441" t="str">
        <f t="shared" si="163"/>
        <v/>
      </c>
      <c r="AD198" s="511"/>
      <c r="AE198" s="441"/>
      <c r="AF198" s="441"/>
      <c r="AG198" s="438" t="str">
        <f t="shared" si="164"/>
        <v/>
      </c>
      <c r="AH198" s="441" t="str">
        <f t="shared" si="165"/>
        <v/>
      </c>
      <c r="AI198" s="511"/>
      <c r="AJ198" s="441"/>
      <c r="AK198" s="441"/>
      <c r="AL198" s="438" t="str">
        <f t="shared" si="166"/>
        <v/>
      </c>
      <c r="AM198" s="441" t="str">
        <f t="shared" si="167"/>
        <v/>
      </c>
      <c r="AN198" s="511"/>
      <c r="AO198" s="441"/>
      <c r="AP198" s="441"/>
      <c r="AQ198" s="438" t="str">
        <f t="shared" si="168"/>
        <v/>
      </c>
      <c r="AR198" s="441" t="str">
        <f t="shared" si="169"/>
        <v/>
      </c>
      <c r="AS198" s="511"/>
      <c r="AT198" s="441"/>
      <c r="AU198" s="441"/>
      <c r="AV198" s="438" t="str">
        <f t="shared" si="170"/>
        <v/>
      </c>
      <c r="AW198" s="441" t="str">
        <f t="shared" si="171"/>
        <v/>
      </c>
      <c r="AX198" s="511"/>
    </row>
    <row r="199" spans="2:50" x14ac:dyDescent="0.2">
      <c r="B199" s="517"/>
      <c r="C199" s="441">
        <v>13</v>
      </c>
      <c r="D199" s="441"/>
      <c r="E199" s="441"/>
      <c r="F199" s="441"/>
      <c r="G199" s="438"/>
      <c r="H199" s="511"/>
      <c r="I199" s="172" t="str">
        <f t="shared" si="172"/>
        <v/>
      </c>
      <c r="J199" s="172" t="str">
        <f t="shared" si="172"/>
        <v/>
      </c>
      <c r="K199" s="444" t="str">
        <f t="shared" si="172"/>
        <v/>
      </c>
      <c r="L199" s="519"/>
      <c r="M199" s="172" t="str">
        <f t="shared" si="157"/>
        <v/>
      </c>
      <c r="N199" s="512"/>
      <c r="O199" s="512"/>
      <c r="P199" s="441"/>
      <c r="Q199" s="441"/>
      <c r="R199" s="438" t="str">
        <f t="shared" si="158"/>
        <v/>
      </c>
      <c r="S199" s="441" t="str">
        <f t="shared" si="159"/>
        <v/>
      </c>
      <c r="T199" s="511"/>
      <c r="U199" s="441"/>
      <c r="V199" s="441"/>
      <c r="W199" s="438" t="str">
        <f t="shared" si="160"/>
        <v/>
      </c>
      <c r="X199" s="441" t="str">
        <f t="shared" si="161"/>
        <v/>
      </c>
      <c r="Y199" s="511"/>
      <c r="Z199" s="441"/>
      <c r="AA199" s="441"/>
      <c r="AB199" s="438" t="str">
        <f t="shared" si="162"/>
        <v/>
      </c>
      <c r="AC199" s="441" t="str">
        <f t="shared" si="163"/>
        <v/>
      </c>
      <c r="AD199" s="511"/>
      <c r="AE199" s="441"/>
      <c r="AF199" s="441"/>
      <c r="AG199" s="438" t="str">
        <f t="shared" si="164"/>
        <v/>
      </c>
      <c r="AH199" s="441" t="str">
        <f t="shared" si="165"/>
        <v/>
      </c>
      <c r="AI199" s="511"/>
      <c r="AJ199" s="441"/>
      <c r="AK199" s="441"/>
      <c r="AL199" s="438" t="str">
        <f t="shared" si="166"/>
        <v/>
      </c>
      <c r="AM199" s="441" t="str">
        <f t="shared" si="167"/>
        <v/>
      </c>
      <c r="AN199" s="511"/>
      <c r="AO199" s="441"/>
      <c r="AP199" s="441"/>
      <c r="AQ199" s="438" t="str">
        <f t="shared" si="168"/>
        <v/>
      </c>
      <c r="AR199" s="441" t="str">
        <f t="shared" si="169"/>
        <v/>
      </c>
      <c r="AS199" s="511"/>
      <c r="AT199" s="441"/>
      <c r="AU199" s="441"/>
      <c r="AV199" s="438" t="str">
        <f t="shared" si="170"/>
        <v/>
      </c>
      <c r="AW199" s="441" t="str">
        <f t="shared" si="171"/>
        <v/>
      </c>
      <c r="AX199" s="511"/>
    </row>
    <row r="200" spans="2:50" x14ac:dyDescent="0.2">
      <c r="B200" s="517"/>
      <c r="C200" s="441">
        <v>14</v>
      </c>
      <c r="D200" s="441"/>
      <c r="E200" s="441"/>
      <c r="F200" s="441"/>
      <c r="G200" s="438"/>
      <c r="H200" s="511"/>
      <c r="I200" s="172" t="str">
        <f t="shared" si="172"/>
        <v/>
      </c>
      <c r="J200" s="172" t="str">
        <f t="shared" si="172"/>
        <v/>
      </c>
      <c r="K200" s="444" t="str">
        <f t="shared" si="172"/>
        <v/>
      </c>
      <c r="L200" s="519"/>
      <c r="M200" s="172" t="str">
        <f t="shared" si="157"/>
        <v/>
      </c>
      <c r="N200" s="512"/>
      <c r="O200" s="512"/>
      <c r="P200" s="441"/>
      <c r="Q200" s="441"/>
      <c r="R200" s="438" t="str">
        <f t="shared" si="158"/>
        <v/>
      </c>
      <c r="S200" s="441" t="str">
        <f t="shared" si="159"/>
        <v/>
      </c>
      <c r="T200" s="511"/>
      <c r="U200" s="441"/>
      <c r="V200" s="441"/>
      <c r="W200" s="438" t="str">
        <f t="shared" si="160"/>
        <v/>
      </c>
      <c r="X200" s="441" t="str">
        <f t="shared" si="161"/>
        <v/>
      </c>
      <c r="Y200" s="511"/>
      <c r="Z200" s="441"/>
      <c r="AA200" s="441"/>
      <c r="AB200" s="438" t="str">
        <f t="shared" si="162"/>
        <v/>
      </c>
      <c r="AC200" s="441" t="str">
        <f t="shared" si="163"/>
        <v/>
      </c>
      <c r="AD200" s="511"/>
      <c r="AE200" s="441"/>
      <c r="AF200" s="441"/>
      <c r="AG200" s="438" t="str">
        <f t="shared" si="164"/>
        <v/>
      </c>
      <c r="AH200" s="441" t="str">
        <f t="shared" si="165"/>
        <v/>
      </c>
      <c r="AI200" s="511"/>
      <c r="AJ200" s="441"/>
      <c r="AK200" s="441"/>
      <c r="AL200" s="438" t="str">
        <f t="shared" si="166"/>
        <v/>
      </c>
      <c r="AM200" s="441" t="str">
        <f t="shared" si="167"/>
        <v/>
      </c>
      <c r="AN200" s="511"/>
      <c r="AO200" s="441"/>
      <c r="AP200" s="441"/>
      <c r="AQ200" s="438" t="str">
        <f t="shared" si="168"/>
        <v/>
      </c>
      <c r="AR200" s="441" t="str">
        <f t="shared" si="169"/>
        <v/>
      </c>
      <c r="AS200" s="511"/>
      <c r="AT200" s="441"/>
      <c r="AU200" s="441"/>
      <c r="AV200" s="438" t="str">
        <f t="shared" si="170"/>
        <v/>
      </c>
      <c r="AW200" s="441" t="str">
        <f t="shared" si="171"/>
        <v/>
      </c>
      <c r="AX200" s="511"/>
    </row>
    <row r="201" spans="2:50" x14ac:dyDescent="0.2">
      <c r="B201" s="517"/>
      <c r="C201" s="441">
        <v>15</v>
      </c>
      <c r="D201" s="441"/>
      <c r="E201" s="441"/>
      <c r="F201" s="441"/>
      <c r="G201" s="438"/>
      <c r="H201" s="511"/>
      <c r="I201" s="172" t="str">
        <f t="shared" si="172"/>
        <v/>
      </c>
      <c r="J201" s="172" t="str">
        <f t="shared" si="172"/>
        <v/>
      </c>
      <c r="K201" s="444" t="str">
        <f t="shared" si="172"/>
        <v/>
      </c>
      <c r="L201" s="520"/>
      <c r="M201" s="172" t="str">
        <f t="shared" si="157"/>
        <v/>
      </c>
      <c r="N201" s="512"/>
      <c r="O201" s="512"/>
      <c r="P201" s="441"/>
      <c r="Q201" s="441"/>
      <c r="R201" s="438" t="str">
        <f t="shared" si="158"/>
        <v/>
      </c>
      <c r="S201" s="441" t="str">
        <f t="shared" si="159"/>
        <v/>
      </c>
      <c r="T201" s="511"/>
      <c r="U201" s="441"/>
      <c r="V201" s="441"/>
      <c r="W201" s="438" t="str">
        <f t="shared" si="160"/>
        <v/>
      </c>
      <c r="X201" s="441" t="str">
        <f t="shared" si="161"/>
        <v/>
      </c>
      <c r="Y201" s="511"/>
      <c r="Z201" s="441"/>
      <c r="AA201" s="441"/>
      <c r="AB201" s="438" t="str">
        <f t="shared" si="162"/>
        <v/>
      </c>
      <c r="AC201" s="441" t="str">
        <f t="shared" si="163"/>
        <v/>
      </c>
      <c r="AD201" s="511"/>
      <c r="AE201" s="441"/>
      <c r="AF201" s="441"/>
      <c r="AG201" s="438" t="str">
        <f t="shared" si="164"/>
        <v/>
      </c>
      <c r="AH201" s="441" t="str">
        <f t="shared" si="165"/>
        <v/>
      </c>
      <c r="AI201" s="511"/>
      <c r="AJ201" s="441"/>
      <c r="AK201" s="441"/>
      <c r="AL201" s="438" t="str">
        <f t="shared" si="166"/>
        <v/>
      </c>
      <c r="AM201" s="441" t="str">
        <f t="shared" si="167"/>
        <v/>
      </c>
      <c r="AN201" s="511"/>
      <c r="AO201" s="441"/>
      <c r="AP201" s="441"/>
      <c r="AQ201" s="438" t="str">
        <f t="shared" si="168"/>
        <v/>
      </c>
      <c r="AR201" s="441" t="str">
        <f t="shared" si="169"/>
        <v/>
      </c>
      <c r="AS201" s="511"/>
      <c r="AT201" s="441"/>
      <c r="AU201" s="441"/>
      <c r="AV201" s="438" t="str">
        <f t="shared" si="170"/>
        <v/>
      </c>
      <c r="AW201" s="441" t="str">
        <f t="shared" si="171"/>
        <v/>
      </c>
      <c r="AX201" s="511"/>
    </row>
    <row r="202" spans="2:50" ht="15.75" x14ac:dyDescent="0.2">
      <c r="B202" s="521" t="s">
        <v>169</v>
      </c>
      <c r="C202" s="522"/>
      <c r="D202" s="522"/>
      <c r="E202" s="522"/>
      <c r="F202" s="522"/>
      <c r="G202" s="522"/>
      <c r="H202" s="523"/>
      <c r="I202" s="207"/>
      <c r="J202" s="207"/>
      <c r="K202" s="207"/>
      <c r="L202" s="207"/>
      <c r="M202" s="207"/>
      <c r="N202" s="512" t="s">
        <v>161</v>
      </c>
      <c r="O202" s="525" t="s">
        <v>106</v>
      </c>
      <c r="P202" s="527">
        <f>AT182+1</f>
        <v>45937</v>
      </c>
      <c r="Q202" s="517"/>
      <c r="R202" s="517"/>
      <c r="S202" s="517"/>
      <c r="T202" s="517"/>
      <c r="U202" s="527">
        <f>P202+1</f>
        <v>45938</v>
      </c>
      <c r="V202" s="517"/>
      <c r="W202" s="517"/>
      <c r="X202" s="517"/>
      <c r="Y202" s="517"/>
      <c r="Z202" s="527">
        <f>U202+1</f>
        <v>45939</v>
      </c>
      <c r="AA202" s="517"/>
      <c r="AB202" s="517"/>
      <c r="AC202" s="517"/>
      <c r="AD202" s="517"/>
      <c r="AE202" s="527">
        <f>Z202+1</f>
        <v>45940</v>
      </c>
      <c r="AF202" s="517"/>
      <c r="AG202" s="517"/>
      <c r="AH202" s="517"/>
      <c r="AI202" s="517"/>
      <c r="AJ202" s="527">
        <f>AE202+1</f>
        <v>45941</v>
      </c>
      <c r="AK202" s="517"/>
      <c r="AL202" s="517"/>
      <c r="AM202" s="517"/>
      <c r="AN202" s="517"/>
      <c r="AO202" s="527">
        <f>AJ202+1</f>
        <v>45942</v>
      </c>
      <c r="AP202" s="517"/>
      <c r="AQ202" s="517"/>
      <c r="AR202" s="517"/>
      <c r="AS202" s="517"/>
      <c r="AT202" s="527">
        <f>AO202+1</f>
        <v>45943</v>
      </c>
      <c r="AU202" s="517"/>
      <c r="AV202" s="517"/>
      <c r="AW202" s="517"/>
      <c r="AX202" s="517"/>
    </row>
    <row r="203" spans="2:50" ht="15.75" x14ac:dyDescent="0.2">
      <c r="B203" s="524"/>
      <c r="C203" s="524"/>
      <c r="D203" s="524"/>
      <c r="E203" s="524"/>
      <c r="F203" s="524"/>
      <c r="G203" s="524"/>
      <c r="H203" s="524"/>
      <c r="I203" s="207"/>
      <c r="J203" s="207"/>
      <c r="K203" s="207"/>
      <c r="L203" s="207"/>
      <c r="M203" s="207"/>
      <c r="N203" s="512"/>
      <c r="O203" s="526"/>
      <c r="P203" s="527" t="s">
        <v>120</v>
      </c>
      <c r="Q203" s="517"/>
      <c r="R203" s="517"/>
      <c r="S203" s="517"/>
      <c r="T203" s="517"/>
      <c r="U203" s="527" t="s">
        <v>114</v>
      </c>
      <c r="V203" s="517"/>
      <c r="W203" s="517"/>
      <c r="X203" s="517"/>
      <c r="Y203" s="517"/>
      <c r="Z203" s="527" t="s">
        <v>115</v>
      </c>
      <c r="AA203" s="517"/>
      <c r="AB203" s="517"/>
      <c r="AC203" s="517"/>
      <c r="AD203" s="517"/>
      <c r="AE203" s="527" t="s">
        <v>116</v>
      </c>
      <c r="AF203" s="517"/>
      <c r="AG203" s="517"/>
      <c r="AH203" s="517"/>
      <c r="AI203" s="517"/>
      <c r="AJ203" s="527" t="s">
        <v>117</v>
      </c>
      <c r="AK203" s="517"/>
      <c r="AL203" s="517"/>
      <c r="AM203" s="517"/>
      <c r="AN203" s="517"/>
      <c r="AO203" s="527" t="s">
        <v>118</v>
      </c>
      <c r="AP203" s="517"/>
      <c r="AQ203" s="517"/>
      <c r="AR203" s="517"/>
      <c r="AS203" s="517"/>
      <c r="AT203" s="527" t="s">
        <v>119</v>
      </c>
      <c r="AU203" s="517"/>
      <c r="AV203" s="517"/>
      <c r="AW203" s="517"/>
      <c r="AX203" s="517"/>
    </row>
    <row r="204" spans="2:50" x14ac:dyDescent="0.2">
      <c r="B204" s="512" t="s">
        <v>157</v>
      </c>
      <c r="C204" s="512" t="s">
        <v>149</v>
      </c>
      <c r="D204" s="512"/>
      <c r="E204" s="512" t="s">
        <v>151</v>
      </c>
      <c r="F204" s="512"/>
      <c r="G204" s="512"/>
      <c r="H204" s="513" t="s">
        <v>158</v>
      </c>
      <c r="I204" s="516" t="s">
        <v>227</v>
      </c>
      <c r="J204" s="516"/>
      <c r="K204" s="516"/>
      <c r="L204" s="516" t="s">
        <v>158</v>
      </c>
      <c r="M204" s="516" t="s">
        <v>170</v>
      </c>
      <c r="N204" s="512"/>
      <c r="O204" s="512" t="s">
        <v>160</v>
      </c>
      <c r="P204" s="508" t="s">
        <v>154</v>
      </c>
      <c r="Q204" s="509"/>
      <c r="R204" s="509"/>
      <c r="S204" s="510"/>
      <c r="T204" s="512" t="s">
        <v>158</v>
      </c>
      <c r="U204" s="508" t="s">
        <v>154</v>
      </c>
      <c r="V204" s="509"/>
      <c r="W204" s="509"/>
      <c r="X204" s="510"/>
      <c r="Y204" s="512" t="s">
        <v>158</v>
      </c>
      <c r="Z204" s="508" t="s">
        <v>154</v>
      </c>
      <c r="AA204" s="509"/>
      <c r="AB204" s="509"/>
      <c r="AC204" s="510"/>
      <c r="AD204" s="512" t="s">
        <v>158</v>
      </c>
      <c r="AE204" s="508" t="s">
        <v>154</v>
      </c>
      <c r="AF204" s="509"/>
      <c r="AG204" s="509"/>
      <c r="AH204" s="510"/>
      <c r="AI204" s="512" t="s">
        <v>158</v>
      </c>
      <c r="AJ204" s="508" t="s">
        <v>154</v>
      </c>
      <c r="AK204" s="509"/>
      <c r="AL204" s="509"/>
      <c r="AM204" s="510"/>
      <c r="AN204" s="512" t="s">
        <v>158</v>
      </c>
      <c r="AO204" s="508" t="s">
        <v>154</v>
      </c>
      <c r="AP204" s="509"/>
      <c r="AQ204" s="509"/>
      <c r="AR204" s="510"/>
      <c r="AS204" s="512" t="s">
        <v>158</v>
      </c>
      <c r="AT204" s="508" t="s">
        <v>154</v>
      </c>
      <c r="AU204" s="509"/>
      <c r="AV204" s="509"/>
      <c r="AW204" s="510"/>
      <c r="AX204" s="512" t="s">
        <v>158</v>
      </c>
    </row>
    <row r="205" spans="2:50" x14ac:dyDescent="0.2">
      <c r="B205" s="512"/>
      <c r="C205" s="512"/>
      <c r="D205" s="512"/>
      <c r="E205" s="512" t="s">
        <v>150</v>
      </c>
      <c r="F205" s="512"/>
      <c r="G205" s="512"/>
      <c r="H205" s="514"/>
      <c r="I205" s="516" t="s">
        <v>150</v>
      </c>
      <c r="J205" s="516"/>
      <c r="K205" s="516"/>
      <c r="L205" s="516"/>
      <c r="M205" s="516"/>
      <c r="N205" s="512"/>
      <c r="O205" s="512"/>
      <c r="P205" s="508" t="s">
        <v>155</v>
      </c>
      <c r="Q205" s="509"/>
      <c r="R205" s="509"/>
      <c r="S205" s="510"/>
      <c r="T205" s="512"/>
      <c r="U205" s="508" t="s">
        <v>155</v>
      </c>
      <c r="V205" s="509"/>
      <c r="W205" s="509"/>
      <c r="X205" s="510"/>
      <c r="Y205" s="512"/>
      <c r="Z205" s="508" t="s">
        <v>155</v>
      </c>
      <c r="AA205" s="509"/>
      <c r="AB205" s="509"/>
      <c r="AC205" s="510"/>
      <c r="AD205" s="512"/>
      <c r="AE205" s="508" t="s">
        <v>155</v>
      </c>
      <c r="AF205" s="509"/>
      <c r="AG205" s="509"/>
      <c r="AH205" s="510"/>
      <c r="AI205" s="512"/>
      <c r="AJ205" s="508" t="s">
        <v>155</v>
      </c>
      <c r="AK205" s="509"/>
      <c r="AL205" s="509"/>
      <c r="AM205" s="510"/>
      <c r="AN205" s="512"/>
      <c r="AO205" s="508" t="s">
        <v>155</v>
      </c>
      <c r="AP205" s="509"/>
      <c r="AQ205" s="509"/>
      <c r="AR205" s="510"/>
      <c r="AS205" s="512"/>
      <c r="AT205" s="508" t="s">
        <v>155</v>
      </c>
      <c r="AU205" s="509"/>
      <c r="AV205" s="509"/>
      <c r="AW205" s="510"/>
      <c r="AX205" s="512"/>
    </row>
    <row r="206" spans="2:50" x14ac:dyDescent="0.2">
      <c r="B206" s="512"/>
      <c r="C206" s="512"/>
      <c r="D206" s="512"/>
      <c r="E206" s="439" t="s">
        <v>152</v>
      </c>
      <c r="F206" s="439" t="s">
        <v>153</v>
      </c>
      <c r="G206" s="439" t="s">
        <v>156</v>
      </c>
      <c r="H206" s="515"/>
      <c r="I206" s="440" t="s">
        <v>152</v>
      </c>
      <c r="J206" s="440" t="s">
        <v>153</v>
      </c>
      <c r="K206" s="440" t="s">
        <v>156</v>
      </c>
      <c r="L206" s="516"/>
      <c r="M206" s="516"/>
      <c r="N206" s="512"/>
      <c r="O206" s="512"/>
      <c r="P206" s="439" t="s">
        <v>152</v>
      </c>
      <c r="Q206" s="439" t="s">
        <v>153</v>
      </c>
      <c r="R206" s="439" t="s">
        <v>156</v>
      </c>
      <c r="S206" s="439" t="s">
        <v>170</v>
      </c>
      <c r="T206" s="512"/>
      <c r="U206" s="439" t="s">
        <v>152</v>
      </c>
      <c r="V206" s="439" t="s">
        <v>153</v>
      </c>
      <c r="W206" s="439" t="s">
        <v>156</v>
      </c>
      <c r="X206" s="439" t="s">
        <v>170</v>
      </c>
      <c r="Y206" s="512"/>
      <c r="Z206" s="439" t="s">
        <v>152</v>
      </c>
      <c r="AA206" s="439" t="s">
        <v>153</v>
      </c>
      <c r="AB206" s="439" t="s">
        <v>156</v>
      </c>
      <c r="AC206" s="439" t="s">
        <v>170</v>
      </c>
      <c r="AD206" s="512"/>
      <c r="AE206" s="439" t="s">
        <v>152</v>
      </c>
      <c r="AF206" s="439" t="s">
        <v>153</v>
      </c>
      <c r="AG206" s="439" t="s">
        <v>156</v>
      </c>
      <c r="AH206" s="439" t="s">
        <v>170</v>
      </c>
      <c r="AI206" s="512"/>
      <c r="AJ206" s="439" t="s">
        <v>152</v>
      </c>
      <c r="AK206" s="439" t="s">
        <v>153</v>
      </c>
      <c r="AL206" s="439" t="s">
        <v>156</v>
      </c>
      <c r="AM206" s="439" t="s">
        <v>170</v>
      </c>
      <c r="AN206" s="512"/>
      <c r="AO206" s="439" t="s">
        <v>152</v>
      </c>
      <c r="AP206" s="439" t="s">
        <v>153</v>
      </c>
      <c r="AQ206" s="439" t="s">
        <v>156</v>
      </c>
      <c r="AR206" s="439" t="s">
        <v>170</v>
      </c>
      <c r="AS206" s="512"/>
      <c r="AT206" s="439" t="s">
        <v>152</v>
      </c>
      <c r="AU206" s="439" t="s">
        <v>153</v>
      </c>
      <c r="AV206" s="439" t="s">
        <v>156</v>
      </c>
      <c r="AW206" s="439" t="s">
        <v>170</v>
      </c>
      <c r="AX206" s="512"/>
    </row>
    <row r="207" spans="2:50" x14ac:dyDescent="0.2">
      <c r="B207" s="512" t="s">
        <v>139</v>
      </c>
      <c r="C207" s="441">
        <f>C187</f>
        <v>1</v>
      </c>
      <c r="D207" s="441"/>
      <c r="E207" s="441"/>
      <c r="F207" s="441"/>
      <c r="G207" s="438" t="e">
        <f>F207/E207</f>
        <v>#DIV/0!</v>
      </c>
      <c r="H207" s="511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44" t="str">
        <f t="shared" si="173"/>
        <v/>
      </c>
      <c r="L207" s="518" t="str">
        <f>IFERROR(AVERAGE(K207:K221),"-")</f>
        <v>-</v>
      </c>
      <c r="M207" s="172" t="str">
        <f>IFERROR(RANK(K207, K$207:K$221),"")</f>
        <v/>
      </c>
      <c r="N207" s="512"/>
      <c r="O207" s="512"/>
      <c r="P207" s="441"/>
      <c r="Q207" s="441"/>
      <c r="R207" s="438" t="str">
        <f>IFERROR(Q207/P207,"")</f>
        <v/>
      </c>
      <c r="S207" s="441" t="str">
        <f>IFERROR(RANK(R207, R$207:R$221),"")</f>
        <v/>
      </c>
      <c r="T207" s="511" t="e">
        <f>AVERAGE(R207:R221)</f>
        <v>#DIV/0!</v>
      </c>
      <c r="U207" s="441"/>
      <c r="V207" s="441"/>
      <c r="W207" s="438" t="str">
        <f>IFERROR(V207/U207,"")</f>
        <v/>
      </c>
      <c r="X207" s="441" t="str">
        <f>IFERROR(RANK(W207, W$207:W$221),"")</f>
        <v/>
      </c>
      <c r="Y207" s="511" t="e">
        <f>AVERAGE(W207:W221)</f>
        <v>#DIV/0!</v>
      </c>
      <c r="Z207" s="441"/>
      <c r="AA207" s="441"/>
      <c r="AB207" s="438" t="str">
        <f>IFERROR(AA207/Z207,"")</f>
        <v/>
      </c>
      <c r="AC207" s="441" t="str">
        <f>IFERROR(RANK(AB207, AB$207:AB$221),"")</f>
        <v/>
      </c>
      <c r="AD207" s="511" t="e">
        <f>AVERAGE(AB207:AB221)</f>
        <v>#DIV/0!</v>
      </c>
      <c r="AE207" s="441"/>
      <c r="AF207" s="441"/>
      <c r="AG207" s="438" t="str">
        <f>IFERROR(AF207/AE207,"")</f>
        <v/>
      </c>
      <c r="AH207" s="441" t="str">
        <f>IFERROR(RANK(AG207, AG$207:AG$221),"")</f>
        <v/>
      </c>
      <c r="AI207" s="511" t="e">
        <f>AVERAGE(AG207:AG221)</f>
        <v>#DIV/0!</v>
      </c>
      <c r="AJ207" s="441"/>
      <c r="AK207" s="441"/>
      <c r="AL207" s="438" t="str">
        <f>IFERROR(AK207/AJ207,"")</f>
        <v/>
      </c>
      <c r="AM207" s="441" t="str">
        <f>IFERROR(RANK(AL207, AL$207:AL$221),"")</f>
        <v/>
      </c>
      <c r="AN207" s="511" t="e">
        <f>AVERAGE(AL207:AL221)</f>
        <v>#DIV/0!</v>
      </c>
      <c r="AO207" s="441"/>
      <c r="AP207" s="441"/>
      <c r="AQ207" s="438" t="str">
        <f>IFERROR(AP207/AO207,"")</f>
        <v/>
      </c>
      <c r="AR207" s="441" t="str">
        <f>IFERROR(RANK(AQ207, AQ$207:AQ$221),"")</f>
        <v/>
      </c>
      <c r="AS207" s="511" t="e">
        <f>AVERAGE(AQ207:AQ221)</f>
        <v>#DIV/0!</v>
      </c>
      <c r="AT207" s="441"/>
      <c r="AU207" s="441"/>
      <c r="AV207" s="438" t="str">
        <f>IFERROR(AU207/AT207,"")</f>
        <v/>
      </c>
      <c r="AW207" s="441" t="str">
        <f>IFERROR(RANK(AV207, AV$207:AV$221),"")</f>
        <v/>
      </c>
      <c r="AX207" s="511" t="e">
        <f>AVERAGE(AV207:AV221)</f>
        <v>#DIV/0!</v>
      </c>
    </row>
    <row r="208" spans="2:50" x14ac:dyDescent="0.2">
      <c r="B208" s="517"/>
      <c r="C208" s="441">
        <f t="shared" ref="C208:C221" si="174">C188</f>
        <v>2</v>
      </c>
      <c r="D208" s="441"/>
      <c r="E208" s="441"/>
      <c r="F208" s="441"/>
      <c r="G208" s="438"/>
      <c r="H208" s="511"/>
      <c r="I208" s="172" t="str">
        <f t="shared" si="173"/>
        <v/>
      </c>
      <c r="J208" s="172" t="str">
        <f t="shared" si="173"/>
        <v/>
      </c>
      <c r="K208" s="444" t="str">
        <f t="shared" si="173"/>
        <v/>
      </c>
      <c r="L208" s="519"/>
      <c r="M208" s="172" t="str">
        <f t="shared" ref="M208:M221" si="175">IFERROR(RANK(K208, K$207:K$221),"")</f>
        <v/>
      </c>
      <c r="N208" s="512"/>
      <c r="O208" s="512"/>
      <c r="P208" s="441"/>
      <c r="Q208" s="441"/>
      <c r="R208" s="438" t="str">
        <f t="shared" ref="R208:R221" si="176">IFERROR(Q208/P208,"")</f>
        <v/>
      </c>
      <c r="S208" s="441" t="str">
        <f t="shared" ref="S208:S221" si="177">IFERROR(RANK(R208, R$207:R$221),"")</f>
        <v/>
      </c>
      <c r="T208" s="511"/>
      <c r="U208" s="441"/>
      <c r="V208" s="441"/>
      <c r="W208" s="438" t="str">
        <f t="shared" ref="W208:W221" si="178">IFERROR(V208/U208,"")</f>
        <v/>
      </c>
      <c r="X208" s="441" t="str">
        <f t="shared" ref="X208:X221" si="179">IFERROR(RANK(W208, W$207:W$221),"")</f>
        <v/>
      </c>
      <c r="Y208" s="511"/>
      <c r="Z208" s="441"/>
      <c r="AA208" s="441"/>
      <c r="AB208" s="438" t="str">
        <f t="shared" ref="AB208:AB221" si="180">IFERROR(AA208/Z208,"")</f>
        <v/>
      </c>
      <c r="AC208" s="441" t="str">
        <f t="shared" ref="AC208:AC221" si="181">IFERROR(RANK(AB208, AB$207:AB$221),"")</f>
        <v/>
      </c>
      <c r="AD208" s="511"/>
      <c r="AE208" s="441"/>
      <c r="AF208" s="441"/>
      <c r="AG208" s="438" t="str">
        <f t="shared" ref="AG208:AG221" si="182">IFERROR(AF208/AE208,"")</f>
        <v/>
      </c>
      <c r="AH208" s="441" t="str">
        <f t="shared" ref="AH208:AH221" si="183">IFERROR(RANK(AG208, AG$207:AG$221),"")</f>
        <v/>
      </c>
      <c r="AI208" s="511"/>
      <c r="AJ208" s="441"/>
      <c r="AK208" s="441"/>
      <c r="AL208" s="438" t="str">
        <f t="shared" ref="AL208:AL221" si="184">IFERROR(AK208/AJ208,"")</f>
        <v/>
      </c>
      <c r="AM208" s="441" t="str">
        <f t="shared" ref="AM208:AM221" si="185">IFERROR(RANK(AL208, AL$207:AL$221),"")</f>
        <v/>
      </c>
      <c r="AN208" s="511"/>
      <c r="AO208" s="441"/>
      <c r="AP208" s="441"/>
      <c r="AQ208" s="438" t="str">
        <f t="shared" ref="AQ208:AQ221" si="186">IFERROR(AP208/AO208,"")</f>
        <v/>
      </c>
      <c r="AR208" s="441" t="str">
        <f t="shared" ref="AR208:AR221" si="187">IFERROR(RANK(AQ208, AQ$207:AQ$221),"")</f>
        <v/>
      </c>
      <c r="AS208" s="511"/>
      <c r="AT208" s="441"/>
      <c r="AU208" s="441"/>
      <c r="AV208" s="438" t="str">
        <f t="shared" ref="AV208:AV221" si="188">IFERROR(AU208/AT208,"")</f>
        <v/>
      </c>
      <c r="AW208" s="441" t="str">
        <f t="shared" ref="AW208:AW221" si="189">IFERROR(RANK(AV208, AV$207:AV$221),"")</f>
        <v/>
      </c>
      <c r="AX208" s="511"/>
    </row>
    <row r="209" spans="2:50" x14ac:dyDescent="0.2">
      <c r="B209" s="517"/>
      <c r="C209" s="441">
        <f t="shared" si="174"/>
        <v>3</v>
      </c>
      <c r="D209" s="441"/>
      <c r="E209" s="441"/>
      <c r="F209" s="441"/>
      <c r="G209" s="438"/>
      <c r="H209" s="511"/>
      <c r="I209" s="172" t="str">
        <f t="shared" si="173"/>
        <v/>
      </c>
      <c r="J209" s="172" t="str">
        <f t="shared" si="173"/>
        <v/>
      </c>
      <c r="K209" s="444" t="str">
        <f t="shared" si="173"/>
        <v/>
      </c>
      <c r="L209" s="519"/>
      <c r="M209" s="172" t="str">
        <f t="shared" si="175"/>
        <v/>
      </c>
      <c r="N209" s="512"/>
      <c r="O209" s="512"/>
      <c r="P209" s="441"/>
      <c r="Q209" s="441"/>
      <c r="R209" s="438" t="str">
        <f t="shared" si="176"/>
        <v/>
      </c>
      <c r="S209" s="441" t="str">
        <f t="shared" si="177"/>
        <v/>
      </c>
      <c r="T209" s="511"/>
      <c r="U209" s="441"/>
      <c r="V209" s="441"/>
      <c r="W209" s="438" t="str">
        <f t="shared" si="178"/>
        <v/>
      </c>
      <c r="X209" s="441" t="str">
        <f t="shared" si="179"/>
        <v/>
      </c>
      <c r="Y209" s="511"/>
      <c r="Z209" s="441"/>
      <c r="AA209" s="441"/>
      <c r="AB209" s="438" t="str">
        <f t="shared" si="180"/>
        <v/>
      </c>
      <c r="AC209" s="441" t="str">
        <f t="shared" si="181"/>
        <v/>
      </c>
      <c r="AD209" s="511"/>
      <c r="AE209" s="441"/>
      <c r="AF209" s="441"/>
      <c r="AG209" s="438" t="str">
        <f t="shared" si="182"/>
        <v/>
      </c>
      <c r="AH209" s="441" t="str">
        <f t="shared" si="183"/>
        <v/>
      </c>
      <c r="AI209" s="511"/>
      <c r="AJ209" s="441"/>
      <c r="AK209" s="441"/>
      <c r="AL209" s="438" t="str">
        <f t="shared" si="184"/>
        <v/>
      </c>
      <c r="AM209" s="441" t="str">
        <f t="shared" si="185"/>
        <v/>
      </c>
      <c r="AN209" s="511"/>
      <c r="AO209" s="441"/>
      <c r="AP209" s="441"/>
      <c r="AQ209" s="438" t="str">
        <f t="shared" si="186"/>
        <v/>
      </c>
      <c r="AR209" s="441" t="str">
        <f t="shared" si="187"/>
        <v/>
      </c>
      <c r="AS209" s="511"/>
      <c r="AT209" s="441"/>
      <c r="AU209" s="441"/>
      <c r="AV209" s="438" t="str">
        <f t="shared" si="188"/>
        <v/>
      </c>
      <c r="AW209" s="441" t="str">
        <f t="shared" si="189"/>
        <v/>
      </c>
      <c r="AX209" s="511"/>
    </row>
    <row r="210" spans="2:50" x14ac:dyDescent="0.2">
      <c r="B210" s="517"/>
      <c r="C210" s="441">
        <f t="shared" si="174"/>
        <v>4</v>
      </c>
      <c r="D210" s="441"/>
      <c r="E210" s="441"/>
      <c r="F210" s="441"/>
      <c r="G210" s="438"/>
      <c r="H210" s="511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44" t="str">
        <f>IFERROR(AVERAGE(R210,W210,AB210,AG210,AL210,AQ210,AV210),"")</f>
        <v/>
      </c>
      <c r="L210" s="519"/>
      <c r="M210" s="172" t="str">
        <f t="shared" si="175"/>
        <v/>
      </c>
      <c r="N210" s="512"/>
      <c r="O210" s="512"/>
      <c r="P210" s="441"/>
      <c r="Q210" s="441"/>
      <c r="R210" s="438" t="str">
        <f t="shared" si="176"/>
        <v/>
      </c>
      <c r="S210" s="441" t="str">
        <f t="shared" si="177"/>
        <v/>
      </c>
      <c r="T210" s="511"/>
      <c r="U210" s="441"/>
      <c r="V210" s="441"/>
      <c r="W210" s="438" t="str">
        <f t="shared" si="178"/>
        <v/>
      </c>
      <c r="X210" s="441" t="str">
        <f t="shared" si="179"/>
        <v/>
      </c>
      <c r="Y210" s="511"/>
      <c r="Z210" s="441"/>
      <c r="AA210" s="441"/>
      <c r="AB210" s="438" t="str">
        <f t="shared" si="180"/>
        <v/>
      </c>
      <c r="AC210" s="441" t="str">
        <f t="shared" si="181"/>
        <v/>
      </c>
      <c r="AD210" s="511"/>
      <c r="AE210" s="441"/>
      <c r="AF210" s="441"/>
      <c r="AG210" s="438" t="str">
        <f t="shared" si="182"/>
        <v/>
      </c>
      <c r="AH210" s="441" t="str">
        <f t="shared" si="183"/>
        <v/>
      </c>
      <c r="AI210" s="511"/>
      <c r="AJ210" s="441"/>
      <c r="AK210" s="441"/>
      <c r="AL210" s="438" t="str">
        <f t="shared" si="184"/>
        <v/>
      </c>
      <c r="AM210" s="441" t="str">
        <f t="shared" si="185"/>
        <v/>
      </c>
      <c r="AN210" s="511"/>
      <c r="AO210" s="441"/>
      <c r="AP210" s="441"/>
      <c r="AQ210" s="438" t="str">
        <f t="shared" si="186"/>
        <v/>
      </c>
      <c r="AR210" s="441" t="str">
        <f t="shared" si="187"/>
        <v/>
      </c>
      <c r="AS210" s="511"/>
      <c r="AT210" s="441"/>
      <c r="AU210" s="441"/>
      <c r="AV210" s="438" t="str">
        <f t="shared" si="188"/>
        <v/>
      </c>
      <c r="AW210" s="441" t="str">
        <f t="shared" si="189"/>
        <v/>
      </c>
      <c r="AX210" s="511"/>
    </row>
    <row r="211" spans="2:50" x14ac:dyDescent="0.2">
      <c r="B211" s="517"/>
      <c r="C211" s="441">
        <f t="shared" si="174"/>
        <v>5</v>
      </c>
      <c r="D211" s="441"/>
      <c r="E211" s="441"/>
      <c r="F211" s="441"/>
      <c r="G211" s="438"/>
      <c r="H211" s="511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44" t="str">
        <f t="shared" si="190"/>
        <v/>
      </c>
      <c r="L211" s="519"/>
      <c r="M211" s="172" t="str">
        <f t="shared" si="175"/>
        <v/>
      </c>
      <c r="N211" s="512"/>
      <c r="O211" s="512"/>
      <c r="P211" s="441"/>
      <c r="Q211" s="441"/>
      <c r="R211" s="438" t="str">
        <f t="shared" si="176"/>
        <v/>
      </c>
      <c r="S211" s="441" t="str">
        <f t="shared" si="177"/>
        <v/>
      </c>
      <c r="T211" s="511"/>
      <c r="U211" s="441"/>
      <c r="V211" s="441"/>
      <c r="W211" s="438" t="str">
        <f t="shared" si="178"/>
        <v/>
      </c>
      <c r="X211" s="441" t="str">
        <f t="shared" si="179"/>
        <v/>
      </c>
      <c r="Y211" s="511"/>
      <c r="Z211" s="441"/>
      <c r="AA211" s="441"/>
      <c r="AB211" s="438" t="str">
        <f t="shared" si="180"/>
        <v/>
      </c>
      <c r="AC211" s="441" t="str">
        <f t="shared" si="181"/>
        <v/>
      </c>
      <c r="AD211" s="511"/>
      <c r="AE211" s="441"/>
      <c r="AF211" s="441"/>
      <c r="AG211" s="438" t="str">
        <f t="shared" si="182"/>
        <v/>
      </c>
      <c r="AH211" s="441" t="str">
        <f t="shared" si="183"/>
        <v/>
      </c>
      <c r="AI211" s="511"/>
      <c r="AJ211" s="441"/>
      <c r="AK211" s="441"/>
      <c r="AL211" s="438" t="str">
        <f t="shared" si="184"/>
        <v/>
      </c>
      <c r="AM211" s="441" t="str">
        <f t="shared" si="185"/>
        <v/>
      </c>
      <c r="AN211" s="511"/>
      <c r="AO211" s="441"/>
      <c r="AP211" s="441"/>
      <c r="AQ211" s="438" t="str">
        <f t="shared" si="186"/>
        <v/>
      </c>
      <c r="AR211" s="441" t="str">
        <f t="shared" si="187"/>
        <v/>
      </c>
      <c r="AS211" s="511"/>
      <c r="AT211" s="441"/>
      <c r="AU211" s="441"/>
      <c r="AV211" s="438" t="str">
        <f t="shared" si="188"/>
        <v/>
      </c>
      <c r="AW211" s="441" t="str">
        <f t="shared" si="189"/>
        <v/>
      </c>
      <c r="AX211" s="511"/>
    </row>
    <row r="212" spans="2:50" x14ac:dyDescent="0.2">
      <c r="B212" s="517"/>
      <c r="C212" s="441">
        <f t="shared" si="174"/>
        <v>6</v>
      </c>
      <c r="D212" s="441"/>
      <c r="E212" s="441"/>
      <c r="F212" s="441"/>
      <c r="G212" s="438"/>
      <c r="H212" s="511"/>
      <c r="I212" s="172" t="str">
        <f t="shared" si="190"/>
        <v/>
      </c>
      <c r="J212" s="172" t="str">
        <f t="shared" si="190"/>
        <v/>
      </c>
      <c r="K212" s="444" t="str">
        <f t="shared" si="190"/>
        <v/>
      </c>
      <c r="L212" s="519"/>
      <c r="M212" s="172" t="str">
        <f t="shared" si="175"/>
        <v/>
      </c>
      <c r="N212" s="512"/>
      <c r="O212" s="512"/>
      <c r="P212" s="441"/>
      <c r="Q212" s="441"/>
      <c r="R212" s="438" t="str">
        <f t="shared" si="176"/>
        <v/>
      </c>
      <c r="S212" s="441" t="str">
        <f t="shared" si="177"/>
        <v/>
      </c>
      <c r="T212" s="511"/>
      <c r="U212" s="441"/>
      <c r="V212" s="441"/>
      <c r="W212" s="438" t="str">
        <f t="shared" si="178"/>
        <v/>
      </c>
      <c r="X212" s="441" t="str">
        <f t="shared" si="179"/>
        <v/>
      </c>
      <c r="Y212" s="511"/>
      <c r="Z212" s="441"/>
      <c r="AA212" s="441"/>
      <c r="AB212" s="438" t="str">
        <f t="shared" si="180"/>
        <v/>
      </c>
      <c r="AC212" s="441" t="str">
        <f t="shared" si="181"/>
        <v/>
      </c>
      <c r="AD212" s="511"/>
      <c r="AE212" s="441"/>
      <c r="AF212" s="441"/>
      <c r="AG212" s="438" t="str">
        <f t="shared" si="182"/>
        <v/>
      </c>
      <c r="AH212" s="441" t="str">
        <f t="shared" si="183"/>
        <v/>
      </c>
      <c r="AI212" s="511"/>
      <c r="AJ212" s="441"/>
      <c r="AK212" s="441"/>
      <c r="AL212" s="438" t="str">
        <f t="shared" si="184"/>
        <v/>
      </c>
      <c r="AM212" s="441" t="str">
        <f t="shared" si="185"/>
        <v/>
      </c>
      <c r="AN212" s="511"/>
      <c r="AO212" s="441"/>
      <c r="AP212" s="441"/>
      <c r="AQ212" s="438" t="str">
        <f t="shared" si="186"/>
        <v/>
      </c>
      <c r="AR212" s="441" t="str">
        <f t="shared" si="187"/>
        <v/>
      </c>
      <c r="AS212" s="511"/>
      <c r="AT212" s="441"/>
      <c r="AU212" s="441"/>
      <c r="AV212" s="438" t="str">
        <f t="shared" si="188"/>
        <v/>
      </c>
      <c r="AW212" s="441" t="str">
        <f t="shared" si="189"/>
        <v/>
      </c>
      <c r="AX212" s="511"/>
    </row>
    <row r="213" spans="2:50" x14ac:dyDescent="0.2">
      <c r="B213" s="517"/>
      <c r="C213" s="441">
        <f t="shared" si="174"/>
        <v>7</v>
      </c>
      <c r="D213" s="441"/>
      <c r="E213" s="441"/>
      <c r="F213" s="441"/>
      <c r="G213" s="438"/>
      <c r="H213" s="511"/>
      <c r="I213" s="172" t="str">
        <f t="shared" si="190"/>
        <v/>
      </c>
      <c r="J213" s="172" t="str">
        <f t="shared" si="190"/>
        <v/>
      </c>
      <c r="K213" s="444" t="str">
        <f t="shared" si="190"/>
        <v/>
      </c>
      <c r="L213" s="519"/>
      <c r="M213" s="172" t="str">
        <f t="shared" si="175"/>
        <v/>
      </c>
      <c r="N213" s="512"/>
      <c r="O213" s="512"/>
      <c r="P213" s="441"/>
      <c r="Q213" s="441"/>
      <c r="R213" s="438" t="str">
        <f t="shared" si="176"/>
        <v/>
      </c>
      <c r="S213" s="441" t="str">
        <f t="shared" si="177"/>
        <v/>
      </c>
      <c r="T213" s="511"/>
      <c r="U213" s="441"/>
      <c r="V213" s="441"/>
      <c r="W213" s="438" t="str">
        <f t="shared" si="178"/>
        <v/>
      </c>
      <c r="X213" s="441" t="str">
        <f t="shared" si="179"/>
        <v/>
      </c>
      <c r="Y213" s="511"/>
      <c r="Z213" s="441"/>
      <c r="AA213" s="441"/>
      <c r="AB213" s="438" t="str">
        <f t="shared" si="180"/>
        <v/>
      </c>
      <c r="AC213" s="441" t="str">
        <f t="shared" si="181"/>
        <v/>
      </c>
      <c r="AD213" s="511"/>
      <c r="AE213" s="441"/>
      <c r="AF213" s="441"/>
      <c r="AG213" s="438" t="str">
        <f t="shared" si="182"/>
        <v/>
      </c>
      <c r="AH213" s="441" t="str">
        <f t="shared" si="183"/>
        <v/>
      </c>
      <c r="AI213" s="511"/>
      <c r="AJ213" s="441"/>
      <c r="AK213" s="441"/>
      <c r="AL213" s="438" t="str">
        <f t="shared" si="184"/>
        <v/>
      </c>
      <c r="AM213" s="441" t="str">
        <f t="shared" si="185"/>
        <v/>
      </c>
      <c r="AN213" s="511"/>
      <c r="AO213" s="441"/>
      <c r="AP213" s="441"/>
      <c r="AQ213" s="438" t="str">
        <f t="shared" si="186"/>
        <v/>
      </c>
      <c r="AR213" s="441" t="str">
        <f t="shared" si="187"/>
        <v/>
      </c>
      <c r="AS213" s="511"/>
      <c r="AT213" s="441"/>
      <c r="AU213" s="441"/>
      <c r="AV213" s="438" t="str">
        <f t="shared" si="188"/>
        <v/>
      </c>
      <c r="AW213" s="441" t="str">
        <f t="shared" si="189"/>
        <v/>
      </c>
      <c r="AX213" s="511"/>
    </row>
    <row r="214" spans="2:50" x14ac:dyDescent="0.2">
      <c r="B214" s="517"/>
      <c r="C214" s="441">
        <f t="shared" si="174"/>
        <v>8</v>
      </c>
      <c r="D214" s="441"/>
      <c r="E214" s="441"/>
      <c r="F214" s="441"/>
      <c r="G214" s="438"/>
      <c r="H214" s="511"/>
      <c r="I214" s="172" t="str">
        <f t="shared" si="190"/>
        <v/>
      </c>
      <c r="J214" s="172" t="str">
        <f t="shared" si="190"/>
        <v/>
      </c>
      <c r="K214" s="444" t="str">
        <f t="shared" si="190"/>
        <v/>
      </c>
      <c r="L214" s="519"/>
      <c r="M214" s="172" t="str">
        <f t="shared" si="175"/>
        <v/>
      </c>
      <c r="N214" s="512"/>
      <c r="O214" s="512"/>
      <c r="P214" s="441"/>
      <c r="Q214" s="441"/>
      <c r="R214" s="438" t="str">
        <f t="shared" si="176"/>
        <v/>
      </c>
      <c r="S214" s="441" t="str">
        <f t="shared" si="177"/>
        <v/>
      </c>
      <c r="T214" s="511"/>
      <c r="U214" s="441"/>
      <c r="V214" s="441"/>
      <c r="W214" s="438" t="str">
        <f t="shared" si="178"/>
        <v/>
      </c>
      <c r="X214" s="441" t="str">
        <f t="shared" si="179"/>
        <v/>
      </c>
      <c r="Y214" s="511"/>
      <c r="Z214" s="441"/>
      <c r="AA214" s="441"/>
      <c r="AB214" s="438" t="str">
        <f t="shared" si="180"/>
        <v/>
      </c>
      <c r="AC214" s="441" t="str">
        <f t="shared" si="181"/>
        <v/>
      </c>
      <c r="AD214" s="511"/>
      <c r="AE214" s="441"/>
      <c r="AF214" s="441"/>
      <c r="AG214" s="438" t="str">
        <f t="shared" si="182"/>
        <v/>
      </c>
      <c r="AH214" s="441" t="str">
        <f t="shared" si="183"/>
        <v/>
      </c>
      <c r="AI214" s="511"/>
      <c r="AJ214" s="441"/>
      <c r="AK214" s="441"/>
      <c r="AL214" s="438" t="str">
        <f t="shared" si="184"/>
        <v/>
      </c>
      <c r="AM214" s="441" t="str">
        <f t="shared" si="185"/>
        <v/>
      </c>
      <c r="AN214" s="511"/>
      <c r="AO214" s="441"/>
      <c r="AP214" s="441"/>
      <c r="AQ214" s="438" t="str">
        <f t="shared" si="186"/>
        <v/>
      </c>
      <c r="AR214" s="441" t="str">
        <f t="shared" si="187"/>
        <v/>
      </c>
      <c r="AS214" s="511"/>
      <c r="AT214" s="441"/>
      <c r="AU214" s="441"/>
      <c r="AV214" s="438" t="str">
        <f t="shared" si="188"/>
        <v/>
      </c>
      <c r="AW214" s="441" t="str">
        <f t="shared" si="189"/>
        <v/>
      </c>
      <c r="AX214" s="511"/>
    </row>
    <row r="215" spans="2:50" x14ac:dyDescent="0.2">
      <c r="B215" s="517"/>
      <c r="C215" s="441">
        <f t="shared" si="174"/>
        <v>9</v>
      </c>
      <c r="D215" s="441"/>
      <c r="E215" s="441"/>
      <c r="F215" s="441"/>
      <c r="G215" s="438"/>
      <c r="H215" s="511"/>
      <c r="I215" s="172" t="str">
        <f t="shared" si="190"/>
        <v/>
      </c>
      <c r="J215" s="172" t="str">
        <f t="shared" si="190"/>
        <v/>
      </c>
      <c r="K215" s="444" t="str">
        <f t="shared" si="190"/>
        <v/>
      </c>
      <c r="L215" s="519"/>
      <c r="M215" s="172" t="str">
        <f t="shared" si="175"/>
        <v/>
      </c>
      <c r="N215" s="512"/>
      <c r="O215" s="512"/>
      <c r="P215" s="441"/>
      <c r="Q215" s="441"/>
      <c r="R215" s="438" t="str">
        <f t="shared" si="176"/>
        <v/>
      </c>
      <c r="S215" s="441" t="str">
        <f t="shared" si="177"/>
        <v/>
      </c>
      <c r="T215" s="511"/>
      <c r="U215" s="441"/>
      <c r="V215" s="441"/>
      <c r="W215" s="438" t="str">
        <f t="shared" si="178"/>
        <v/>
      </c>
      <c r="X215" s="441" t="str">
        <f t="shared" si="179"/>
        <v/>
      </c>
      <c r="Y215" s="511"/>
      <c r="Z215" s="441"/>
      <c r="AA215" s="441"/>
      <c r="AB215" s="438" t="str">
        <f t="shared" si="180"/>
        <v/>
      </c>
      <c r="AC215" s="441" t="str">
        <f t="shared" si="181"/>
        <v/>
      </c>
      <c r="AD215" s="511"/>
      <c r="AE215" s="441"/>
      <c r="AF215" s="441"/>
      <c r="AG215" s="438" t="str">
        <f t="shared" si="182"/>
        <v/>
      </c>
      <c r="AH215" s="441" t="str">
        <f t="shared" si="183"/>
        <v/>
      </c>
      <c r="AI215" s="511"/>
      <c r="AJ215" s="441"/>
      <c r="AK215" s="441"/>
      <c r="AL215" s="438" t="str">
        <f t="shared" si="184"/>
        <v/>
      </c>
      <c r="AM215" s="441" t="str">
        <f t="shared" si="185"/>
        <v/>
      </c>
      <c r="AN215" s="511"/>
      <c r="AO215" s="441"/>
      <c r="AP215" s="441"/>
      <c r="AQ215" s="438" t="str">
        <f t="shared" si="186"/>
        <v/>
      </c>
      <c r="AR215" s="441" t="str">
        <f t="shared" si="187"/>
        <v/>
      </c>
      <c r="AS215" s="511"/>
      <c r="AT215" s="441"/>
      <c r="AU215" s="441"/>
      <c r="AV215" s="438" t="str">
        <f t="shared" si="188"/>
        <v/>
      </c>
      <c r="AW215" s="441" t="str">
        <f t="shared" si="189"/>
        <v/>
      </c>
      <c r="AX215" s="511"/>
    </row>
    <row r="216" spans="2:50" x14ac:dyDescent="0.2">
      <c r="B216" s="517"/>
      <c r="C216" s="441">
        <f t="shared" si="174"/>
        <v>10</v>
      </c>
      <c r="D216" s="441"/>
      <c r="E216" s="441"/>
      <c r="F216" s="441"/>
      <c r="G216" s="438"/>
      <c r="H216" s="511"/>
      <c r="I216" s="172" t="str">
        <f t="shared" si="190"/>
        <v/>
      </c>
      <c r="J216" s="172" t="str">
        <f t="shared" si="190"/>
        <v/>
      </c>
      <c r="K216" s="444" t="str">
        <f t="shared" si="190"/>
        <v/>
      </c>
      <c r="L216" s="519"/>
      <c r="M216" s="172" t="str">
        <f t="shared" si="175"/>
        <v/>
      </c>
      <c r="N216" s="512"/>
      <c r="O216" s="512"/>
      <c r="P216" s="441"/>
      <c r="Q216" s="441"/>
      <c r="R216" s="438" t="str">
        <f t="shared" si="176"/>
        <v/>
      </c>
      <c r="S216" s="441" t="str">
        <f t="shared" si="177"/>
        <v/>
      </c>
      <c r="T216" s="511"/>
      <c r="U216" s="441"/>
      <c r="V216" s="441"/>
      <c r="W216" s="438" t="str">
        <f t="shared" si="178"/>
        <v/>
      </c>
      <c r="X216" s="441" t="str">
        <f t="shared" si="179"/>
        <v/>
      </c>
      <c r="Y216" s="511"/>
      <c r="Z216" s="441"/>
      <c r="AA216" s="441"/>
      <c r="AB216" s="438" t="str">
        <f t="shared" si="180"/>
        <v/>
      </c>
      <c r="AC216" s="441" t="str">
        <f t="shared" si="181"/>
        <v/>
      </c>
      <c r="AD216" s="511"/>
      <c r="AE216" s="441"/>
      <c r="AF216" s="441"/>
      <c r="AG216" s="438" t="str">
        <f t="shared" si="182"/>
        <v/>
      </c>
      <c r="AH216" s="441" t="str">
        <f t="shared" si="183"/>
        <v/>
      </c>
      <c r="AI216" s="511"/>
      <c r="AJ216" s="441"/>
      <c r="AK216" s="441"/>
      <c r="AL216" s="438" t="str">
        <f t="shared" si="184"/>
        <v/>
      </c>
      <c r="AM216" s="441" t="str">
        <f t="shared" si="185"/>
        <v/>
      </c>
      <c r="AN216" s="511"/>
      <c r="AO216" s="441"/>
      <c r="AP216" s="441"/>
      <c r="AQ216" s="438" t="str">
        <f t="shared" si="186"/>
        <v/>
      </c>
      <c r="AR216" s="441" t="str">
        <f t="shared" si="187"/>
        <v/>
      </c>
      <c r="AS216" s="511"/>
      <c r="AT216" s="441"/>
      <c r="AU216" s="441"/>
      <c r="AV216" s="438" t="str">
        <f t="shared" si="188"/>
        <v/>
      </c>
      <c r="AW216" s="441" t="str">
        <f t="shared" si="189"/>
        <v/>
      </c>
      <c r="AX216" s="511"/>
    </row>
    <row r="217" spans="2:50" x14ac:dyDescent="0.2">
      <c r="B217" s="517"/>
      <c r="C217" s="441">
        <f t="shared" si="174"/>
        <v>11</v>
      </c>
      <c r="D217" s="441"/>
      <c r="E217" s="441"/>
      <c r="F217" s="441"/>
      <c r="G217" s="438"/>
      <c r="H217" s="511"/>
      <c r="I217" s="172" t="str">
        <f t="shared" si="190"/>
        <v/>
      </c>
      <c r="J217" s="172" t="str">
        <f t="shared" si="190"/>
        <v/>
      </c>
      <c r="K217" s="444" t="str">
        <f t="shared" si="190"/>
        <v/>
      </c>
      <c r="L217" s="519"/>
      <c r="M217" s="172" t="str">
        <f t="shared" si="175"/>
        <v/>
      </c>
      <c r="N217" s="512"/>
      <c r="O217" s="512"/>
      <c r="P217" s="441"/>
      <c r="Q217" s="441"/>
      <c r="R217" s="438" t="str">
        <f t="shared" si="176"/>
        <v/>
      </c>
      <c r="S217" s="441" t="str">
        <f t="shared" si="177"/>
        <v/>
      </c>
      <c r="T217" s="511"/>
      <c r="U217" s="441"/>
      <c r="V217" s="441"/>
      <c r="W217" s="438" t="str">
        <f t="shared" si="178"/>
        <v/>
      </c>
      <c r="X217" s="441" t="str">
        <f t="shared" si="179"/>
        <v/>
      </c>
      <c r="Y217" s="511"/>
      <c r="Z217" s="441"/>
      <c r="AA217" s="441"/>
      <c r="AB217" s="438" t="str">
        <f t="shared" si="180"/>
        <v/>
      </c>
      <c r="AC217" s="441" t="str">
        <f t="shared" si="181"/>
        <v/>
      </c>
      <c r="AD217" s="511"/>
      <c r="AE217" s="441"/>
      <c r="AF217" s="441"/>
      <c r="AG217" s="438" t="str">
        <f t="shared" si="182"/>
        <v/>
      </c>
      <c r="AH217" s="441" t="str">
        <f t="shared" si="183"/>
        <v/>
      </c>
      <c r="AI217" s="511"/>
      <c r="AJ217" s="441"/>
      <c r="AK217" s="441"/>
      <c r="AL217" s="438" t="str">
        <f t="shared" si="184"/>
        <v/>
      </c>
      <c r="AM217" s="441" t="str">
        <f t="shared" si="185"/>
        <v/>
      </c>
      <c r="AN217" s="511"/>
      <c r="AO217" s="441"/>
      <c r="AP217" s="441"/>
      <c r="AQ217" s="438" t="str">
        <f t="shared" si="186"/>
        <v/>
      </c>
      <c r="AR217" s="441" t="str">
        <f t="shared" si="187"/>
        <v/>
      </c>
      <c r="AS217" s="511"/>
      <c r="AT217" s="441"/>
      <c r="AU217" s="441"/>
      <c r="AV217" s="438" t="str">
        <f t="shared" si="188"/>
        <v/>
      </c>
      <c r="AW217" s="441" t="str">
        <f t="shared" si="189"/>
        <v/>
      </c>
      <c r="AX217" s="511"/>
    </row>
    <row r="218" spans="2:50" x14ac:dyDescent="0.2">
      <c r="B218" s="517"/>
      <c r="C218" s="441">
        <f t="shared" si="174"/>
        <v>12</v>
      </c>
      <c r="D218" s="441"/>
      <c r="E218" s="441"/>
      <c r="F218" s="441"/>
      <c r="G218" s="438"/>
      <c r="H218" s="511"/>
      <c r="I218" s="172" t="str">
        <f t="shared" si="190"/>
        <v/>
      </c>
      <c r="J218" s="172" t="str">
        <f t="shared" si="190"/>
        <v/>
      </c>
      <c r="K218" s="444" t="str">
        <f t="shared" si="190"/>
        <v/>
      </c>
      <c r="L218" s="519"/>
      <c r="M218" s="172" t="str">
        <f t="shared" si="175"/>
        <v/>
      </c>
      <c r="N218" s="512"/>
      <c r="O218" s="512"/>
      <c r="P218" s="441"/>
      <c r="Q218" s="441"/>
      <c r="R218" s="438" t="str">
        <f t="shared" si="176"/>
        <v/>
      </c>
      <c r="S218" s="441" t="str">
        <f t="shared" si="177"/>
        <v/>
      </c>
      <c r="T218" s="511"/>
      <c r="U218" s="441"/>
      <c r="V218" s="441"/>
      <c r="W218" s="438" t="str">
        <f t="shared" si="178"/>
        <v/>
      </c>
      <c r="X218" s="441" t="str">
        <f t="shared" si="179"/>
        <v/>
      </c>
      <c r="Y218" s="511"/>
      <c r="Z218" s="441"/>
      <c r="AA218" s="441"/>
      <c r="AB218" s="438" t="str">
        <f t="shared" si="180"/>
        <v/>
      </c>
      <c r="AC218" s="441" t="str">
        <f t="shared" si="181"/>
        <v/>
      </c>
      <c r="AD218" s="511"/>
      <c r="AE218" s="441"/>
      <c r="AF218" s="441"/>
      <c r="AG218" s="438" t="str">
        <f t="shared" si="182"/>
        <v/>
      </c>
      <c r="AH218" s="441" t="str">
        <f t="shared" si="183"/>
        <v/>
      </c>
      <c r="AI218" s="511"/>
      <c r="AJ218" s="441"/>
      <c r="AK218" s="441"/>
      <c r="AL218" s="438" t="str">
        <f t="shared" si="184"/>
        <v/>
      </c>
      <c r="AM218" s="441" t="str">
        <f t="shared" si="185"/>
        <v/>
      </c>
      <c r="AN218" s="511"/>
      <c r="AO218" s="441"/>
      <c r="AP218" s="441"/>
      <c r="AQ218" s="438" t="str">
        <f t="shared" si="186"/>
        <v/>
      </c>
      <c r="AR218" s="441" t="str">
        <f t="shared" si="187"/>
        <v/>
      </c>
      <c r="AS218" s="511"/>
      <c r="AT218" s="441"/>
      <c r="AU218" s="441"/>
      <c r="AV218" s="438" t="str">
        <f t="shared" si="188"/>
        <v/>
      </c>
      <c r="AW218" s="441" t="str">
        <f t="shared" si="189"/>
        <v/>
      </c>
      <c r="AX218" s="511"/>
    </row>
    <row r="219" spans="2:50" x14ac:dyDescent="0.2">
      <c r="B219" s="517"/>
      <c r="C219" s="441">
        <f t="shared" si="174"/>
        <v>13</v>
      </c>
      <c r="D219" s="441"/>
      <c r="E219" s="441"/>
      <c r="F219" s="441"/>
      <c r="G219" s="438"/>
      <c r="H219" s="511"/>
      <c r="I219" s="172" t="str">
        <f t="shared" si="190"/>
        <v/>
      </c>
      <c r="J219" s="172" t="str">
        <f t="shared" si="190"/>
        <v/>
      </c>
      <c r="K219" s="444" t="str">
        <f t="shared" si="190"/>
        <v/>
      </c>
      <c r="L219" s="519"/>
      <c r="M219" s="172" t="str">
        <f t="shared" si="175"/>
        <v/>
      </c>
      <c r="N219" s="512"/>
      <c r="O219" s="512"/>
      <c r="P219" s="441"/>
      <c r="Q219" s="441"/>
      <c r="R219" s="438" t="str">
        <f t="shared" si="176"/>
        <v/>
      </c>
      <c r="S219" s="441" t="str">
        <f t="shared" si="177"/>
        <v/>
      </c>
      <c r="T219" s="511"/>
      <c r="U219" s="441"/>
      <c r="V219" s="441"/>
      <c r="W219" s="438" t="str">
        <f t="shared" si="178"/>
        <v/>
      </c>
      <c r="X219" s="441" t="str">
        <f t="shared" si="179"/>
        <v/>
      </c>
      <c r="Y219" s="511"/>
      <c r="Z219" s="441"/>
      <c r="AA219" s="441"/>
      <c r="AB219" s="438" t="str">
        <f t="shared" si="180"/>
        <v/>
      </c>
      <c r="AC219" s="441" t="str">
        <f t="shared" si="181"/>
        <v/>
      </c>
      <c r="AD219" s="511"/>
      <c r="AE219" s="441"/>
      <c r="AF219" s="441"/>
      <c r="AG219" s="438" t="str">
        <f t="shared" si="182"/>
        <v/>
      </c>
      <c r="AH219" s="441" t="str">
        <f t="shared" si="183"/>
        <v/>
      </c>
      <c r="AI219" s="511"/>
      <c r="AJ219" s="441"/>
      <c r="AK219" s="441"/>
      <c r="AL219" s="438" t="str">
        <f t="shared" si="184"/>
        <v/>
      </c>
      <c r="AM219" s="441" t="str">
        <f t="shared" si="185"/>
        <v/>
      </c>
      <c r="AN219" s="511"/>
      <c r="AO219" s="441"/>
      <c r="AP219" s="441"/>
      <c r="AQ219" s="438" t="str">
        <f t="shared" si="186"/>
        <v/>
      </c>
      <c r="AR219" s="441" t="str">
        <f t="shared" si="187"/>
        <v/>
      </c>
      <c r="AS219" s="511"/>
      <c r="AT219" s="441"/>
      <c r="AU219" s="441"/>
      <c r="AV219" s="438" t="str">
        <f t="shared" si="188"/>
        <v/>
      </c>
      <c r="AW219" s="441" t="str">
        <f t="shared" si="189"/>
        <v/>
      </c>
      <c r="AX219" s="511"/>
    </row>
    <row r="220" spans="2:50" x14ac:dyDescent="0.2">
      <c r="B220" s="517"/>
      <c r="C220" s="441">
        <f t="shared" si="174"/>
        <v>14</v>
      </c>
      <c r="D220" s="441"/>
      <c r="E220" s="441"/>
      <c r="F220" s="441"/>
      <c r="G220" s="438"/>
      <c r="H220" s="511"/>
      <c r="I220" s="172" t="str">
        <f t="shared" si="190"/>
        <v/>
      </c>
      <c r="J220" s="172" t="str">
        <f t="shared" si="190"/>
        <v/>
      </c>
      <c r="K220" s="444" t="str">
        <f t="shared" si="190"/>
        <v/>
      </c>
      <c r="L220" s="519"/>
      <c r="M220" s="172" t="str">
        <f t="shared" si="175"/>
        <v/>
      </c>
      <c r="N220" s="512"/>
      <c r="O220" s="512"/>
      <c r="P220" s="441"/>
      <c r="Q220" s="441"/>
      <c r="R220" s="438" t="str">
        <f t="shared" si="176"/>
        <v/>
      </c>
      <c r="S220" s="441" t="str">
        <f t="shared" si="177"/>
        <v/>
      </c>
      <c r="T220" s="511"/>
      <c r="U220" s="441"/>
      <c r="V220" s="441"/>
      <c r="W220" s="438" t="str">
        <f t="shared" si="178"/>
        <v/>
      </c>
      <c r="X220" s="441" t="str">
        <f t="shared" si="179"/>
        <v/>
      </c>
      <c r="Y220" s="511"/>
      <c r="Z220" s="441"/>
      <c r="AA220" s="441"/>
      <c r="AB220" s="438" t="str">
        <f t="shared" si="180"/>
        <v/>
      </c>
      <c r="AC220" s="441" t="str">
        <f t="shared" si="181"/>
        <v/>
      </c>
      <c r="AD220" s="511"/>
      <c r="AE220" s="441"/>
      <c r="AF220" s="441"/>
      <c r="AG220" s="438" t="str">
        <f t="shared" si="182"/>
        <v/>
      </c>
      <c r="AH220" s="441" t="str">
        <f t="shared" si="183"/>
        <v/>
      </c>
      <c r="AI220" s="511"/>
      <c r="AJ220" s="441"/>
      <c r="AK220" s="441"/>
      <c r="AL220" s="438" t="str">
        <f t="shared" si="184"/>
        <v/>
      </c>
      <c r="AM220" s="441" t="str">
        <f t="shared" si="185"/>
        <v/>
      </c>
      <c r="AN220" s="511"/>
      <c r="AO220" s="441"/>
      <c r="AP220" s="441"/>
      <c r="AQ220" s="438" t="str">
        <f t="shared" si="186"/>
        <v/>
      </c>
      <c r="AR220" s="441" t="str">
        <f t="shared" si="187"/>
        <v/>
      </c>
      <c r="AS220" s="511"/>
      <c r="AT220" s="441"/>
      <c r="AU220" s="441"/>
      <c r="AV220" s="438" t="str">
        <f t="shared" si="188"/>
        <v/>
      </c>
      <c r="AW220" s="441" t="str">
        <f t="shared" si="189"/>
        <v/>
      </c>
      <c r="AX220" s="511"/>
    </row>
    <row r="221" spans="2:50" x14ac:dyDescent="0.2">
      <c r="B221" s="517"/>
      <c r="C221" s="441">
        <f t="shared" si="174"/>
        <v>15</v>
      </c>
      <c r="D221" s="441"/>
      <c r="E221" s="441"/>
      <c r="F221" s="441"/>
      <c r="G221" s="438"/>
      <c r="H221" s="511"/>
      <c r="I221" s="172" t="str">
        <f t="shared" si="190"/>
        <v/>
      </c>
      <c r="J221" s="172" t="str">
        <f t="shared" si="190"/>
        <v/>
      </c>
      <c r="K221" s="444" t="str">
        <f t="shared" si="190"/>
        <v/>
      </c>
      <c r="L221" s="520"/>
      <c r="M221" s="172" t="str">
        <f t="shared" si="175"/>
        <v/>
      </c>
      <c r="N221" s="512"/>
      <c r="O221" s="512"/>
      <c r="P221" s="441"/>
      <c r="Q221" s="441"/>
      <c r="R221" s="438" t="str">
        <f t="shared" si="176"/>
        <v/>
      </c>
      <c r="S221" s="441" t="str">
        <f t="shared" si="177"/>
        <v/>
      </c>
      <c r="T221" s="511"/>
      <c r="U221" s="441"/>
      <c r="V221" s="441"/>
      <c r="W221" s="438" t="str">
        <f t="shared" si="178"/>
        <v/>
      </c>
      <c r="X221" s="441" t="str">
        <f t="shared" si="179"/>
        <v/>
      </c>
      <c r="Y221" s="511"/>
      <c r="Z221" s="441"/>
      <c r="AA221" s="441"/>
      <c r="AB221" s="438" t="str">
        <f t="shared" si="180"/>
        <v/>
      </c>
      <c r="AC221" s="441" t="str">
        <f t="shared" si="181"/>
        <v/>
      </c>
      <c r="AD221" s="511"/>
      <c r="AE221" s="441"/>
      <c r="AF221" s="441"/>
      <c r="AG221" s="438" t="str">
        <f t="shared" si="182"/>
        <v/>
      </c>
      <c r="AH221" s="441" t="str">
        <f t="shared" si="183"/>
        <v/>
      </c>
      <c r="AI221" s="511"/>
      <c r="AJ221" s="441"/>
      <c r="AK221" s="441"/>
      <c r="AL221" s="438" t="str">
        <f t="shared" si="184"/>
        <v/>
      </c>
      <c r="AM221" s="441" t="str">
        <f t="shared" si="185"/>
        <v/>
      </c>
      <c r="AN221" s="511"/>
      <c r="AO221" s="441"/>
      <c r="AP221" s="441"/>
      <c r="AQ221" s="438" t="str">
        <f t="shared" si="186"/>
        <v/>
      </c>
      <c r="AR221" s="441" t="str">
        <f t="shared" si="187"/>
        <v/>
      </c>
      <c r="AS221" s="511"/>
      <c r="AT221" s="441"/>
      <c r="AU221" s="441"/>
      <c r="AV221" s="438" t="str">
        <f t="shared" si="188"/>
        <v/>
      </c>
      <c r="AW221" s="441" t="str">
        <f t="shared" si="189"/>
        <v/>
      </c>
      <c r="AX221" s="511"/>
    </row>
    <row r="222" spans="2:50" ht="15.75" x14ac:dyDescent="0.2">
      <c r="B222" s="521" t="s">
        <v>169</v>
      </c>
      <c r="C222" s="522"/>
      <c r="D222" s="522"/>
      <c r="E222" s="522"/>
      <c r="F222" s="522"/>
      <c r="G222" s="522"/>
      <c r="H222" s="523"/>
      <c r="I222" s="207"/>
      <c r="J222" s="207"/>
      <c r="K222" s="207"/>
      <c r="L222" s="207"/>
      <c r="M222" s="207"/>
      <c r="N222" s="512" t="s">
        <v>161</v>
      </c>
      <c r="O222" s="525" t="s">
        <v>106</v>
      </c>
      <c r="P222" s="527">
        <f>AT202+1</f>
        <v>45944</v>
      </c>
      <c r="Q222" s="517"/>
      <c r="R222" s="517"/>
      <c r="S222" s="517"/>
      <c r="T222" s="517"/>
      <c r="U222" s="527">
        <f>P222+1</f>
        <v>45945</v>
      </c>
      <c r="V222" s="517"/>
      <c r="W222" s="517"/>
      <c r="X222" s="517"/>
      <c r="Y222" s="517"/>
      <c r="Z222" s="527">
        <f>U222+1</f>
        <v>45946</v>
      </c>
      <c r="AA222" s="517"/>
      <c r="AB222" s="517"/>
      <c r="AC222" s="517"/>
      <c r="AD222" s="517"/>
      <c r="AE222" s="527">
        <f>Z222+1</f>
        <v>45947</v>
      </c>
      <c r="AF222" s="517"/>
      <c r="AG222" s="517"/>
      <c r="AH222" s="517"/>
      <c r="AI222" s="517"/>
      <c r="AJ222" s="527">
        <f>AE222+1</f>
        <v>45948</v>
      </c>
      <c r="AK222" s="517"/>
      <c r="AL222" s="517"/>
      <c r="AM222" s="517"/>
      <c r="AN222" s="517"/>
      <c r="AO222" s="527">
        <f>AJ222+1</f>
        <v>45949</v>
      </c>
      <c r="AP222" s="517"/>
      <c r="AQ222" s="517"/>
      <c r="AR222" s="517"/>
      <c r="AS222" s="517"/>
      <c r="AT222" s="527">
        <f>AO222+1</f>
        <v>45950</v>
      </c>
      <c r="AU222" s="517"/>
      <c r="AV222" s="517"/>
      <c r="AW222" s="517"/>
      <c r="AX222" s="517"/>
    </row>
    <row r="223" spans="2:50" ht="15.75" x14ac:dyDescent="0.2">
      <c r="B223" s="524"/>
      <c r="C223" s="524"/>
      <c r="D223" s="524"/>
      <c r="E223" s="524"/>
      <c r="F223" s="524"/>
      <c r="G223" s="524"/>
      <c r="H223" s="524"/>
      <c r="I223" s="207"/>
      <c r="J223" s="207"/>
      <c r="K223" s="207"/>
      <c r="L223" s="207"/>
      <c r="M223" s="207"/>
      <c r="N223" s="512"/>
      <c r="O223" s="526"/>
      <c r="P223" s="527" t="s">
        <v>120</v>
      </c>
      <c r="Q223" s="517"/>
      <c r="R223" s="517"/>
      <c r="S223" s="517"/>
      <c r="T223" s="517"/>
      <c r="U223" s="527" t="s">
        <v>114</v>
      </c>
      <c r="V223" s="517"/>
      <c r="W223" s="517"/>
      <c r="X223" s="517"/>
      <c r="Y223" s="517"/>
      <c r="Z223" s="527" t="s">
        <v>115</v>
      </c>
      <c r="AA223" s="517"/>
      <c r="AB223" s="517"/>
      <c r="AC223" s="517"/>
      <c r="AD223" s="517"/>
      <c r="AE223" s="527" t="s">
        <v>116</v>
      </c>
      <c r="AF223" s="517"/>
      <c r="AG223" s="517"/>
      <c r="AH223" s="517"/>
      <c r="AI223" s="517"/>
      <c r="AJ223" s="527" t="s">
        <v>117</v>
      </c>
      <c r="AK223" s="517"/>
      <c r="AL223" s="517"/>
      <c r="AM223" s="517"/>
      <c r="AN223" s="517"/>
      <c r="AO223" s="527" t="s">
        <v>118</v>
      </c>
      <c r="AP223" s="517"/>
      <c r="AQ223" s="517"/>
      <c r="AR223" s="517"/>
      <c r="AS223" s="517"/>
      <c r="AT223" s="527" t="s">
        <v>119</v>
      </c>
      <c r="AU223" s="517"/>
      <c r="AV223" s="517"/>
      <c r="AW223" s="517"/>
      <c r="AX223" s="517"/>
    </row>
    <row r="224" spans="2:50" x14ac:dyDescent="0.2">
      <c r="B224" s="512" t="s">
        <v>157</v>
      </c>
      <c r="C224" s="512" t="s">
        <v>149</v>
      </c>
      <c r="D224" s="512"/>
      <c r="E224" s="512" t="s">
        <v>151</v>
      </c>
      <c r="F224" s="512"/>
      <c r="G224" s="512"/>
      <c r="H224" s="513" t="s">
        <v>158</v>
      </c>
      <c r="I224" s="516" t="s">
        <v>227</v>
      </c>
      <c r="J224" s="516"/>
      <c r="K224" s="516"/>
      <c r="L224" s="516" t="s">
        <v>158</v>
      </c>
      <c r="M224" s="516" t="s">
        <v>170</v>
      </c>
      <c r="N224" s="512"/>
      <c r="O224" s="512" t="s">
        <v>160</v>
      </c>
      <c r="P224" s="508" t="s">
        <v>154</v>
      </c>
      <c r="Q224" s="509"/>
      <c r="R224" s="509"/>
      <c r="S224" s="510"/>
      <c r="T224" s="512" t="s">
        <v>158</v>
      </c>
      <c r="U224" s="508" t="s">
        <v>154</v>
      </c>
      <c r="V224" s="509"/>
      <c r="W224" s="509"/>
      <c r="X224" s="510"/>
      <c r="Y224" s="512" t="s">
        <v>158</v>
      </c>
      <c r="Z224" s="508" t="s">
        <v>154</v>
      </c>
      <c r="AA224" s="509"/>
      <c r="AB224" s="509"/>
      <c r="AC224" s="510"/>
      <c r="AD224" s="512" t="s">
        <v>158</v>
      </c>
      <c r="AE224" s="508" t="s">
        <v>154</v>
      </c>
      <c r="AF224" s="509"/>
      <c r="AG224" s="509"/>
      <c r="AH224" s="510"/>
      <c r="AI224" s="512" t="s">
        <v>158</v>
      </c>
      <c r="AJ224" s="508" t="s">
        <v>154</v>
      </c>
      <c r="AK224" s="509"/>
      <c r="AL224" s="509"/>
      <c r="AM224" s="510"/>
      <c r="AN224" s="512" t="s">
        <v>158</v>
      </c>
      <c r="AO224" s="508" t="s">
        <v>154</v>
      </c>
      <c r="AP224" s="509"/>
      <c r="AQ224" s="509"/>
      <c r="AR224" s="510"/>
      <c r="AS224" s="512" t="s">
        <v>158</v>
      </c>
      <c r="AT224" s="508" t="s">
        <v>154</v>
      </c>
      <c r="AU224" s="509"/>
      <c r="AV224" s="509"/>
      <c r="AW224" s="510"/>
      <c r="AX224" s="512" t="s">
        <v>158</v>
      </c>
    </row>
    <row r="225" spans="2:50" x14ac:dyDescent="0.2">
      <c r="B225" s="512"/>
      <c r="C225" s="512"/>
      <c r="D225" s="512"/>
      <c r="E225" s="512" t="s">
        <v>150</v>
      </c>
      <c r="F225" s="512"/>
      <c r="G225" s="512"/>
      <c r="H225" s="514"/>
      <c r="I225" s="516" t="s">
        <v>150</v>
      </c>
      <c r="J225" s="516"/>
      <c r="K225" s="516"/>
      <c r="L225" s="516"/>
      <c r="M225" s="516"/>
      <c r="N225" s="512"/>
      <c r="O225" s="512"/>
      <c r="P225" s="508" t="s">
        <v>155</v>
      </c>
      <c r="Q225" s="509"/>
      <c r="R225" s="509"/>
      <c r="S225" s="510"/>
      <c r="T225" s="512"/>
      <c r="U225" s="508" t="s">
        <v>155</v>
      </c>
      <c r="V225" s="509"/>
      <c r="W225" s="509"/>
      <c r="X225" s="510"/>
      <c r="Y225" s="512"/>
      <c r="Z225" s="508" t="s">
        <v>155</v>
      </c>
      <c r="AA225" s="509"/>
      <c r="AB225" s="509"/>
      <c r="AC225" s="510"/>
      <c r="AD225" s="512"/>
      <c r="AE225" s="508" t="s">
        <v>155</v>
      </c>
      <c r="AF225" s="509"/>
      <c r="AG225" s="509"/>
      <c r="AH225" s="510"/>
      <c r="AI225" s="512"/>
      <c r="AJ225" s="508" t="s">
        <v>155</v>
      </c>
      <c r="AK225" s="509"/>
      <c r="AL225" s="509"/>
      <c r="AM225" s="510"/>
      <c r="AN225" s="512"/>
      <c r="AO225" s="508" t="s">
        <v>155</v>
      </c>
      <c r="AP225" s="509"/>
      <c r="AQ225" s="509"/>
      <c r="AR225" s="510"/>
      <c r="AS225" s="512"/>
      <c r="AT225" s="508" t="s">
        <v>155</v>
      </c>
      <c r="AU225" s="509"/>
      <c r="AV225" s="509"/>
      <c r="AW225" s="510"/>
      <c r="AX225" s="512"/>
    </row>
    <row r="226" spans="2:50" x14ac:dyDescent="0.2">
      <c r="B226" s="512"/>
      <c r="C226" s="512"/>
      <c r="D226" s="512"/>
      <c r="E226" s="439" t="s">
        <v>152</v>
      </c>
      <c r="F226" s="439" t="s">
        <v>153</v>
      </c>
      <c r="G226" s="439" t="s">
        <v>156</v>
      </c>
      <c r="H226" s="515"/>
      <c r="I226" s="440" t="s">
        <v>152</v>
      </c>
      <c r="J226" s="440" t="s">
        <v>153</v>
      </c>
      <c r="K226" s="440" t="s">
        <v>156</v>
      </c>
      <c r="L226" s="516"/>
      <c r="M226" s="516"/>
      <c r="N226" s="512"/>
      <c r="O226" s="512"/>
      <c r="P226" s="439" t="s">
        <v>152</v>
      </c>
      <c r="Q226" s="439" t="s">
        <v>153</v>
      </c>
      <c r="R226" s="439" t="s">
        <v>156</v>
      </c>
      <c r="S226" s="439" t="s">
        <v>170</v>
      </c>
      <c r="T226" s="512"/>
      <c r="U226" s="439" t="s">
        <v>152</v>
      </c>
      <c r="V226" s="439" t="s">
        <v>153</v>
      </c>
      <c r="W226" s="439" t="s">
        <v>156</v>
      </c>
      <c r="X226" s="439" t="s">
        <v>170</v>
      </c>
      <c r="Y226" s="512"/>
      <c r="Z226" s="439" t="s">
        <v>152</v>
      </c>
      <c r="AA226" s="439" t="s">
        <v>153</v>
      </c>
      <c r="AB226" s="439" t="s">
        <v>156</v>
      </c>
      <c r="AC226" s="439" t="s">
        <v>170</v>
      </c>
      <c r="AD226" s="512"/>
      <c r="AE226" s="439" t="s">
        <v>152</v>
      </c>
      <c r="AF226" s="439" t="s">
        <v>153</v>
      </c>
      <c r="AG226" s="439" t="s">
        <v>156</v>
      </c>
      <c r="AH226" s="439" t="s">
        <v>170</v>
      </c>
      <c r="AI226" s="512"/>
      <c r="AJ226" s="439" t="s">
        <v>152</v>
      </c>
      <c r="AK226" s="439" t="s">
        <v>153</v>
      </c>
      <c r="AL226" s="439" t="s">
        <v>156</v>
      </c>
      <c r="AM226" s="439" t="s">
        <v>170</v>
      </c>
      <c r="AN226" s="512"/>
      <c r="AO226" s="439" t="s">
        <v>152</v>
      </c>
      <c r="AP226" s="439" t="s">
        <v>153</v>
      </c>
      <c r="AQ226" s="439" t="s">
        <v>156</v>
      </c>
      <c r="AR226" s="439" t="s">
        <v>170</v>
      </c>
      <c r="AS226" s="512"/>
      <c r="AT226" s="439" t="s">
        <v>152</v>
      </c>
      <c r="AU226" s="439" t="s">
        <v>153</v>
      </c>
      <c r="AV226" s="439" t="s">
        <v>156</v>
      </c>
      <c r="AW226" s="439" t="s">
        <v>170</v>
      </c>
      <c r="AX226" s="512"/>
    </row>
    <row r="227" spans="2:50" x14ac:dyDescent="0.2">
      <c r="B227" s="512" t="s">
        <v>139</v>
      </c>
      <c r="C227" s="441">
        <f>C207</f>
        <v>1</v>
      </c>
      <c r="D227" s="441" t="s">
        <v>819</v>
      </c>
      <c r="E227" s="441">
        <v>17</v>
      </c>
      <c r="F227" s="441">
        <v>1500</v>
      </c>
      <c r="G227" s="438">
        <f>F227/E227</f>
        <v>88.235294117647058</v>
      </c>
      <c r="H227" s="511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44">
        <f t="shared" si="191"/>
        <v>84.328477851625252</v>
      </c>
      <c r="L227" s="518">
        <f>IFERROR(AVERAGE(K227:K241),"-")</f>
        <v>84.328477851625252</v>
      </c>
      <c r="M227" s="172">
        <f>IFERROR(RANK(K227, K$227:K$241),"")</f>
        <v>1</v>
      </c>
      <c r="N227" s="512"/>
      <c r="O227" s="512"/>
      <c r="P227" s="441">
        <v>17</v>
      </c>
      <c r="Q227" s="441">
        <v>1435.6906077348067</v>
      </c>
      <c r="R227" s="438">
        <f>IFERROR(Q227/P227,"")</f>
        <v>84.452388690282746</v>
      </c>
      <c r="S227" s="441">
        <f>IFERROR(RANK(R227, R$227:R$241),"")</f>
        <v>1</v>
      </c>
      <c r="T227" s="511">
        <f>AVERAGE(R227:R241)</f>
        <v>84.452388690282746</v>
      </c>
      <c r="U227" s="441">
        <v>17</v>
      </c>
      <c r="V227" s="441">
        <v>1433.7209302325577</v>
      </c>
      <c r="W227" s="438">
        <f>IFERROR(V227/U227,"")</f>
        <v>84.336525307797515</v>
      </c>
      <c r="X227" s="441">
        <f>IFERROR(RANK(W227, W$227:W$241),"")</f>
        <v>1</v>
      </c>
      <c r="Y227" s="511">
        <f>AVERAGE(W227:W241)</f>
        <v>84.336525307797515</v>
      </c>
      <c r="Z227" s="441">
        <v>17</v>
      </c>
      <c r="AA227" s="441">
        <v>1429.8795180722896</v>
      </c>
      <c r="AB227" s="438">
        <f>IFERROR(AA227/Z227,"")</f>
        <v>84.110559886605273</v>
      </c>
      <c r="AC227" s="441">
        <f>IFERROR(RANK(AB227, AB$227:AB$241),"")</f>
        <v>1</v>
      </c>
      <c r="AD227" s="511">
        <f>AVERAGE(AB227:AB241)</f>
        <v>84.110559886605273</v>
      </c>
      <c r="AE227" s="441">
        <v>17</v>
      </c>
      <c r="AF227" s="441">
        <v>1428.9473684210532</v>
      </c>
      <c r="AG227" s="438">
        <f>IFERROR(AF227/AE227,"")</f>
        <v>84.055727554179597</v>
      </c>
      <c r="AH227" s="441">
        <f>IFERROR(RANK(AG227, AG$227:AG$241),"")</f>
        <v>1</v>
      </c>
      <c r="AI227" s="511">
        <f>AVERAGE(AG227:AG241)</f>
        <v>84.055727554179597</v>
      </c>
      <c r="AJ227" s="441">
        <v>17</v>
      </c>
      <c r="AK227" s="441">
        <v>1440</v>
      </c>
      <c r="AL227" s="438">
        <f>IFERROR(AK227/AJ227,"")</f>
        <v>84.705882352941174</v>
      </c>
      <c r="AM227" s="441">
        <f>IFERROR(RANK(AL227, AL$227:AL$241),"")</f>
        <v>1</v>
      </c>
      <c r="AN227" s="511">
        <f>AVERAGE(AL227:AL241)</f>
        <v>84.705882352941174</v>
      </c>
      <c r="AO227" s="441">
        <v>17</v>
      </c>
      <c r="AP227" s="441">
        <v>1437.8181818181818</v>
      </c>
      <c r="AQ227" s="438">
        <f>IFERROR(AP227/AO227,"")</f>
        <v>84.577540106951872</v>
      </c>
      <c r="AR227" s="441">
        <f>IFERROR(RANK(AQ227, AQ$227:AQ$241),"")</f>
        <v>1</v>
      </c>
      <c r="AS227" s="511">
        <f>AVERAGE(AQ227:AQ241)</f>
        <v>84.577540106951872</v>
      </c>
      <c r="AT227" s="441">
        <v>17</v>
      </c>
      <c r="AU227" s="441">
        <v>1429.0322580645163</v>
      </c>
      <c r="AV227" s="438">
        <f>IFERROR(AU227/AT227,"")</f>
        <v>84.060721062618612</v>
      </c>
      <c r="AW227" s="441">
        <f>IFERROR(RANK(AV227, AV$227:AV$241),"")</f>
        <v>1</v>
      </c>
      <c r="AX227" s="511">
        <f>AVERAGE(AV227:AV241)</f>
        <v>84.060721062618612</v>
      </c>
    </row>
    <row r="228" spans="2:50" x14ac:dyDescent="0.2">
      <c r="B228" s="517"/>
      <c r="C228" s="441">
        <f t="shared" ref="C228:C241" si="192">C208</f>
        <v>2</v>
      </c>
      <c r="D228" s="441"/>
      <c r="E228" s="441"/>
      <c r="F228" s="441"/>
      <c r="G228" s="438"/>
      <c r="H228" s="511"/>
      <c r="I228" s="172" t="str">
        <f t="shared" si="191"/>
        <v/>
      </c>
      <c r="J228" s="172" t="str">
        <f t="shared" si="191"/>
        <v/>
      </c>
      <c r="K228" s="444" t="str">
        <f t="shared" si="191"/>
        <v/>
      </c>
      <c r="L228" s="519"/>
      <c r="M228" s="172" t="str">
        <f t="shared" ref="M228:M241" si="193">IFERROR(RANK(K228, K$227:K$241),"")</f>
        <v/>
      </c>
      <c r="N228" s="512"/>
      <c r="O228" s="512"/>
      <c r="P228" s="441"/>
      <c r="Q228" s="441"/>
      <c r="R228" s="438" t="str">
        <f t="shared" ref="R228:R241" si="194">IFERROR(Q228/P228,"")</f>
        <v/>
      </c>
      <c r="S228" s="441" t="str">
        <f t="shared" ref="S228:S241" si="195">IFERROR(RANK(R228, R$227:R$241),"")</f>
        <v/>
      </c>
      <c r="T228" s="511"/>
      <c r="U228" s="441"/>
      <c r="V228" s="441"/>
      <c r="W228" s="438" t="str">
        <f t="shared" ref="W228:W241" si="196">IFERROR(V228/U228,"")</f>
        <v/>
      </c>
      <c r="X228" s="441" t="str">
        <f t="shared" ref="X228:X241" si="197">IFERROR(RANK(W228, W$227:W$241),"")</f>
        <v/>
      </c>
      <c r="Y228" s="511"/>
      <c r="Z228" s="441"/>
      <c r="AA228" s="441"/>
      <c r="AB228" s="438" t="str">
        <f t="shared" ref="AB228:AB241" si="198">IFERROR(AA228/Z228,"")</f>
        <v/>
      </c>
      <c r="AC228" s="441" t="str">
        <f t="shared" ref="AC228:AC241" si="199">IFERROR(RANK(AB228, AB$227:AB$241),"")</f>
        <v/>
      </c>
      <c r="AD228" s="511"/>
      <c r="AE228" s="441"/>
      <c r="AF228" s="441"/>
      <c r="AG228" s="438" t="str">
        <f t="shared" ref="AG228:AG241" si="200">IFERROR(AF228/AE228,"")</f>
        <v/>
      </c>
      <c r="AH228" s="441" t="str">
        <f t="shared" ref="AH228:AH241" si="201">IFERROR(RANK(AG228, AG$227:AG$241),"")</f>
        <v/>
      </c>
      <c r="AI228" s="511"/>
      <c r="AJ228" s="441"/>
      <c r="AK228" s="441"/>
      <c r="AL228" s="438" t="str">
        <f t="shared" ref="AL228:AL241" si="202">IFERROR(AK228/AJ228,"")</f>
        <v/>
      </c>
      <c r="AM228" s="441" t="str">
        <f t="shared" ref="AM228:AM241" si="203">IFERROR(RANK(AL228, AL$227:AL$241),"")</f>
        <v/>
      </c>
      <c r="AN228" s="511"/>
      <c r="AO228" s="441"/>
      <c r="AP228" s="441"/>
      <c r="AQ228" s="438" t="str">
        <f t="shared" ref="AQ228:AQ241" si="204">IFERROR(AP228/AO228,"")</f>
        <v/>
      </c>
      <c r="AR228" s="441" t="str">
        <f t="shared" ref="AR228:AR241" si="205">IFERROR(RANK(AQ228, AQ$227:AQ$241),"")</f>
        <v/>
      </c>
      <c r="AS228" s="511"/>
      <c r="AT228" s="441"/>
      <c r="AU228" s="441"/>
      <c r="AV228" s="438" t="str">
        <f t="shared" ref="AV228:AV241" si="206">IFERROR(AU228/AT228,"")</f>
        <v/>
      </c>
      <c r="AW228" s="441" t="str">
        <f t="shared" ref="AW228:AW241" si="207">IFERROR(RANK(AV228, AV$227:AV$241),"")</f>
        <v/>
      </c>
      <c r="AX228" s="511"/>
    </row>
    <row r="229" spans="2:50" x14ac:dyDescent="0.2">
      <c r="B229" s="517"/>
      <c r="C229" s="441">
        <f t="shared" si="192"/>
        <v>3</v>
      </c>
      <c r="D229" s="441"/>
      <c r="E229" s="441"/>
      <c r="F229" s="441"/>
      <c r="G229" s="438"/>
      <c r="H229" s="511"/>
      <c r="I229" s="172" t="str">
        <f t="shared" si="191"/>
        <v/>
      </c>
      <c r="J229" s="172" t="str">
        <f t="shared" si="191"/>
        <v/>
      </c>
      <c r="K229" s="444" t="str">
        <f t="shared" si="191"/>
        <v/>
      </c>
      <c r="L229" s="519"/>
      <c r="M229" s="172" t="str">
        <f t="shared" si="193"/>
        <v/>
      </c>
      <c r="N229" s="512"/>
      <c r="O229" s="512"/>
      <c r="P229" s="441"/>
      <c r="Q229" s="441"/>
      <c r="R229" s="438" t="str">
        <f t="shared" si="194"/>
        <v/>
      </c>
      <c r="S229" s="441" t="str">
        <f t="shared" si="195"/>
        <v/>
      </c>
      <c r="T229" s="511"/>
      <c r="U229" s="441"/>
      <c r="V229" s="441"/>
      <c r="W229" s="438" t="str">
        <f t="shared" si="196"/>
        <v/>
      </c>
      <c r="X229" s="441" t="str">
        <f t="shared" si="197"/>
        <v/>
      </c>
      <c r="Y229" s="511"/>
      <c r="Z229" s="441"/>
      <c r="AA229" s="441"/>
      <c r="AB229" s="438" t="str">
        <f t="shared" si="198"/>
        <v/>
      </c>
      <c r="AC229" s="441" t="str">
        <f t="shared" si="199"/>
        <v/>
      </c>
      <c r="AD229" s="511"/>
      <c r="AE229" s="441"/>
      <c r="AF229" s="441"/>
      <c r="AG229" s="438" t="str">
        <f t="shared" si="200"/>
        <v/>
      </c>
      <c r="AH229" s="441" t="str">
        <f t="shared" si="201"/>
        <v/>
      </c>
      <c r="AI229" s="511"/>
      <c r="AJ229" s="441"/>
      <c r="AK229" s="441"/>
      <c r="AL229" s="438" t="str">
        <f t="shared" si="202"/>
        <v/>
      </c>
      <c r="AM229" s="441" t="str">
        <f t="shared" si="203"/>
        <v/>
      </c>
      <c r="AN229" s="511"/>
      <c r="AO229" s="441"/>
      <c r="AP229" s="441"/>
      <c r="AQ229" s="438" t="str">
        <f t="shared" si="204"/>
        <v/>
      </c>
      <c r="AR229" s="441" t="str">
        <f t="shared" si="205"/>
        <v/>
      </c>
      <c r="AS229" s="511"/>
      <c r="AT229" s="441"/>
      <c r="AU229" s="441"/>
      <c r="AV229" s="438" t="str">
        <f t="shared" si="206"/>
        <v/>
      </c>
      <c r="AW229" s="441" t="str">
        <f t="shared" si="207"/>
        <v/>
      </c>
      <c r="AX229" s="511"/>
    </row>
    <row r="230" spans="2:50" x14ac:dyDescent="0.2">
      <c r="B230" s="517"/>
      <c r="C230" s="441">
        <f t="shared" si="192"/>
        <v>4</v>
      </c>
      <c r="D230" s="441"/>
      <c r="E230" s="441"/>
      <c r="F230" s="441"/>
      <c r="G230" s="438"/>
      <c r="H230" s="511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44" t="str">
        <f>IFERROR(AVERAGE(R230,W230,AB230,AG230,AL230,AQ230,AV230),"")</f>
        <v/>
      </c>
      <c r="L230" s="519"/>
      <c r="M230" s="172" t="str">
        <f t="shared" si="193"/>
        <v/>
      </c>
      <c r="N230" s="512"/>
      <c r="O230" s="512"/>
      <c r="P230" s="441"/>
      <c r="Q230" s="441"/>
      <c r="R230" s="438" t="str">
        <f t="shared" si="194"/>
        <v/>
      </c>
      <c r="S230" s="441" t="str">
        <f t="shared" si="195"/>
        <v/>
      </c>
      <c r="T230" s="511"/>
      <c r="U230" s="441"/>
      <c r="V230" s="441"/>
      <c r="W230" s="438" t="str">
        <f t="shared" si="196"/>
        <v/>
      </c>
      <c r="X230" s="441" t="str">
        <f t="shared" si="197"/>
        <v/>
      </c>
      <c r="Y230" s="511"/>
      <c r="Z230" s="441"/>
      <c r="AA230" s="441"/>
      <c r="AB230" s="438" t="str">
        <f t="shared" si="198"/>
        <v/>
      </c>
      <c r="AC230" s="441" t="str">
        <f t="shared" si="199"/>
        <v/>
      </c>
      <c r="AD230" s="511"/>
      <c r="AE230" s="441"/>
      <c r="AF230" s="441"/>
      <c r="AG230" s="438" t="str">
        <f t="shared" si="200"/>
        <v/>
      </c>
      <c r="AH230" s="441" t="str">
        <f t="shared" si="201"/>
        <v/>
      </c>
      <c r="AI230" s="511"/>
      <c r="AJ230" s="441"/>
      <c r="AK230" s="441"/>
      <c r="AL230" s="438" t="str">
        <f t="shared" si="202"/>
        <v/>
      </c>
      <c r="AM230" s="441" t="str">
        <f t="shared" si="203"/>
        <v/>
      </c>
      <c r="AN230" s="511"/>
      <c r="AO230" s="441"/>
      <c r="AP230" s="441"/>
      <c r="AQ230" s="438" t="str">
        <f t="shared" si="204"/>
        <v/>
      </c>
      <c r="AR230" s="441" t="str">
        <f t="shared" si="205"/>
        <v/>
      </c>
      <c r="AS230" s="511"/>
      <c r="AT230" s="441"/>
      <c r="AU230" s="441"/>
      <c r="AV230" s="438" t="str">
        <f t="shared" si="206"/>
        <v/>
      </c>
      <c r="AW230" s="441" t="str">
        <f t="shared" si="207"/>
        <v/>
      </c>
      <c r="AX230" s="511"/>
    </row>
    <row r="231" spans="2:50" x14ac:dyDescent="0.2">
      <c r="B231" s="517"/>
      <c r="C231" s="441">
        <f t="shared" si="192"/>
        <v>5</v>
      </c>
      <c r="D231" s="441"/>
      <c r="E231" s="441"/>
      <c r="F231" s="441"/>
      <c r="G231" s="438"/>
      <c r="H231" s="511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44" t="str">
        <f t="shared" si="208"/>
        <v/>
      </c>
      <c r="L231" s="519"/>
      <c r="M231" s="172" t="str">
        <f t="shared" si="193"/>
        <v/>
      </c>
      <c r="N231" s="512"/>
      <c r="O231" s="512"/>
      <c r="P231" s="441"/>
      <c r="Q231" s="441"/>
      <c r="R231" s="438" t="str">
        <f t="shared" si="194"/>
        <v/>
      </c>
      <c r="S231" s="441" t="str">
        <f t="shared" si="195"/>
        <v/>
      </c>
      <c r="T231" s="511"/>
      <c r="U231" s="441"/>
      <c r="V231" s="441"/>
      <c r="W231" s="438" t="str">
        <f t="shared" si="196"/>
        <v/>
      </c>
      <c r="X231" s="441" t="str">
        <f t="shared" si="197"/>
        <v/>
      </c>
      <c r="Y231" s="511"/>
      <c r="Z231" s="441"/>
      <c r="AA231" s="441"/>
      <c r="AB231" s="438" t="str">
        <f t="shared" si="198"/>
        <v/>
      </c>
      <c r="AC231" s="441" t="str">
        <f t="shared" si="199"/>
        <v/>
      </c>
      <c r="AD231" s="511"/>
      <c r="AE231" s="441"/>
      <c r="AF231" s="441"/>
      <c r="AG231" s="438" t="str">
        <f t="shared" si="200"/>
        <v/>
      </c>
      <c r="AH231" s="441" t="str">
        <f t="shared" si="201"/>
        <v/>
      </c>
      <c r="AI231" s="511"/>
      <c r="AJ231" s="441"/>
      <c r="AK231" s="441"/>
      <c r="AL231" s="438" t="str">
        <f t="shared" si="202"/>
        <v/>
      </c>
      <c r="AM231" s="441" t="str">
        <f t="shared" si="203"/>
        <v/>
      </c>
      <c r="AN231" s="511"/>
      <c r="AO231" s="441"/>
      <c r="AP231" s="441"/>
      <c r="AQ231" s="438" t="str">
        <f t="shared" si="204"/>
        <v/>
      </c>
      <c r="AR231" s="441" t="str">
        <f t="shared" si="205"/>
        <v/>
      </c>
      <c r="AS231" s="511"/>
      <c r="AT231" s="441"/>
      <c r="AU231" s="441"/>
      <c r="AV231" s="438" t="str">
        <f t="shared" si="206"/>
        <v/>
      </c>
      <c r="AW231" s="441" t="str">
        <f t="shared" si="207"/>
        <v/>
      </c>
      <c r="AX231" s="511"/>
    </row>
    <row r="232" spans="2:50" x14ac:dyDescent="0.2">
      <c r="B232" s="517"/>
      <c r="C232" s="441">
        <f t="shared" si="192"/>
        <v>6</v>
      </c>
      <c r="D232" s="441"/>
      <c r="E232" s="441"/>
      <c r="F232" s="441"/>
      <c r="G232" s="438"/>
      <c r="H232" s="511"/>
      <c r="I232" s="172" t="str">
        <f t="shared" si="208"/>
        <v/>
      </c>
      <c r="J232" s="172" t="str">
        <f t="shared" si="208"/>
        <v/>
      </c>
      <c r="K232" s="444" t="str">
        <f t="shared" si="208"/>
        <v/>
      </c>
      <c r="L232" s="519"/>
      <c r="M232" s="172" t="str">
        <f t="shared" si="193"/>
        <v/>
      </c>
      <c r="N232" s="512"/>
      <c r="O232" s="512"/>
      <c r="P232" s="441"/>
      <c r="Q232" s="441"/>
      <c r="R232" s="438" t="str">
        <f t="shared" si="194"/>
        <v/>
      </c>
      <c r="S232" s="441" t="str">
        <f t="shared" si="195"/>
        <v/>
      </c>
      <c r="T232" s="511"/>
      <c r="U232" s="441"/>
      <c r="V232" s="441"/>
      <c r="W232" s="438" t="str">
        <f t="shared" si="196"/>
        <v/>
      </c>
      <c r="X232" s="441" t="str">
        <f t="shared" si="197"/>
        <v/>
      </c>
      <c r="Y232" s="511"/>
      <c r="Z232" s="441"/>
      <c r="AA232" s="441"/>
      <c r="AB232" s="438" t="str">
        <f t="shared" si="198"/>
        <v/>
      </c>
      <c r="AC232" s="441" t="str">
        <f t="shared" si="199"/>
        <v/>
      </c>
      <c r="AD232" s="511"/>
      <c r="AE232" s="441"/>
      <c r="AF232" s="441"/>
      <c r="AG232" s="438" t="str">
        <f t="shared" si="200"/>
        <v/>
      </c>
      <c r="AH232" s="441" t="str">
        <f t="shared" si="201"/>
        <v/>
      </c>
      <c r="AI232" s="511"/>
      <c r="AJ232" s="441"/>
      <c r="AK232" s="441"/>
      <c r="AL232" s="438" t="str">
        <f t="shared" si="202"/>
        <v/>
      </c>
      <c r="AM232" s="441" t="str">
        <f t="shared" si="203"/>
        <v/>
      </c>
      <c r="AN232" s="511"/>
      <c r="AO232" s="441"/>
      <c r="AP232" s="441"/>
      <c r="AQ232" s="438" t="str">
        <f t="shared" si="204"/>
        <v/>
      </c>
      <c r="AR232" s="441" t="str">
        <f t="shared" si="205"/>
        <v/>
      </c>
      <c r="AS232" s="511"/>
      <c r="AT232" s="441"/>
      <c r="AU232" s="441"/>
      <c r="AV232" s="438" t="str">
        <f t="shared" si="206"/>
        <v/>
      </c>
      <c r="AW232" s="441" t="str">
        <f t="shared" si="207"/>
        <v/>
      </c>
      <c r="AX232" s="511"/>
    </row>
    <row r="233" spans="2:50" x14ac:dyDescent="0.2">
      <c r="B233" s="517"/>
      <c r="C233" s="441">
        <f t="shared" si="192"/>
        <v>7</v>
      </c>
      <c r="D233" s="441"/>
      <c r="E233" s="441"/>
      <c r="F233" s="441"/>
      <c r="G233" s="438"/>
      <c r="H233" s="511"/>
      <c r="I233" s="172" t="str">
        <f t="shared" si="208"/>
        <v/>
      </c>
      <c r="J233" s="172" t="str">
        <f t="shared" si="208"/>
        <v/>
      </c>
      <c r="K233" s="444" t="str">
        <f t="shared" si="208"/>
        <v/>
      </c>
      <c r="L233" s="519"/>
      <c r="M233" s="172" t="str">
        <f t="shared" si="193"/>
        <v/>
      </c>
      <c r="N233" s="512"/>
      <c r="O233" s="512"/>
      <c r="P233" s="441"/>
      <c r="Q233" s="441"/>
      <c r="R233" s="438" t="str">
        <f t="shared" si="194"/>
        <v/>
      </c>
      <c r="S233" s="441" t="str">
        <f t="shared" si="195"/>
        <v/>
      </c>
      <c r="T233" s="511"/>
      <c r="U233" s="441"/>
      <c r="V233" s="441"/>
      <c r="W233" s="438" t="str">
        <f t="shared" si="196"/>
        <v/>
      </c>
      <c r="X233" s="441" t="str">
        <f t="shared" si="197"/>
        <v/>
      </c>
      <c r="Y233" s="511"/>
      <c r="Z233" s="441"/>
      <c r="AA233" s="441"/>
      <c r="AB233" s="438" t="str">
        <f t="shared" si="198"/>
        <v/>
      </c>
      <c r="AC233" s="441" t="str">
        <f t="shared" si="199"/>
        <v/>
      </c>
      <c r="AD233" s="511"/>
      <c r="AE233" s="441"/>
      <c r="AF233" s="441"/>
      <c r="AG233" s="438" t="str">
        <f t="shared" si="200"/>
        <v/>
      </c>
      <c r="AH233" s="441" t="str">
        <f t="shared" si="201"/>
        <v/>
      </c>
      <c r="AI233" s="511"/>
      <c r="AJ233" s="441"/>
      <c r="AK233" s="441"/>
      <c r="AL233" s="438" t="str">
        <f t="shared" si="202"/>
        <v/>
      </c>
      <c r="AM233" s="441" t="str">
        <f t="shared" si="203"/>
        <v/>
      </c>
      <c r="AN233" s="511"/>
      <c r="AO233" s="441"/>
      <c r="AP233" s="441"/>
      <c r="AQ233" s="438" t="str">
        <f t="shared" si="204"/>
        <v/>
      </c>
      <c r="AR233" s="441" t="str">
        <f t="shared" si="205"/>
        <v/>
      </c>
      <c r="AS233" s="511"/>
      <c r="AT233" s="441"/>
      <c r="AU233" s="441"/>
      <c r="AV233" s="438" t="str">
        <f t="shared" si="206"/>
        <v/>
      </c>
      <c r="AW233" s="441" t="str">
        <f t="shared" si="207"/>
        <v/>
      </c>
      <c r="AX233" s="511"/>
    </row>
    <row r="234" spans="2:50" x14ac:dyDescent="0.2">
      <c r="B234" s="517"/>
      <c r="C234" s="441">
        <f t="shared" si="192"/>
        <v>8</v>
      </c>
      <c r="D234" s="441"/>
      <c r="E234" s="441"/>
      <c r="F234" s="441"/>
      <c r="G234" s="438"/>
      <c r="H234" s="511"/>
      <c r="I234" s="172" t="str">
        <f t="shared" si="208"/>
        <v/>
      </c>
      <c r="J234" s="172" t="str">
        <f t="shared" si="208"/>
        <v/>
      </c>
      <c r="K234" s="444" t="str">
        <f t="shared" si="208"/>
        <v/>
      </c>
      <c r="L234" s="519"/>
      <c r="M234" s="172" t="str">
        <f t="shared" si="193"/>
        <v/>
      </c>
      <c r="N234" s="512"/>
      <c r="O234" s="512"/>
      <c r="P234" s="441"/>
      <c r="Q234" s="441"/>
      <c r="R234" s="438" t="str">
        <f t="shared" si="194"/>
        <v/>
      </c>
      <c r="S234" s="441" t="str">
        <f t="shared" si="195"/>
        <v/>
      </c>
      <c r="T234" s="511"/>
      <c r="U234" s="441"/>
      <c r="V234" s="441"/>
      <c r="W234" s="438" t="str">
        <f t="shared" si="196"/>
        <v/>
      </c>
      <c r="X234" s="441" t="str">
        <f t="shared" si="197"/>
        <v/>
      </c>
      <c r="Y234" s="511"/>
      <c r="Z234" s="441"/>
      <c r="AA234" s="441"/>
      <c r="AB234" s="438" t="str">
        <f t="shared" si="198"/>
        <v/>
      </c>
      <c r="AC234" s="441" t="str">
        <f t="shared" si="199"/>
        <v/>
      </c>
      <c r="AD234" s="511"/>
      <c r="AE234" s="441"/>
      <c r="AF234" s="441"/>
      <c r="AG234" s="438" t="str">
        <f t="shared" si="200"/>
        <v/>
      </c>
      <c r="AH234" s="441" t="str">
        <f t="shared" si="201"/>
        <v/>
      </c>
      <c r="AI234" s="511"/>
      <c r="AJ234" s="441"/>
      <c r="AK234" s="441"/>
      <c r="AL234" s="438" t="str">
        <f t="shared" si="202"/>
        <v/>
      </c>
      <c r="AM234" s="441" t="str">
        <f t="shared" si="203"/>
        <v/>
      </c>
      <c r="AN234" s="511"/>
      <c r="AO234" s="441"/>
      <c r="AP234" s="441"/>
      <c r="AQ234" s="438" t="str">
        <f t="shared" si="204"/>
        <v/>
      </c>
      <c r="AR234" s="441" t="str">
        <f t="shared" si="205"/>
        <v/>
      </c>
      <c r="AS234" s="511"/>
      <c r="AT234" s="441"/>
      <c r="AU234" s="441"/>
      <c r="AV234" s="438" t="str">
        <f t="shared" si="206"/>
        <v/>
      </c>
      <c r="AW234" s="441" t="str">
        <f t="shared" si="207"/>
        <v/>
      </c>
      <c r="AX234" s="511"/>
    </row>
    <row r="235" spans="2:50" x14ac:dyDescent="0.2">
      <c r="B235" s="517"/>
      <c r="C235" s="441">
        <f t="shared" si="192"/>
        <v>9</v>
      </c>
      <c r="D235" s="441"/>
      <c r="E235" s="441"/>
      <c r="F235" s="441"/>
      <c r="G235" s="438"/>
      <c r="H235" s="511"/>
      <c r="I235" s="172" t="str">
        <f t="shared" si="208"/>
        <v/>
      </c>
      <c r="J235" s="172" t="str">
        <f t="shared" si="208"/>
        <v/>
      </c>
      <c r="K235" s="444" t="str">
        <f t="shared" si="208"/>
        <v/>
      </c>
      <c r="L235" s="519"/>
      <c r="M235" s="172" t="str">
        <f t="shared" si="193"/>
        <v/>
      </c>
      <c r="N235" s="512"/>
      <c r="O235" s="512"/>
      <c r="P235" s="441"/>
      <c r="Q235" s="441"/>
      <c r="R235" s="438" t="str">
        <f t="shared" si="194"/>
        <v/>
      </c>
      <c r="S235" s="441" t="str">
        <f t="shared" si="195"/>
        <v/>
      </c>
      <c r="T235" s="511"/>
      <c r="U235" s="441"/>
      <c r="V235" s="441"/>
      <c r="W235" s="438" t="str">
        <f t="shared" si="196"/>
        <v/>
      </c>
      <c r="X235" s="441" t="str">
        <f t="shared" si="197"/>
        <v/>
      </c>
      <c r="Y235" s="511"/>
      <c r="Z235" s="441"/>
      <c r="AA235" s="441"/>
      <c r="AB235" s="438" t="str">
        <f t="shared" si="198"/>
        <v/>
      </c>
      <c r="AC235" s="441" t="str">
        <f t="shared" si="199"/>
        <v/>
      </c>
      <c r="AD235" s="511"/>
      <c r="AE235" s="441"/>
      <c r="AF235" s="441"/>
      <c r="AG235" s="438" t="str">
        <f t="shared" si="200"/>
        <v/>
      </c>
      <c r="AH235" s="441" t="str">
        <f t="shared" si="201"/>
        <v/>
      </c>
      <c r="AI235" s="511"/>
      <c r="AJ235" s="441"/>
      <c r="AK235" s="441"/>
      <c r="AL235" s="438" t="str">
        <f t="shared" si="202"/>
        <v/>
      </c>
      <c r="AM235" s="441" t="str">
        <f t="shared" si="203"/>
        <v/>
      </c>
      <c r="AN235" s="511"/>
      <c r="AO235" s="441"/>
      <c r="AP235" s="441"/>
      <c r="AQ235" s="438" t="str">
        <f t="shared" si="204"/>
        <v/>
      </c>
      <c r="AR235" s="441" t="str">
        <f t="shared" si="205"/>
        <v/>
      </c>
      <c r="AS235" s="511"/>
      <c r="AT235" s="441"/>
      <c r="AU235" s="441"/>
      <c r="AV235" s="438" t="str">
        <f t="shared" si="206"/>
        <v/>
      </c>
      <c r="AW235" s="441" t="str">
        <f t="shared" si="207"/>
        <v/>
      </c>
      <c r="AX235" s="511"/>
    </row>
    <row r="236" spans="2:50" x14ac:dyDescent="0.2">
      <c r="B236" s="517"/>
      <c r="C236" s="441">
        <f t="shared" si="192"/>
        <v>10</v>
      </c>
      <c r="D236" s="441"/>
      <c r="E236" s="441"/>
      <c r="F236" s="441"/>
      <c r="G236" s="438"/>
      <c r="H236" s="511"/>
      <c r="I236" s="172" t="str">
        <f t="shared" si="208"/>
        <v/>
      </c>
      <c r="J236" s="172" t="str">
        <f t="shared" si="208"/>
        <v/>
      </c>
      <c r="K236" s="444" t="str">
        <f t="shared" si="208"/>
        <v/>
      </c>
      <c r="L236" s="519"/>
      <c r="M236" s="172" t="str">
        <f t="shared" si="193"/>
        <v/>
      </c>
      <c r="N236" s="512"/>
      <c r="O236" s="512"/>
      <c r="P236" s="441"/>
      <c r="Q236" s="441"/>
      <c r="R236" s="438" t="str">
        <f t="shared" si="194"/>
        <v/>
      </c>
      <c r="S236" s="441" t="str">
        <f t="shared" si="195"/>
        <v/>
      </c>
      <c r="T236" s="511"/>
      <c r="U236" s="441"/>
      <c r="V236" s="441"/>
      <c r="W236" s="438" t="str">
        <f t="shared" si="196"/>
        <v/>
      </c>
      <c r="X236" s="441" t="str">
        <f t="shared" si="197"/>
        <v/>
      </c>
      <c r="Y236" s="511"/>
      <c r="Z236" s="441"/>
      <c r="AA236" s="441"/>
      <c r="AB236" s="438" t="str">
        <f t="shared" si="198"/>
        <v/>
      </c>
      <c r="AC236" s="441" t="str">
        <f t="shared" si="199"/>
        <v/>
      </c>
      <c r="AD236" s="511"/>
      <c r="AE236" s="441"/>
      <c r="AF236" s="441"/>
      <c r="AG236" s="438" t="str">
        <f t="shared" si="200"/>
        <v/>
      </c>
      <c r="AH236" s="441" t="str">
        <f t="shared" si="201"/>
        <v/>
      </c>
      <c r="AI236" s="511"/>
      <c r="AJ236" s="441"/>
      <c r="AK236" s="441"/>
      <c r="AL236" s="438" t="str">
        <f t="shared" si="202"/>
        <v/>
      </c>
      <c r="AM236" s="441" t="str">
        <f t="shared" si="203"/>
        <v/>
      </c>
      <c r="AN236" s="511"/>
      <c r="AO236" s="441"/>
      <c r="AP236" s="441"/>
      <c r="AQ236" s="438" t="str">
        <f t="shared" si="204"/>
        <v/>
      </c>
      <c r="AR236" s="441" t="str">
        <f t="shared" si="205"/>
        <v/>
      </c>
      <c r="AS236" s="511"/>
      <c r="AT236" s="441"/>
      <c r="AU236" s="441"/>
      <c r="AV236" s="438" t="str">
        <f t="shared" si="206"/>
        <v/>
      </c>
      <c r="AW236" s="441" t="str">
        <f t="shared" si="207"/>
        <v/>
      </c>
      <c r="AX236" s="511"/>
    </row>
    <row r="237" spans="2:50" x14ac:dyDescent="0.2">
      <c r="B237" s="517"/>
      <c r="C237" s="441">
        <f t="shared" si="192"/>
        <v>11</v>
      </c>
      <c r="D237" s="441"/>
      <c r="E237" s="441"/>
      <c r="F237" s="441"/>
      <c r="G237" s="438"/>
      <c r="H237" s="511"/>
      <c r="I237" s="172" t="str">
        <f t="shared" si="208"/>
        <v/>
      </c>
      <c r="J237" s="172" t="str">
        <f t="shared" si="208"/>
        <v/>
      </c>
      <c r="K237" s="444" t="str">
        <f t="shared" si="208"/>
        <v/>
      </c>
      <c r="L237" s="519"/>
      <c r="M237" s="172" t="str">
        <f t="shared" si="193"/>
        <v/>
      </c>
      <c r="N237" s="512"/>
      <c r="O237" s="512"/>
      <c r="P237" s="441"/>
      <c r="Q237" s="441"/>
      <c r="R237" s="438" t="str">
        <f t="shared" si="194"/>
        <v/>
      </c>
      <c r="S237" s="441" t="str">
        <f t="shared" si="195"/>
        <v/>
      </c>
      <c r="T237" s="511"/>
      <c r="U237" s="441"/>
      <c r="V237" s="441"/>
      <c r="W237" s="438" t="str">
        <f t="shared" si="196"/>
        <v/>
      </c>
      <c r="X237" s="441" t="str">
        <f t="shared" si="197"/>
        <v/>
      </c>
      <c r="Y237" s="511"/>
      <c r="Z237" s="441"/>
      <c r="AA237" s="441"/>
      <c r="AB237" s="438" t="str">
        <f t="shared" si="198"/>
        <v/>
      </c>
      <c r="AC237" s="441" t="str">
        <f t="shared" si="199"/>
        <v/>
      </c>
      <c r="AD237" s="511"/>
      <c r="AE237" s="441"/>
      <c r="AF237" s="441"/>
      <c r="AG237" s="438" t="str">
        <f t="shared" si="200"/>
        <v/>
      </c>
      <c r="AH237" s="441" t="str">
        <f t="shared" si="201"/>
        <v/>
      </c>
      <c r="AI237" s="511"/>
      <c r="AJ237" s="441"/>
      <c r="AK237" s="441"/>
      <c r="AL237" s="438" t="str">
        <f t="shared" si="202"/>
        <v/>
      </c>
      <c r="AM237" s="441" t="str">
        <f t="shared" si="203"/>
        <v/>
      </c>
      <c r="AN237" s="511"/>
      <c r="AO237" s="441"/>
      <c r="AP237" s="441"/>
      <c r="AQ237" s="438" t="str">
        <f t="shared" si="204"/>
        <v/>
      </c>
      <c r="AR237" s="441" t="str">
        <f t="shared" si="205"/>
        <v/>
      </c>
      <c r="AS237" s="511"/>
      <c r="AT237" s="441"/>
      <c r="AU237" s="441"/>
      <c r="AV237" s="438" t="str">
        <f t="shared" si="206"/>
        <v/>
      </c>
      <c r="AW237" s="441" t="str">
        <f t="shared" si="207"/>
        <v/>
      </c>
      <c r="AX237" s="511"/>
    </row>
    <row r="238" spans="2:50" x14ac:dyDescent="0.2">
      <c r="B238" s="517"/>
      <c r="C238" s="441">
        <f t="shared" si="192"/>
        <v>12</v>
      </c>
      <c r="D238" s="441"/>
      <c r="E238" s="441"/>
      <c r="F238" s="441"/>
      <c r="G238" s="438"/>
      <c r="H238" s="511"/>
      <c r="I238" s="172" t="str">
        <f t="shared" si="208"/>
        <v/>
      </c>
      <c r="J238" s="172" t="str">
        <f t="shared" si="208"/>
        <v/>
      </c>
      <c r="K238" s="444" t="str">
        <f t="shared" si="208"/>
        <v/>
      </c>
      <c r="L238" s="519"/>
      <c r="M238" s="172" t="str">
        <f t="shared" si="193"/>
        <v/>
      </c>
      <c r="N238" s="512"/>
      <c r="O238" s="512"/>
      <c r="P238" s="441"/>
      <c r="Q238" s="441"/>
      <c r="R238" s="438" t="str">
        <f t="shared" si="194"/>
        <v/>
      </c>
      <c r="S238" s="441" t="str">
        <f t="shared" si="195"/>
        <v/>
      </c>
      <c r="T238" s="511"/>
      <c r="U238" s="441"/>
      <c r="V238" s="441"/>
      <c r="W238" s="438" t="str">
        <f t="shared" si="196"/>
        <v/>
      </c>
      <c r="X238" s="441" t="str">
        <f t="shared" si="197"/>
        <v/>
      </c>
      <c r="Y238" s="511"/>
      <c r="Z238" s="441"/>
      <c r="AA238" s="441"/>
      <c r="AB238" s="438" t="str">
        <f t="shared" si="198"/>
        <v/>
      </c>
      <c r="AC238" s="441" t="str">
        <f t="shared" si="199"/>
        <v/>
      </c>
      <c r="AD238" s="511"/>
      <c r="AE238" s="441"/>
      <c r="AF238" s="441"/>
      <c r="AG238" s="438" t="str">
        <f t="shared" si="200"/>
        <v/>
      </c>
      <c r="AH238" s="441" t="str">
        <f t="shared" si="201"/>
        <v/>
      </c>
      <c r="AI238" s="511"/>
      <c r="AJ238" s="441"/>
      <c r="AK238" s="441"/>
      <c r="AL238" s="438" t="str">
        <f t="shared" si="202"/>
        <v/>
      </c>
      <c r="AM238" s="441" t="str">
        <f t="shared" si="203"/>
        <v/>
      </c>
      <c r="AN238" s="511"/>
      <c r="AO238" s="441"/>
      <c r="AP238" s="441"/>
      <c r="AQ238" s="438" t="str">
        <f t="shared" si="204"/>
        <v/>
      </c>
      <c r="AR238" s="441" t="str">
        <f t="shared" si="205"/>
        <v/>
      </c>
      <c r="AS238" s="511"/>
      <c r="AT238" s="441"/>
      <c r="AU238" s="441"/>
      <c r="AV238" s="438" t="str">
        <f t="shared" si="206"/>
        <v/>
      </c>
      <c r="AW238" s="441" t="str">
        <f t="shared" si="207"/>
        <v/>
      </c>
      <c r="AX238" s="511"/>
    </row>
    <row r="239" spans="2:50" x14ac:dyDescent="0.2">
      <c r="B239" s="517"/>
      <c r="C239" s="441">
        <f t="shared" si="192"/>
        <v>13</v>
      </c>
      <c r="D239" s="441"/>
      <c r="E239" s="441"/>
      <c r="F239" s="441"/>
      <c r="G239" s="438"/>
      <c r="H239" s="511"/>
      <c r="I239" s="172" t="str">
        <f t="shared" si="208"/>
        <v/>
      </c>
      <c r="J239" s="172" t="str">
        <f t="shared" si="208"/>
        <v/>
      </c>
      <c r="K239" s="444" t="str">
        <f t="shared" si="208"/>
        <v/>
      </c>
      <c r="L239" s="519"/>
      <c r="M239" s="172" t="str">
        <f t="shared" si="193"/>
        <v/>
      </c>
      <c r="N239" s="512"/>
      <c r="O239" s="512"/>
      <c r="P239" s="441"/>
      <c r="Q239" s="441"/>
      <c r="R239" s="438" t="str">
        <f t="shared" si="194"/>
        <v/>
      </c>
      <c r="S239" s="441" t="str">
        <f t="shared" si="195"/>
        <v/>
      </c>
      <c r="T239" s="511"/>
      <c r="U239" s="441"/>
      <c r="V239" s="441"/>
      <c r="W239" s="438" t="str">
        <f t="shared" si="196"/>
        <v/>
      </c>
      <c r="X239" s="441" t="str">
        <f t="shared" si="197"/>
        <v/>
      </c>
      <c r="Y239" s="511"/>
      <c r="Z239" s="441"/>
      <c r="AA239" s="441"/>
      <c r="AB239" s="438" t="str">
        <f t="shared" si="198"/>
        <v/>
      </c>
      <c r="AC239" s="441" t="str">
        <f t="shared" si="199"/>
        <v/>
      </c>
      <c r="AD239" s="511"/>
      <c r="AE239" s="441"/>
      <c r="AF239" s="441"/>
      <c r="AG239" s="438" t="str">
        <f t="shared" si="200"/>
        <v/>
      </c>
      <c r="AH239" s="441" t="str">
        <f t="shared" si="201"/>
        <v/>
      </c>
      <c r="AI239" s="511"/>
      <c r="AJ239" s="441"/>
      <c r="AK239" s="441"/>
      <c r="AL239" s="438" t="str">
        <f t="shared" si="202"/>
        <v/>
      </c>
      <c r="AM239" s="441" t="str">
        <f t="shared" si="203"/>
        <v/>
      </c>
      <c r="AN239" s="511"/>
      <c r="AO239" s="441"/>
      <c r="AP239" s="441"/>
      <c r="AQ239" s="438" t="str">
        <f t="shared" si="204"/>
        <v/>
      </c>
      <c r="AR239" s="441" t="str">
        <f t="shared" si="205"/>
        <v/>
      </c>
      <c r="AS239" s="511"/>
      <c r="AT239" s="441"/>
      <c r="AU239" s="441"/>
      <c r="AV239" s="438" t="str">
        <f t="shared" si="206"/>
        <v/>
      </c>
      <c r="AW239" s="441" t="str">
        <f t="shared" si="207"/>
        <v/>
      </c>
      <c r="AX239" s="511"/>
    </row>
    <row r="240" spans="2:50" x14ac:dyDescent="0.2">
      <c r="B240" s="517"/>
      <c r="C240" s="441">
        <f t="shared" si="192"/>
        <v>14</v>
      </c>
      <c r="D240" s="441"/>
      <c r="E240" s="441"/>
      <c r="F240" s="441"/>
      <c r="G240" s="438"/>
      <c r="H240" s="511"/>
      <c r="I240" s="172" t="str">
        <f t="shared" si="208"/>
        <v/>
      </c>
      <c r="J240" s="172" t="str">
        <f t="shared" si="208"/>
        <v/>
      </c>
      <c r="K240" s="444" t="str">
        <f t="shared" si="208"/>
        <v/>
      </c>
      <c r="L240" s="519"/>
      <c r="M240" s="172" t="str">
        <f t="shared" si="193"/>
        <v/>
      </c>
      <c r="N240" s="512"/>
      <c r="O240" s="512"/>
      <c r="P240" s="441"/>
      <c r="Q240" s="441"/>
      <c r="R240" s="438" t="str">
        <f t="shared" si="194"/>
        <v/>
      </c>
      <c r="S240" s="441" t="str">
        <f t="shared" si="195"/>
        <v/>
      </c>
      <c r="T240" s="511"/>
      <c r="U240" s="441"/>
      <c r="V240" s="441"/>
      <c r="W240" s="438" t="str">
        <f t="shared" si="196"/>
        <v/>
      </c>
      <c r="X240" s="441" t="str">
        <f t="shared" si="197"/>
        <v/>
      </c>
      <c r="Y240" s="511"/>
      <c r="Z240" s="441"/>
      <c r="AA240" s="441"/>
      <c r="AB240" s="438" t="str">
        <f t="shared" si="198"/>
        <v/>
      </c>
      <c r="AC240" s="441" t="str">
        <f t="shared" si="199"/>
        <v/>
      </c>
      <c r="AD240" s="511"/>
      <c r="AE240" s="441"/>
      <c r="AF240" s="441"/>
      <c r="AG240" s="438" t="str">
        <f t="shared" si="200"/>
        <v/>
      </c>
      <c r="AH240" s="441" t="str">
        <f t="shared" si="201"/>
        <v/>
      </c>
      <c r="AI240" s="511"/>
      <c r="AJ240" s="441"/>
      <c r="AK240" s="441"/>
      <c r="AL240" s="438" t="str">
        <f t="shared" si="202"/>
        <v/>
      </c>
      <c r="AM240" s="441" t="str">
        <f t="shared" si="203"/>
        <v/>
      </c>
      <c r="AN240" s="511"/>
      <c r="AO240" s="441"/>
      <c r="AP240" s="441"/>
      <c r="AQ240" s="438" t="str">
        <f t="shared" si="204"/>
        <v/>
      </c>
      <c r="AR240" s="441" t="str">
        <f t="shared" si="205"/>
        <v/>
      </c>
      <c r="AS240" s="511"/>
      <c r="AT240" s="441"/>
      <c r="AU240" s="441"/>
      <c r="AV240" s="438" t="str">
        <f t="shared" si="206"/>
        <v/>
      </c>
      <c r="AW240" s="441" t="str">
        <f t="shared" si="207"/>
        <v/>
      </c>
      <c r="AX240" s="511"/>
    </row>
    <row r="241" spans="2:50" x14ac:dyDescent="0.2">
      <c r="B241" s="517"/>
      <c r="C241" s="441">
        <f t="shared" si="192"/>
        <v>15</v>
      </c>
      <c r="D241" s="441"/>
      <c r="E241" s="441"/>
      <c r="F241" s="441"/>
      <c r="G241" s="438"/>
      <c r="H241" s="511"/>
      <c r="I241" s="172" t="str">
        <f t="shared" si="208"/>
        <v/>
      </c>
      <c r="J241" s="172" t="str">
        <f t="shared" si="208"/>
        <v/>
      </c>
      <c r="K241" s="444" t="str">
        <f t="shared" si="208"/>
        <v/>
      </c>
      <c r="L241" s="520"/>
      <c r="M241" s="172" t="str">
        <f t="shared" si="193"/>
        <v/>
      </c>
      <c r="N241" s="512"/>
      <c r="O241" s="512"/>
      <c r="P241" s="441"/>
      <c r="Q241" s="441"/>
      <c r="R241" s="438" t="str">
        <f t="shared" si="194"/>
        <v/>
      </c>
      <c r="S241" s="441" t="str">
        <f t="shared" si="195"/>
        <v/>
      </c>
      <c r="T241" s="511"/>
      <c r="U241" s="441"/>
      <c r="V241" s="441"/>
      <c r="W241" s="438" t="str">
        <f t="shared" si="196"/>
        <v/>
      </c>
      <c r="X241" s="441" t="str">
        <f t="shared" si="197"/>
        <v/>
      </c>
      <c r="Y241" s="511"/>
      <c r="Z241" s="441"/>
      <c r="AA241" s="441"/>
      <c r="AB241" s="438" t="str">
        <f t="shared" si="198"/>
        <v/>
      </c>
      <c r="AC241" s="441" t="str">
        <f t="shared" si="199"/>
        <v/>
      </c>
      <c r="AD241" s="511"/>
      <c r="AE241" s="441"/>
      <c r="AF241" s="441"/>
      <c r="AG241" s="438" t="str">
        <f t="shared" si="200"/>
        <v/>
      </c>
      <c r="AH241" s="441" t="str">
        <f t="shared" si="201"/>
        <v/>
      </c>
      <c r="AI241" s="511"/>
      <c r="AJ241" s="441"/>
      <c r="AK241" s="441"/>
      <c r="AL241" s="438" t="str">
        <f t="shared" si="202"/>
        <v/>
      </c>
      <c r="AM241" s="441" t="str">
        <f t="shared" si="203"/>
        <v/>
      </c>
      <c r="AN241" s="511"/>
      <c r="AO241" s="441"/>
      <c r="AP241" s="441"/>
      <c r="AQ241" s="438" t="str">
        <f t="shared" si="204"/>
        <v/>
      </c>
      <c r="AR241" s="441" t="str">
        <f t="shared" si="205"/>
        <v/>
      </c>
      <c r="AS241" s="511"/>
      <c r="AT241" s="441"/>
      <c r="AU241" s="441"/>
      <c r="AV241" s="438" t="str">
        <f t="shared" si="206"/>
        <v/>
      </c>
      <c r="AW241" s="441" t="str">
        <f t="shared" si="207"/>
        <v/>
      </c>
      <c r="AX241" s="511"/>
    </row>
    <row r="242" spans="2:50" ht="15.75" x14ac:dyDescent="0.2">
      <c r="B242" s="521" t="s">
        <v>169</v>
      </c>
      <c r="C242" s="522"/>
      <c r="D242" s="522"/>
      <c r="E242" s="522"/>
      <c r="F242" s="522"/>
      <c r="G242" s="522"/>
      <c r="H242" s="523"/>
      <c r="I242" s="207"/>
      <c r="J242" s="207"/>
      <c r="K242" s="207"/>
      <c r="L242" s="207"/>
      <c r="M242" s="207"/>
      <c r="N242" s="512" t="s">
        <v>161</v>
      </c>
      <c r="O242" s="525" t="s">
        <v>106</v>
      </c>
      <c r="P242" s="527">
        <f>AT222+1</f>
        <v>45951</v>
      </c>
      <c r="Q242" s="517"/>
      <c r="R242" s="517"/>
      <c r="S242" s="517"/>
      <c r="T242" s="517"/>
      <c r="U242" s="527">
        <f>P242+1</f>
        <v>45952</v>
      </c>
      <c r="V242" s="517"/>
      <c r="W242" s="517"/>
      <c r="X242" s="517"/>
      <c r="Y242" s="517"/>
      <c r="Z242" s="527">
        <f>U242+1</f>
        <v>45953</v>
      </c>
      <c r="AA242" s="517"/>
      <c r="AB242" s="517"/>
      <c r="AC242" s="517"/>
      <c r="AD242" s="517"/>
      <c r="AE242" s="527">
        <f>Z242+1</f>
        <v>45954</v>
      </c>
      <c r="AF242" s="517"/>
      <c r="AG242" s="517"/>
      <c r="AH242" s="517"/>
      <c r="AI242" s="517"/>
      <c r="AJ242" s="527">
        <f>AE242+1</f>
        <v>45955</v>
      </c>
      <c r="AK242" s="517"/>
      <c r="AL242" s="517"/>
      <c r="AM242" s="517"/>
      <c r="AN242" s="517"/>
      <c r="AO242" s="527">
        <f>AJ242+1</f>
        <v>45956</v>
      </c>
      <c r="AP242" s="517"/>
      <c r="AQ242" s="517"/>
      <c r="AR242" s="517"/>
      <c r="AS242" s="517"/>
      <c r="AT242" s="527">
        <f>AO242+1</f>
        <v>45957</v>
      </c>
      <c r="AU242" s="517"/>
      <c r="AV242" s="517"/>
      <c r="AW242" s="517"/>
      <c r="AX242" s="517"/>
    </row>
    <row r="243" spans="2:50" ht="15.75" x14ac:dyDescent="0.2">
      <c r="B243" s="524"/>
      <c r="C243" s="524"/>
      <c r="D243" s="524"/>
      <c r="E243" s="524"/>
      <c r="F243" s="524"/>
      <c r="G243" s="524"/>
      <c r="H243" s="524"/>
      <c r="I243" s="207"/>
      <c r="J243" s="207"/>
      <c r="K243" s="207"/>
      <c r="L243" s="207"/>
      <c r="M243" s="207"/>
      <c r="N243" s="512"/>
      <c r="O243" s="526"/>
      <c r="P243" s="527" t="s">
        <v>120</v>
      </c>
      <c r="Q243" s="517"/>
      <c r="R243" s="517"/>
      <c r="S243" s="517"/>
      <c r="T243" s="517"/>
      <c r="U243" s="527" t="s">
        <v>114</v>
      </c>
      <c r="V243" s="517"/>
      <c r="W243" s="517"/>
      <c r="X243" s="517"/>
      <c r="Y243" s="517"/>
      <c r="Z243" s="527" t="s">
        <v>115</v>
      </c>
      <c r="AA243" s="517"/>
      <c r="AB243" s="517"/>
      <c r="AC243" s="517"/>
      <c r="AD243" s="517"/>
      <c r="AE243" s="527" t="s">
        <v>116</v>
      </c>
      <c r="AF243" s="517"/>
      <c r="AG243" s="517"/>
      <c r="AH243" s="517"/>
      <c r="AI243" s="517"/>
      <c r="AJ243" s="527" t="s">
        <v>117</v>
      </c>
      <c r="AK243" s="517"/>
      <c r="AL243" s="517"/>
      <c r="AM243" s="517"/>
      <c r="AN243" s="517"/>
      <c r="AO243" s="527" t="s">
        <v>118</v>
      </c>
      <c r="AP243" s="517"/>
      <c r="AQ243" s="517"/>
      <c r="AR243" s="517"/>
      <c r="AS243" s="517"/>
      <c r="AT243" s="527" t="s">
        <v>119</v>
      </c>
      <c r="AU243" s="517"/>
      <c r="AV243" s="517"/>
      <c r="AW243" s="517"/>
      <c r="AX243" s="517"/>
    </row>
    <row r="244" spans="2:50" x14ac:dyDescent="0.2">
      <c r="B244" s="512" t="s">
        <v>157</v>
      </c>
      <c r="C244" s="512" t="s">
        <v>149</v>
      </c>
      <c r="D244" s="512"/>
      <c r="E244" s="512" t="s">
        <v>151</v>
      </c>
      <c r="F244" s="512"/>
      <c r="G244" s="512"/>
      <c r="H244" s="513" t="s">
        <v>158</v>
      </c>
      <c r="I244" s="516" t="s">
        <v>227</v>
      </c>
      <c r="J244" s="516"/>
      <c r="K244" s="516"/>
      <c r="L244" s="516" t="s">
        <v>158</v>
      </c>
      <c r="M244" s="516" t="s">
        <v>170</v>
      </c>
      <c r="N244" s="512"/>
      <c r="O244" s="512" t="s">
        <v>160</v>
      </c>
      <c r="P244" s="508" t="s">
        <v>154</v>
      </c>
      <c r="Q244" s="509"/>
      <c r="R244" s="509"/>
      <c r="S244" s="510"/>
      <c r="T244" s="512" t="s">
        <v>158</v>
      </c>
      <c r="U244" s="508" t="s">
        <v>154</v>
      </c>
      <c r="V244" s="509"/>
      <c r="W244" s="509"/>
      <c r="X244" s="510"/>
      <c r="Y244" s="512" t="s">
        <v>158</v>
      </c>
      <c r="Z244" s="508" t="s">
        <v>154</v>
      </c>
      <c r="AA244" s="509"/>
      <c r="AB244" s="509"/>
      <c r="AC244" s="510"/>
      <c r="AD244" s="512" t="s">
        <v>158</v>
      </c>
      <c r="AE244" s="508" t="s">
        <v>154</v>
      </c>
      <c r="AF244" s="509"/>
      <c r="AG244" s="509"/>
      <c r="AH244" s="510"/>
      <c r="AI244" s="512" t="s">
        <v>158</v>
      </c>
      <c r="AJ244" s="508" t="s">
        <v>154</v>
      </c>
      <c r="AK244" s="509"/>
      <c r="AL244" s="509"/>
      <c r="AM244" s="510"/>
      <c r="AN244" s="512" t="s">
        <v>158</v>
      </c>
      <c r="AO244" s="508" t="s">
        <v>154</v>
      </c>
      <c r="AP244" s="509"/>
      <c r="AQ244" s="509"/>
      <c r="AR244" s="510"/>
      <c r="AS244" s="512" t="s">
        <v>158</v>
      </c>
      <c r="AT244" s="508" t="s">
        <v>154</v>
      </c>
      <c r="AU244" s="509"/>
      <c r="AV244" s="509"/>
      <c r="AW244" s="510"/>
      <c r="AX244" s="512" t="s">
        <v>158</v>
      </c>
    </row>
    <row r="245" spans="2:50" x14ac:dyDescent="0.2">
      <c r="B245" s="512"/>
      <c r="C245" s="512"/>
      <c r="D245" s="512"/>
      <c r="E245" s="512" t="s">
        <v>150</v>
      </c>
      <c r="F245" s="512"/>
      <c r="G245" s="512"/>
      <c r="H245" s="514"/>
      <c r="I245" s="516" t="s">
        <v>150</v>
      </c>
      <c r="J245" s="516"/>
      <c r="K245" s="516"/>
      <c r="L245" s="516"/>
      <c r="M245" s="516"/>
      <c r="N245" s="512"/>
      <c r="O245" s="512"/>
      <c r="P245" s="508" t="s">
        <v>155</v>
      </c>
      <c r="Q245" s="509"/>
      <c r="R245" s="509"/>
      <c r="S245" s="510"/>
      <c r="T245" s="512"/>
      <c r="U245" s="508" t="s">
        <v>155</v>
      </c>
      <c r="V245" s="509"/>
      <c r="W245" s="509"/>
      <c r="X245" s="510"/>
      <c r="Y245" s="512"/>
      <c r="Z245" s="508" t="s">
        <v>155</v>
      </c>
      <c r="AA245" s="509"/>
      <c r="AB245" s="509"/>
      <c r="AC245" s="510"/>
      <c r="AD245" s="512"/>
      <c r="AE245" s="508" t="s">
        <v>155</v>
      </c>
      <c r="AF245" s="509"/>
      <c r="AG245" s="509"/>
      <c r="AH245" s="510"/>
      <c r="AI245" s="512"/>
      <c r="AJ245" s="508" t="s">
        <v>155</v>
      </c>
      <c r="AK245" s="509"/>
      <c r="AL245" s="509"/>
      <c r="AM245" s="510"/>
      <c r="AN245" s="512"/>
      <c r="AO245" s="508" t="s">
        <v>155</v>
      </c>
      <c r="AP245" s="509"/>
      <c r="AQ245" s="509"/>
      <c r="AR245" s="510"/>
      <c r="AS245" s="512"/>
      <c r="AT245" s="508" t="s">
        <v>155</v>
      </c>
      <c r="AU245" s="509"/>
      <c r="AV245" s="509"/>
      <c r="AW245" s="510"/>
      <c r="AX245" s="512"/>
    </row>
    <row r="246" spans="2:50" x14ac:dyDescent="0.2">
      <c r="B246" s="512"/>
      <c r="C246" s="512"/>
      <c r="D246" s="512"/>
      <c r="E246" s="439" t="s">
        <v>152</v>
      </c>
      <c r="F246" s="439" t="s">
        <v>153</v>
      </c>
      <c r="G246" s="439" t="s">
        <v>156</v>
      </c>
      <c r="H246" s="515"/>
      <c r="I246" s="440" t="s">
        <v>152</v>
      </c>
      <c r="J246" s="440" t="s">
        <v>153</v>
      </c>
      <c r="K246" s="440" t="s">
        <v>156</v>
      </c>
      <c r="L246" s="516"/>
      <c r="M246" s="516"/>
      <c r="N246" s="512"/>
      <c r="O246" s="512"/>
      <c r="P246" s="439" t="s">
        <v>152</v>
      </c>
      <c r="Q246" s="439" t="s">
        <v>153</v>
      </c>
      <c r="R246" s="439" t="s">
        <v>156</v>
      </c>
      <c r="S246" s="439" t="s">
        <v>170</v>
      </c>
      <c r="T246" s="512"/>
      <c r="U246" s="439" t="s">
        <v>152</v>
      </c>
      <c r="V246" s="439" t="s">
        <v>153</v>
      </c>
      <c r="W246" s="439" t="s">
        <v>156</v>
      </c>
      <c r="X246" s="439" t="s">
        <v>170</v>
      </c>
      <c r="Y246" s="512"/>
      <c r="Z246" s="439" t="s">
        <v>152</v>
      </c>
      <c r="AA246" s="439" t="s">
        <v>153</v>
      </c>
      <c r="AB246" s="439" t="s">
        <v>156</v>
      </c>
      <c r="AC246" s="439" t="s">
        <v>170</v>
      </c>
      <c r="AD246" s="512"/>
      <c r="AE246" s="439" t="s">
        <v>152</v>
      </c>
      <c r="AF246" s="439" t="s">
        <v>153</v>
      </c>
      <c r="AG246" s="439" t="s">
        <v>156</v>
      </c>
      <c r="AH246" s="439" t="s">
        <v>170</v>
      </c>
      <c r="AI246" s="512"/>
      <c r="AJ246" s="439" t="s">
        <v>152</v>
      </c>
      <c r="AK246" s="439" t="s">
        <v>153</v>
      </c>
      <c r="AL246" s="439" t="s">
        <v>156</v>
      </c>
      <c r="AM246" s="439" t="s">
        <v>170</v>
      </c>
      <c r="AN246" s="512"/>
      <c r="AO246" s="439" t="s">
        <v>152</v>
      </c>
      <c r="AP246" s="439" t="s">
        <v>153</v>
      </c>
      <c r="AQ246" s="439" t="s">
        <v>156</v>
      </c>
      <c r="AR246" s="439" t="s">
        <v>170</v>
      </c>
      <c r="AS246" s="512"/>
      <c r="AT246" s="439" t="s">
        <v>152</v>
      </c>
      <c r="AU246" s="439" t="s">
        <v>153</v>
      </c>
      <c r="AV246" s="439" t="s">
        <v>156</v>
      </c>
      <c r="AW246" s="439" t="s">
        <v>170</v>
      </c>
      <c r="AX246" s="512"/>
    </row>
    <row r="247" spans="2:50" x14ac:dyDescent="0.2">
      <c r="B247" s="512" t="s">
        <v>139</v>
      </c>
      <c r="C247" s="441">
        <f>C227</f>
        <v>1</v>
      </c>
      <c r="D247" s="441" t="s">
        <v>819</v>
      </c>
      <c r="E247" s="441">
        <v>17</v>
      </c>
      <c r="F247" s="441">
        <v>1500</v>
      </c>
      <c r="G247" s="438">
        <f>F247/E247</f>
        <v>88.235294117647058</v>
      </c>
      <c r="H247" s="511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44">
        <f t="shared" si="209"/>
        <v>84.304309134197254</v>
      </c>
      <c r="L247" s="518">
        <f>IFERROR(AVERAGE(K247:K261),"-")</f>
        <v>84.304309134197254</v>
      </c>
      <c r="M247" s="172">
        <f>IFERROR(RANK(K247, K$247:K$261),"")</f>
        <v>1</v>
      </c>
      <c r="N247" s="512"/>
      <c r="O247" s="512"/>
      <c r="P247" s="441">
        <v>17</v>
      </c>
      <c r="Q247" s="441">
        <v>1430.608695652174</v>
      </c>
      <c r="R247" s="438">
        <f>IFERROR(Q247/P247,"")</f>
        <v>84.153452685421996</v>
      </c>
      <c r="S247" s="441">
        <f>IFERROR(RANK(R247, R$247:R$261),"")</f>
        <v>1</v>
      </c>
      <c r="T247" s="511">
        <f>AVERAGE(R247:R261)</f>
        <v>84.153452685421996</v>
      </c>
      <c r="U247" s="441">
        <v>17</v>
      </c>
      <c r="V247" s="441">
        <v>1425.2830188679243</v>
      </c>
      <c r="W247" s="438">
        <f>IFERROR(V247/U247,"")</f>
        <v>83.840177580466133</v>
      </c>
      <c r="X247" s="441">
        <f>IFERROR(RANK(W247, W$247:W$261),"")</f>
        <v>1</v>
      </c>
      <c r="Y247" s="511">
        <f>AVERAGE(W247:W261)</f>
        <v>83.840177580466133</v>
      </c>
      <c r="Z247" s="441">
        <v>17</v>
      </c>
      <c r="AA247" s="441">
        <v>1438.9655172413784</v>
      </c>
      <c r="AB247" s="438">
        <f>IFERROR(AA247/Z247,"")</f>
        <v>84.645030425963441</v>
      </c>
      <c r="AC247" s="441">
        <f>IFERROR(RANK(AB247, AB$247:AB$261),"")</f>
        <v>1</v>
      </c>
      <c r="AD247" s="511">
        <f>AVERAGE(AB247:AB261)</f>
        <v>84.645030425963441</v>
      </c>
      <c r="AE247" s="441">
        <v>17</v>
      </c>
      <c r="AF247" s="441">
        <v>1431.2195121951213</v>
      </c>
      <c r="AG247" s="438">
        <f>IFERROR(AF247/AE247,"")</f>
        <v>84.189383070301247</v>
      </c>
      <c r="AH247" s="441">
        <f>IFERROR(RANK(AG247, AG$247:AG$261),"")</f>
        <v>1</v>
      </c>
      <c r="AI247" s="511">
        <f>AVERAGE(AG247:AG261)</f>
        <v>84.189383070301247</v>
      </c>
      <c r="AJ247" s="441">
        <v>17</v>
      </c>
      <c r="AK247" s="441">
        <v>1445.4545454545455</v>
      </c>
      <c r="AL247" s="438">
        <f>IFERROR(AK247/AJ247,"")</f>
        <v>85.026737967914443</v>
      </c>
      <c r="AM247" s="441">
        <f>IFERROR(RANK(AL247, AL$247:AL$261),"")</f>
        <v>1</v>
      </c>
      <c r="AN247" s="511">
        <f>AVERAGE(AL247:AL261)</f>
        <v>85.026737967914443</v>
      </c>
      <c r="AO247" s="441">
        <v>17</v>
      </c>
      <c r="AP247" s="441">
        <v>1427.628865979382</v>
      </c>
      <c r="AQ247" s="438">
        <f>IFERROR(AP247/AO247,"")</f>
        <v>83.978168587022466</v>
      </c>
      <c r="AR247" s="441">
        <f>IFERROR(RANK(AQ247, AQ$247:AQ$261),"")</f>
        <v>1</v>
      </c>
      <c r="AS247" s="511">
        <f>AVERAGE(AQ247:AQ261)</f>
        <v>83.978168587022466</v>
      </c>
      <c r="AT247" s="441">
        <v>17</v>
      </c>
      <c r="AU247" s="441">
        <v>1433.0526315789477</v>
      </c>
      <c r="AV247" s="438">
        <f>IFERROR(AU247/AT247,"")</f>
        <v>84.297213622291039</v>
      </c>
      <c r="AW247" s="441">
        <f>IFERROR(RANK(AV247, AV$247:AV$261),"")</f>
        <v>1</v>
      </c>
      <c r="AX247" s="511">
        <f>AVERAGE(AV247:AV261)</f>
        <v>84.297213622291039</v>
      </c>
    </row>
    <row r="248" spans="2:50" x14ac:dyDescent="0.2">
      <c r="B248" s="517"/>
      <c r="C248" s="441">
        <f t="shared" ref="C248:C261" si="210">C228</f>
        <v>2</v>
      </c>
      <c r="D248" s="441"/>
      <c r="E248" s="441"/>
      <c r="F248" s="441"/>
      <c r="G248" s="438"/>
      <c r="H248" s="511"/>
      <c r="I248" s="172" t="str">
        <f t="shared" si="209"/>
        <v/>
      </c>
      <c r="J248" s="172" t="str">
        <f t="shared" si="209"/>
        <v/>
      </c>
      <c r="K248" s="444" t="str">
        <f t="shared" si="209"/>
        <v/>
      </c>
      <c r="L248" s="519"/>
      <c r="M248" s="172" t="str">
        <f t="shared" ref="M248:M261" si="211">IFERROR(RANK(K248, K$247:K$261),"")</f>
        <v/>
      </c>
      <c r="N248" s="512"/>
      <c r="O248" s="512"/>
      <c r="P248" s="441"/>
      <c r="Q248" s="441"/>
      <c r="R248" s="438" t="str">
        <f t="shared" ref="R248:R261" si="212">IFERROR(Q248/P248,"")</f>
        <v/>
      </c>
      <c r="S248" s="441" t="str">
        <f t="shared" ref="S248:S261" si="213">IFERROR(RANK(R248, R$247:R$261),"")</f>
        <v/>
      </c>
      <c r="T248" s="511"/>
      <c r="U248" s="441"/>
      <c r="V248" s="441"/>
      <c r="W248" s="438" t="str">
        <f t="shared" ref="W248:W261" si="214">IFERROR(V248/U248,"")</f>
        <v/>
      </c>
      <c r="X248" s="441" t="str">
        <f t="shared" ref="X248:X261" si="215">IFERROR(RANK(W248, W$247:W$261),"")</f>
        <v/>
      </c>
      <c r="Y248" s="511"/>
      <c r="Z248" s="441"/>
      <c r="AA248" s="441"/>
      <c r="AB248" s="438" t="str">
        <f t="shared" ref="AB248:AB261" si="216">IFERROR(AA248/Z248,"")</f>
        <v/>
      </c>
      <c r="AC248" s="441" t="str">
        <f t="shared" ref="AC248:AC261" si="217">IFERROR(RANK(AB248, AB$247:AB$261),"")</f>
        <v/>
      </c>
      <c r="AD248" s="511"/>
      <c r="AE248" s="441"/>
      <c r="AF248" s="441"/>
      <c r="AG248" s="438" t="str">
        <f t="shared" ref="AG248:AG261" si="218">IFERROR(AF248/AE248,"")</f>
        <v/>
      </c>
      <c r="AH248" s="441" t="str">
        <f t="shared" ref="AH248:AH261" si="219">IFERROR(RANK(AG248, AG$247:AG$261),"")</f>
        <v/>
      </c>
      <c r="AI248" s="511"/>
      <c r="AJ248" s="441"/>
      <c r="AK248" s="441"/>
      <c r="AL248" s="438" t="str">
        <f t="shared" ref="AL248:AL261" si="220">IFERROR(AK248/AJ248,"")</f>
        <v/>
      </c>
      <c r="AM248" s="441" t="str">
        <f t="shared" ref="AM248:AM261" si="221">IFERROR(RANK(AL248, AL$247:AL$261),"")</f>
        <v/>
      </c>
      <c r="AN248" s="511"/>
      <c r="AO248" s="441"/>
      <c r="AP248" s="441"/>
      <c r="AQ248" s="438" t="str">
        <f t="shared" ref="AQ248:AQ261" si="222">IFERROR(AP248/AO248,"")</f>
        <v/>
      </c>
      <c r="AR248" s="441" t="str">
        <f t="shared" ref="AR248:AR261" si="223">IFERROR(RANK(AQ248, AQ$247:AQ$261),"")</f>
        <v/>
      </c>
      <c r="AS248" s="511"/>
      <c r="AT248" s="441"/>
      <c r="AU248" s="441"/>
      <c r="AV248" s="438" t="str">
        <f t="shared" ref="AV248:AV261" si="224">IFERROR(AU248/AT248,"")</f>
        <v/>
      </c>
      <c r="AW248" s="441" t="str">
        <f t="shared" ref="AW248:AW261" si="225">IFERROR(RANK(AV248, AV$247:AV$261),"")</f>
        <v/>
      </c>
      <c r="AX248" s="511"/>
    </row>
    <row r="249" spans="2:50" x14ac:dyDescent="0.2">
      <c r="B249" s="517"/>
      <c r="C249" s="441">
        <f t="shared" si="210"/>
        <v>3</v>
      </c>
      <c r="D249" s="441"/>
      <c r="E249" s="441"/>
      <c r="F249" s="441"/>
      <c r="G249" s="438"/>
      <c r="H249" s="511"/>
      <c r="I249" s="172" t="str">
        <f t="shared" si="209"/>
        <v/>
      </c>
      <c r="J249" s="172" t="str">
        <f t="shared" si="209"/>
        <v/>
      </c>
      <c r="K249" s="444" t="str">
        <f t="shared" si="209"/>
        <v/>
      </c>
      <c r="L249" s="519"/>
      <c r="M249" s="172" t="str">
        <f t="shared" si="211"/>
        <v/>
      </c>
      <c r="N249" s="512"/>
      <c r="O249" s="512"/>
      <c r="P249" s="441"/>
      <c r="Q249" s="441"/>
      <c r="R249" s="438" t="str">
        <f t="shared" si="212"/>
        <v/>
      </c>
      <c r="S249" s="441" t="str">
        <f t="shared" si="213"/>
        <v/>
      </c>
      <c r="T249" s="511"/>
      <c r="U249" s="441"/>
      <c r="V249" s="441"/>
      <c r="W249" s="438" t="str">
        <f t="shared" si="214"/>
        <v/>
      </c>
      <c r="X249" s="441" t="str">
        <f t="shared" si="215"/>
        <v/>
      </c>
      <c r="Y249" s="511"/>
      <c r="Z249" s="441"/>
      <c r="AA249" s="441"/>
      <c r="AB249" s="438" t="str">
        <f t="shared" si="216"/>
        <v/>
      </c>
      <c r="AC249" s="441" t="str">
        <f t="shared" si="217"/>
        <v/>
      </c>
      <c r="AD249" s="511"/>
      <c r="AE249" s="441"/>
      <c r="AF249" s="441"/>
      <c r="AG249" s="438" t="str">
        <f t="shared" si="218"/>
        <v/>
      </c>
      <c r="AH249" s="441" t="str">
        <f t="shared" si="219"/>
        <v/>
      </c>
      <c r="AI249" s="511"/>
      <c r="AJ249" s="441"/>
      <c r="AK249" s="441"/>
      <c r="AL249" s="438" t="str">
        <f t="shared" si="220"/>
        <v/>
      </c>
      <c r="AM249" s="441" t="str">
        <f t="shared" si="221"/>
        <v/>
      </c>
      <c r="AN249" s="511"/>
      <c r="AO249" s="441"/>
      <c r="AP249" s="441"/>
      <c r="AQ249" s="438" t="str">
        <f t="shared" si="222"/>
        <v/>
      </c>
      <c r="AR249" s="441" t="str">
        <f t="shared" si="223"/>
        <v/>
      </c>
      <c r="AS249" s="511"/>
      <c r="AT249" s="441"/>
      <c r="AU249" s="441"/>
      <c r="AV249" s="438" t="str">
        <f t="shared" si="224"/>
        <v/>
      </c>
      <c r="AW249" s="441" t="str">
        <f t="shared" si="225"/>
        <v/>
      </c>
      <c r="AX249" s="511"/>
    </row>
    <row r="250" spans="2:50" x14ac:dyDescent="0.2">
      <c r="B250" s="517"/>
      <c r="C250" s="441">
        <f t="shared" si="210"/>
        <v>4</v>
      </c>
      <c r="D250" s="441"/>
      <c r="E250" s="441"/>
      <c r="F250" s="441"/>
      <c r="G250" s="438"/>
      <c r="H250" s="511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44" t="str">
        <f>IFERROR(AVERAGE(R250,W250,AB250,AG250,AL250,AQ250,AV250),"")</f>
        <v/>
      </c>
      <c r="L250" s="519"/>
      <c r="M250" s="172" t="str">
        <f t="shared" si="211"/>
        <v/>
      </c>
      <c r="N250" s="512"/>
      <c r="O250" s="512"/>
      <c r="P250" s="441"/>
      <c r="Q250" s="441"/>
      <c r="R250" s="438" t="str">
        <f t="shared" si="212"/>
        <v/>
      </c>
      <c r="S250" s="441" t="str">
        <f t="shared" si="213"/>
        <v/>
      </c>
      <c r="T250" s="511"/>
      <c r="U250" s="441"/>
      <c r="V250" s="441"/>
      <c r="W250" s="438" t="str">
        <f t="shared" si="214"/>
        <v/>
      </c>
      <c r="X250" s="441" t="str">
        <f t="shared" si="215"/>
        <v/>
      </c>
      <c r="Y250" s="511"/>
      <c r="Z250" s="441"/>
      <c r="AA250" s="441"/>
      <c r="AB250" s="438" t="str">
        <f t="shared" si="216"/>
        <v/>
      </c>
      <c r="AC250" s="441" t="str">
        <f t="shared" si="217"/>
        <v/>
      </c>
      <c r="AD250" s="511"/>
      <c r="AE250" s="441"/>
      <c r="AF250" s="441"/>
      <c r="AG250" s="438" t="str">
        <f t="shared" si="218"/>
        <v/>
      </c>
      <c r="AH250" s="441" t="str">
        <f t="shared" si="219"/>
        <v/>
      </c>
      <c r="AI250" s="511"/>
      <c r="AJ250" s="441"/>
      <c r="AK250" s="441"/>
      <c r="AL250" s="438" t="str">
        <f t="shared" si="220"/>
        <v/>
      </c>
      <c r="AM250" s="441" t="str">
        <f t="shared" si="221"/>
        <v/>
      </c>
      <c r="AN250" s="511"/>
      <c r="AO250" s="441"/>
      <c r="AP250" s="441"/>
      <c r="AQ250" s="438" t="str">
        <f t="shared" si="222"/>
        <v/>
      </c>
      <c r="AR250" s="441" t="str">
        <f t="shared" si="223"/>
        <v/>
      </c>
      <c r="AS250" s="511"/>
      <c r="AT250" s="441"/>
      <c r="AU250" s="441"/>
      <c r="AV250" s="438" t="str">
        <f t="shared" si="224"/>
        <v/>
      </c>
      <c r="AW250" s="441" t="str">
        <f t="shared" si="225"/>
        <v/>
      </c>
      <c r="AX250" s="511"/>
    </row>
    <row r="251" spans="2:50" x14ac:dyDescent="0.2">
      <c r="B251" s="517"/>
      <c r="C251" s="441">
        <f t="shared" si="210"/>
        <v>5</v>
      </c>
      <c r="D251" s="441"/>
      <c r="E251" s="441"/>
      <c r="F251" s="441"/>
      <c r="G251" s="438"/>
      <c r="H251" s="511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44" t="str">
        <f t="shared" si="226"/>
        <v/>
      </c>
      <c r="L251" s="519"/>
      <c r="M251" s="172" t="str">
        <f t="shared" si="211"/>
        <v/>
      </c>
      <c r="N251" s="512"/>
      <c r="O251" s="512"/>
      <c r="P251" s="441"/>
      <c r="Q251" s="441"/>
      <c r="R251" s="438" t="str">
        <f t="shared" si="212"/>
        <v/>
      </c>
      <c r="S251" s="441" t="str">
        <f t="shared" si="213"/>
        <v/>
      </c>
      <c r="T251" s="511"/>
      <c r="U251" s="441"/>
      <c r="V251" s="441"/>
      <c r="W251" s="438" t="str">
        <f t="shared" si="214"/>
        <v/>
      </c>
      <c r="X251" s="441" t="str">
        <f t="shared" si="215"/>
        <v/>
      </c>
      <c r="Y251" s="511"/>
      <c r="Z251" s="441"/>
      <c r="AA251" s="441"/>
      <c r="AB251" s="438" t="str">
        <f t="shared" si="216"/>
        <v/>
      </c>
      <c r="AC251" s="441" t="str">
        <f t="shared" si="217"/>
        <v/>
      </c>
      <c r="AD251" s="511"/>
      <c r="AE251" s="441"/>
      <c r="AF251" s="441"/>
      <c r="AG251" s="438" t="str">
        <f t="shared" si="218"/>
        <v/>
      </c>
      <c r="AH251" s="441" t="str">
        <f t="shared" si="219"/>
        <v/>
      </c>
      <c r="AI251" s="511"/>
      <c r="AJ251" s="441"/>
      <c r="AK251" s="441"/>
      <c r="AL251" s="438" t="str">
        <f t="shared" si="220"/>
        <v/>
      </c>
      <c r="AM251" s="441" t="str">
        <f t="shared" si="221"/>
        <v/>
      </c>
      <c r="AN251" s="511"/>
      <c r="AO251" s="441"/>
      <c r="AP251" s="441"/>
      <c r="AQ251" s="438" t="str">
        <f t="shared" si="222"/>
        <v/>
      </c>
      <c r="AR251" s="441" t="str">
        <f t="shared" si="223"/>
        <v/>
      </c>
      <c r="AS251" s="511"/>
      <c r="AT251" s="441"/>
      <c r="AU251" s="441"/>
      <c r="AV251" s="438" t="str">
        <f t="shared" si="224"/>
        <v/>
      </c>
      <c r="AW251" s="441" t="str">
        <f t="shared" si="225"/>
        <v/>
      </c>
      <c r="AX251" s="511"/>
    </row>
    <row r="252" spans="2:50" x14ac:dyDescent="0.2">
      <c r="B252" s="517"/>
      <c r="C252" s="441">
        <f t="shared" si="210"/>
        <v>6</v>
      </c>
      <c r="D252" s="441"/>
      <c r="E252" s="441"/>
      <c r="F252" s="441"/>
      <c r="G252" s="438"/>
      <c r="H252" s="511"/>
      <c r="I252" s="172" t="str">
        <f t="shared" si="226"/>
        <v/>
      </c>
      <c r="J252" s="172" t="str">
        <f t="shared" si="226"/>
        <v/>
      </c>
      <c r="K252" s="444" t="str">
        <f t="shared" si="226"/>
        <v/>
      </c>
      <c r="L252" s="519"/>
      <c r="M252" s="172" t="str">
        <f t="shared" si="211"/>
        <v/>
      </c>
      <c r="N252" s="512"/>
      <c r="O252" s="512"/>
      <c r="P252" s="441"/>
      <c r="Q252" s="441"/>
      <c r="R252" s="438" t="str">
        <f t="shared" si="212"/>
        <v/>
      </c>
      <c r="S252" s="441" t="str">
        <f t="shared" si="213"/>
        <v/>
      </c>
      <c r="T252" s="511"/>
      <c r="U252" s="441"/>
      <c r="V252" s="441"/>
      <c r="W252" s="438" t="str">
        <f t="shared" si="214"/>
        <v/>
      </c>
      <c r="X252" s="441" t="str">
        <f t="shared" si="215"/>
        <v/>
      </c>
      <c r="Y252" s="511"/>
      <c r="Z252" s="441"/>
      <c r="AA252" s="441"/>
      <c r="AB252" s="438" t="str">
        <f t="shared" si="216"/>
        <v/>
      </c>
      <c r="AC252" s="441" t="str">
        <f t="shared" si="217"/>
        <v/>
      </c>
      <c r="AD252" s="511"/>
      <c r="AE252" s="441"/>
      <c r="AF252" s="441"/>
      <c r="AG252" s="438" t="str">
        <f t="shared" si="218"/>
        <v/>
      </c>
      <c r="AH252" s="441" t="str">
        <f t="shared" si="219"/>
        <v/>
      </c>
      <c r="AI252" s="511"/>
      <c r="AJ252" s="441"/>
      <c r="AK252" s="441"/>
      <c r="AL252" s="438" t="str">
        <f t="shared" si="220"/>
        <v/>
      </c>
      <c r="AM252" s="441" t="str">
        <f t="shared" si="221"/>
        <v/>
      </c>
      <c r="AN252" s="511"/>
      <c r="AO252" s="441"/>
      <c r="AP252" s="441"/>
      <c r="AQ252" s="438" t="str">
        <f t="shared" si="222"/>
        <v/>
      </c>
      <c r="AR252" s="441" t="str">
        <f t="shared" si="223"/>
        <v/>
      </c>
      <c r="AS252" s="511"/>
      <c r="AT252" s="441"/>
      <c r="AU252" s="441"/>
      <c r="AV252" s="438" t="str">
        <f t="shared" si="224"/>
        <v/>
      </c>
      <c r="AW252" s="441" t="str">
        <f t="shared" si="225"/>
        <v/>
      </c>
      <c r="AX252" s="511"/>
    </row>
    <row r="253" spans="2:50" x14ac:dyDescent="0.2">
      <c r="B253" s="517"/>
      <c r="C253" s="441">
        <f t="shared" si="210"/>
        <v>7</v>
      </c>
      <c r="D253" s="441"/>
      <c r="E253" s="441"/>
      <c r="F253" s="441"/>
      <c r="G253" s="438"/>
      <c r="H253" s="511"/>
      <c r="I253" s="172" t="str">
        <f t="shared" si="226"/>
        <v/>
      </c>
      <c r="J253" s="172" t="str">
        <f t="shared" si="226"/>
        <v/>
      </c>
      <c r="K253" s="444" t="str">
        <f t="shared" si="226"/>
        <v/>
      </c>
      <c r="L253" s="519"/>
      <c r="M253" s="172" t="str">
        <f t="shared" si="211"/>
        <v/>
      </c>
      <c r="N253" s="512"/>
      <c r="O253" s="512"/>
      <c r="P253" s="441"/>
      <c r="Q253" s="441"/>
      <c r="R253" s="438" t="str">
        <f t="shared" si="212"/>
        <v/>
      </c>
      <c r="S253" s="441" t="str">
        <f t="shared" si="213"/>
        <v/>
      </c>
      <c r="T253" s="511"/>
      <c r="U253" s="441"/>
      <c r="V253" s="441"/>
      <c r="W253" s="438" t="str">
        <f t="shared" si="214"/>
        <v/>
      </c>
      <c r="X253" s="441" t="str">
        <f t="shared" si="215"/>
        <v/>
      </c>
      <c r="Y253" s="511"/>
      <c r="Z253" s="441"/>
      <c r="AA253" s="441"/>
      <c r="AB253" s="438" t="str">
        <f t="shared" si="216"/>
        <v/>
      </c>
      <c r="AC253" s="441" t="str">
        <f t="shared" si="217"/>
        <v/>
      </c>
      <c r="AD253" s="511"/>
      <c r="AE253" s="441"/>
      <c r="AF253" s="441"/>
      <c r="AG253" s="438" t="str">
        <f t="shared" si="218"/>
        <v/>
      </c>
      <c r="AH253" s="441" t="str">
        <f t="shared" si="219"/>
        <v/>
      </c>
      <c r="AI253" s="511"/>
      <c r="AJ253" s="441"/>
      <c r="AK253" s="441"/>
      <c r="AL253" s="438" t="str">
        <f t="shared" si="220"/>
        <v/>
      </c>
      <c r="AM253" s="441" t="str">
        <f t="shared" si="221"/>
        <v/>
      </c>
      <c r="AN253" s="511"/>
      <c r="AO253" s="441"/>
      <c r="AP253" s="441"/>
      <c r="AQ253" s="438" t="str">
        <f t="shared" si="222"/>
        <v/>
      </c>
      <c r="AR253" s="441" t="str">
        <f t="shared" si="223"/>
        <v/>
      </c>
      <c r="AS253" s="511"/>
      <c r="AT253" s="441"/>
      <c r="AU253" s="441"/>
      <c r="AV253" s="438" t="str">
        <f t="shared" si="224"/>
        <v/>
      </c>
      <c r="AW253" s="441" t="str">
        <f t="shared" si="225"/>
        <v/>
      </c>
      <c r="AX253" s="511"/>
    </row>
    <row r="254" spans="2:50" x14ac:dyDescent="0.2">
      <c r="B254" s="517"/>
      <c r="C254" s="441">
        <f t="shared" si="210"/>
        <v>8</v>
      </c>
      <c r="D254" s="441"/>
      <c r="E254" s="441"/>
      <c r="F254" s="441"/>
      <c r="G254" s="438"/>
      <c r="H254" s="511"/>
      <c r="I254" s="172" t="str">
        <f t="shared" si="226"/>
        <v/>
      </c>
      <c r="J254" s="172" t="str">
        <f t="shared" si="226"/>
        <v/>
      </c>
      <c r="K254" s="444" t="str">
        <f t="shared" si="226"/>
        <v/>
      </c>
      <c r="L254" s="519"/>
      <c r="M254" s="172" t="str">
        <f t="shared" si="211"/>
        <v/>
      </c>
      <c r="N254" s="512"/>
      <c r="O254" s="512"/>
      <c r="P254" s="441"/>
      <c r="Q254" s="441"/>
      <c r="R254" s="438" t="str">
        <f t="shared" si="212"/>
        <v/>
      </c>
      <c r="S254" s="441" t="str">
        <f t="shared" si="213"/>
        <v/>
      </c>
      <c r="T254" s="511"/>
      <c r="U254" s="441"/>
      <c r="V254" s="441"/>
      <c r="W254" s="438" t="str">
        <f t="shared" si="214"/>
        <v/>
      </c>
      <c r="X254" s="441" t="str">
        <f t="shared" si="215"/>
        <v/>
      </c>
      <c r="Y254" s="511"/>
      <c r="Z254" s="441"/>
      <c r="AA254" s="441"/>
      <c r="AB254" s="438" t="str">
        <f t="shared" si="216"/>
        <v/>
      </c>
      <c r="AC254" s="441" t="str">
        <f t="shared" si="217"/>
        <v/>
      </c>
      <c r="AD254" s="511"/>
      <c r="AE254" s="441"/>
      <c r="AF254" s="441"/>
      <c r="AG254" s="438" t="str">
        <f t="shared" si="218"/>
        <v/>
      </c>
      <c r="AH254" s="441" t="str">
        <f t="shared" si="219"/>
        <v/>
      </c>
      <c r="AI254" s="511"/>
      <c r="AJ254" s="441"/>
      <c r="AK254" s="441"/>
      <c r="AL254" s="438" t="str">
        <f t="shared" si="220"/>
        <v/>
      </c>
      <c r="AM254" s="441" t="str">
        <f t="shared" si="221"/>
        <v/>
      </c>
      <c r="AN254" s="511"/>
      <c r="AO254" s="441"/>
      <c r="AP254" s="441"/>
      <c r="AQ254" s="438" t="str">
        <f t="shared" si="222"/>
        <v/>
      </c>
      <c r="AR254" s="441" t="str">
        <f t="shared" si="223"/>
        <v/>
      </c>
      <c r="AS254" s="511"/>
      <c r="AT254" s="441"/>
      <c r="AU254" s="441"/>
      <c r="AV254" s="438" t="str">
        <f t="shared" si="224"/>
        <v/>
      </c>
      <c r="AW254" s="441" t="str">
        <f t="shared" si="225"/>
        <v/>
      </c>
      <c r="AX254" s="511"/>
    </row>
    <row r="255" spans="2:50" x14ac:dyDescent="0.2">
      <c r="B255" s="517"/>
      <c r="C255" s="441">
        <f t="shared" si="210"/>
        <v>9</v>
      </c>
      <c r="D255" s="441"/>
      <c r="E255" s="441"/>
      <c r="F255" s="441"/>
      <c r="G255" s="438"/>
      <c r="H255" s="511"/>
      <c r="I255" s="172" t="str">
        <f t="shared" si="226"/>
        <v/>
      </c>
      <c r="J255" s="172" t="str">
        <f t="shared" si="226"/>
        <v/>
      </c>
      <c r="K255" s="444" t="str">
        <f t="shared" si="226"/>
        <v/>
      </c>
      <c r="L255" s="519"/>
      <c r="M255" s="172" t="str">
        <f t="shared" si="211"/>
        <v/>
      </c>
      <c r="N255" s="512"/>
      <c r="O255" s="512"/>
      <c r="P255" s="441"/>
      <c r="Q255" s="441"/>
      <c r="R255" s="438" t="str">
        <f t="shared" si="212"/>
        <v/>
      </c>
      <c r="S255" s="441" t="str">
        <f t="shared" si="213"/>
        <v/>
      </c>
      <c r="T255" s="511"/>
      <c r="U255" s="441"/>
      <c r="V255" s="441"/>
      <c r="W255" s="438" t="str">
        <f t="shared" si="214"/>
        <v/>
      </c>
      <c r="X255" s="441" t="str">
        <f t="shared" si="215"/>
        <v/>
      </c>
      <c r="Y255" s="511"/>
      <c r="Z255" s="441"/>
      <c r="AA255" s="441"/>
      <c r="AB255" s="438" t="str">
        <f t="shared" si="216"/>
        <v/>
      </c>
      <c r="AC255" s="441" t="str">
        <f t="shared" si="217"/>
        <v/>
      </c>
      <c r="AD255" s="511"/>
      <c r="AE255" s="441"/>
      <c r="AF255" s="441"/>
      <c r="AG255" s="438" t="str">
        <f t="shared" si="218"/>
        <v/>
      </c>
      <c r="AH255" s="441" t="str">
        <f t="shared" si="219"/>
        <v/>
      </c>
      <c r="AI255" s="511"/>
      <c r="AJ255" s="441"/>
      <c r="AK255" s="441"/>
      <c r="AL255" s="438" t="str">
        <f t="shared" si="220"/>
        <v/>
      </c>
      <c r="AM255" s="441" t="str">
        <f t="shared" si="221"/>
        <v/>
      </c>
      <c r="AN255" s="511"/>
      <c r="AO255" s="441"/>
      <c r="AP255" s="441"/>
      <c r="AQ255" s="438" t="str">
        <f t="shared" si="222"/>
        <v/>
      </c>
      <c r="AR255" s="441" t="str">
        <f t="shared" si="223"/>
        <v/>
      </c>
      <c r="AS255" s="511"/>
      <c r="AT255" s="441"/>
      <c r="AU255" s="441"/>
      <c r="AV255" s="438" t="str">
        <f t="shared" si="224"/>
        <v/>
      </c>
      <c r="AW255" s="441" t="str">
        <f t="shared" si="225"/>
        <v/>
      </c>
      <c r="AX255" s="511"/>
    </row>
    <row r="256" spans="2:50" x14ac:dyDescent="0.2">
      <c r="B256" s="517"/>
      <c r="C256" s="441">
        <f t="shared" si="210"/>
        <v>10</v>
      </c>
      <c r="D256" s="441"/>
      <c r="E256" s="441"/>
      <c r="F256" s="441"/>
      <c r="G256" s="438"/>
      <c r="H256" s="511"/>
      <c r="I256" s="172" t="str">
        <f t="shared" si="226"/>
        <v/>
      </c>
      <c r="J256" s="172" t="str">
        <f t="shared" si="226"/>
        <v/>
      </c>
      <c r="K256" s="444" t="str">
        <f t="shared" si="226"/>
        <v/>
      </c>
      <c r="L256" s="519"/>
      <c r="M256" s="172" t="str">
        <f t="shared" si="211"/>
        <v/>
      </c>
      <c r="N256" s="512"/>
      <c r="O256" s="512"/>
      <c r="P256" s="441"/>
      <c r="Q256" s="441"/>
      <c r="R256" s="438" t="str">
        <f t="shared" si="212"/>
        <v/>
      </c>
      <c r="S256" s="441" t="str">
        <f t="shared" si="213"/>
        <v/>
      </c>
      <c r="T256" s="511"/>
      <c r="U256" s="441"/>
      <c r="V256" s="441"/>
      <c r="W256" s="438" t="str">
        <f t="shared" si="214"/>
        <v/>
      </c>
      <c r="X256" s="441" t="str">
        <f t="shared" si="215"/>
        <v/>
      </c>
      <c r="Y256" s="511"/>
      <c r="Z256" s="441"/>
      <c r="AA256" s="441"/>
      <c r="AB256" s="438" t="str">
        <f t="shared" si="216"/>
        <v/>
      </c>
      <c r="AC256" s="441" t="str">
        <f t="shared" si="217"/>
        <v/>
      </c>
      <c r="AD256" s="511"/>
      <c r="AE256" s="441"/>
      <c r="AF256" s="441"/>
      <c r="AG256" s="438" t="str">
        <f t="shared" si="218"/>
        <v/>
      </c>
      <c r="AH256" s="441" t="str">
        <f t="shared" si="219"/>
        <v/>
      </c>
      <c r="AI256" s="511"/>
      <c r="AJ256" s="441"/>
      <c r="AK256" s="441"/>
      <c r="AL256" s="438" t="str">
        <f t="shared" si="220"/>
        <v/>
      </c>
      <c r="AM256" s="441" t="str">
        <f t="shared" si="221"/>
        <v/>
      </c>
      <c r="AN256" s="511"/>
      <c r="AO256" s="441"/>
      <c r="AP256" s="441"/>
      <c r="AQ256" s="438" t="str">
        <f t="shared" si="222"/>
        <v/>
      </c>
      <c r="AR256" s="441" t="str">
        <f t="shared" si="223"/>
        <v/>
      </c>
      <c r="AS256" s="511"/>
      <c r="AT256" s="441"/>
      <c r="AU256" s="441"/>
      <c r="AV256" s="438" t="str">
        <f t="shared" si="224"/>
        <v/>
      </c>
      <c r="AW256" s="441" t="str">
        <f t="shared" si="225"/>
        <v/>
      </c>
      <c r="AX256" s="511"/>
    </row>
    <row r="257" spans="2:50" x14ac:dyDescent="0.2">
      <c r="B257" s="517"/>
      <c r="C257" s="441">
        <f t="shared" si="210"/>
        <v>11</v>
      </c>
      <c r="D257" s="441"/>
      <c r="E257" s="441"/>
      <c r="F257" s="441"/>
      <c r="G257" s="438"/>
      <c r="H257" s="511"/>
      <c r="I257" s="172" t="str">
        <f t="shared" si="226"/>
        <v/>
      </c>
      <c r="J257" s="172" t="str">
        <f t="shared" si="226"/>
        <v/>
      </c>
      <c r="K257" s="444" t="str">
        <f t="shared" si="226"/>
        <v/>
      </c>
      <c r="L257" s="519"/>
      <c r="M257" s="172" t="str">
        <f t="shared" si="211"/>
        <v/>
      </c>
      <c r="N257" s="512"/>
      <c r="O257" s="512"/>
      <c r="P257" s="441"/>
      <c r="Q257" s="441"/>
      <c r="R257" s="438" t="str">
        <f t="shared" si="212"/>
        <v/>
      </c>
      <c r="S257" s="441" t="str">
        <f t="shared" si="213"/>
        <v/>
      </c>
      <c r="T257" s="511"/>
      <c r="U257" s="441"/>
      <c r="V257" s="441"/>
      <c r="W257" s="438" t="str">
        <f t="shared" si="214"/>
        <v/>
      </c>
      <c r="X257" s="441" t="str">
        <f t="shared" si="215"/>
        <v/>
      </c>
      <c r="Y257" s="511"/>
      <c r="Z257" s="441"/>
      <c r="AA257" s="441"/>
      <c r="AB257" s="438" t="str">
        <f t="shared" si="216"/>
        <v/>
      </c>
      <c r="AC257" s="441" t="str">
        <f t="shared" si="217"/>
        <v/>
      </c>
      <c r="AD257" s="511"/>
      <c r="AE257" s="441"/>
      <c r="AF257" s="441"/>
      <c r="AG257" s="438" t="str">
        <f t="shared" si="218"/>
        <v/>
      </c>
      <c r="AH257" s="441" t="str">
        <f t="shared" si="219"/>
        <v/>
      </c>
      <c r="AI257" s="511"/>
      <c r="AJ257" s="441"/>
      <c r="AK257" s="441"/>
      <c r="AL257" s="438" t="str">
        <f t="shared" si="220"/>
        <v/>
      </c>
      <c r="AM257" s="441" t="str">
        <f t="shared" si="221"/>
        <v/>
      </c>
      <c r="AN257" s="511"/>
      <c r="AO257" s="441"/>
      <c r="AP257" s="441"/>
      <c r="AQ257" s="438" t="str">
        <f t="shared" si="222"/>
        <v/>
      </c>
      <c r="AR257" s="441" t="str">
        <f t="shared" si="223"/>
        <v/>
      </c>
      <c r="AS257" s="511"/>
      <c r="AT257" s="441"/>
      <c r="AU257" s="441"/>
      <c r="AV257" s="438" t="str">
        <f t="shared" si="224"/>
        <v/>
      </c>
      <c r="AW257" s="441" t="str">
        <f t="shared" si="225"/>
        <v/>
      </c>
      <c r="AX257" s="511"/>
    </row>
    <row r="258" spans="2:50" x14ac:dyDescent="0.2">
      <c r="B258" s="517"/>
      <c r="C258" s="441">
        <f t="shared" si="210"/>
        <v>12</v>
      </c>
      <c r="D258" s="441"/>
      <c r="E258" s="441"/>
      <c r="F258" s="441"/>
      <c r="G258" s="438"/>
      <c r="H258" s="511"/>
      <c r="I258" s="172" t="str">
        <f t="shared" si="226"/>
        <v/>
      </c>
      <c r="J258" s="172" t="str">
        <f t="shared" si="226"/>
        <v/>
      </c>
      <c r="K258" s="444" t="str">
        <f t="shared" si="226"/>
        <v/>
      </c>
      <c r="L258" s="519"/>
      <c r="M258" s="172" t="str">
        <f t="shared" si="211"/>
        <v/>
      </c>
      <c r="N258" s="512"/>
      <c r="O258" s="512"/>
      <c r="P258" s="441"/>
      <c r="Q258" s="441"/>
      <c r="R258" s="438" t="str">
        <f t="shared" si="212"/>
        <v/>
      </c>
      <c r="S258" s="441" t="str">
        <f t="shared" si="213"/>
        <v/>
      </c>
      <c r="T258" s="511"/>
      <c r="U258" s="441"/>
      <c r="V258" s="441"/>
      <c r="W258" s="438" t="str">
        <f t="shared" si="214"/>
        <v/>
      </c>
      <c r="X258" s="441" t="str">
        <f t="shared" si="215"/>
        <v/>
      </c>
      <c r="Y258" s="511"/>
      <c r="Z258" s="441"/>
      <c r="AA258" s="441"/>
      <c r="AB258" s="438" t="str">
        <f t="shared" si="216"/>
        <v/>
      </c>
      <c r="AC258" s="441" t="str">
        <f t="shared" si="217"/>
        <v/>
      </c>
      <c r="AD258" s="511"/>
      <c r="AE258" s="441"/>
      <c r="AF258" s="441"/>
      <c r="AG258" s="438" t="str">
        <f t="shared" si="218"/>
        <v/>
      </c>
      <c r="AH258" s="441" t="str">
        <f t="shared" si="219"/>
        <v/>
      </c>
      <c r="AI258" s="511"/>
      <c r="AJ258" s="441"/>
      <c r="AK258" s="441"/>
      <c r="AL258" s="438" t="str">
        <f t="shared" si="220"/>
        <v/>
      </c>
      <c r="AM258" s="441" t="str">
        <f t="shared" si="221"/>
        <v/>
      </c>
      <c r="AN258" s="511"/>
      <c r="AO258" s="441"/>
      <c r="AP258" s="441"/>
      <c r="AQ258" s="438" t="str">
        <f t="shared" si="222"/>
        <v/>
      </c>
      <c r="AR258" s="441" t="str">
        <f t="shared" si="223"/>
        <v/>
      </c>
      <c r="AS258" s="511"/>
      <c r="AT258" s="441"/>
      <c r="AU258" s="441"/>
      <c r="AV258" s="438" t="str">
        <f t="shared" si="224"/>
        <v/>
      </c>
      <c r="AW258" s="441" t="str">
        <f t="shared" si="225"/>
        <v/>
      </c>
      <c r="AX258" s="511"/>
    </row>
    <row r="259" spans="2:50" x14ac:dyDescent="0.2">
      <c r="B259" s="517"/>
      <c r="C259" s="441">
        <f t="shared" si="210"/>
        <v>13</v>
      </c>
      <c r="D259" s="441"/>
      <c r="E259" s="441"/>
      <c r="F259" s="441"/>
      <c r="G259" s="438"/>
      <c r="H259" s="511"/>
      <c r="I259" s="172" t="str">
        <f t="shared" si="226"/>
        <v/>
      </c>
      <c r="J259" s="172" t="str">
        <f t="shared" si="226"/>
        <v/>
      </c>
      <c r="K259" s="444" t="str">
        <f t="shared" si="226"/>
        <v/>
      </c>
      <c r="L259" s="519"/>
      <c r="M259" s="172" t="str">
        <f t="shared" si="211"/>
        <v/>
      </c>
      <c r="N259" s="512"/>
      <c r="O259" s="512"/>
      <c r="P259" s="441"/>
      <c r="Q259" s="441"/>
      <c r="R259" s="438" t="str">
        <f t="shared" si="212"/>
        <v/>
      </c>
      <c r="S259" s="441" t="str">
        <f t="shared" si="213"/>
        <v/>
      </c>
      <c r="T259" s="511"/>
      <c r="U259" s="441"/>
      <c r="V259" s="441"/>
      <c r="W259" s="438" t="str">
        <f t="shared" si="214"/>
        <v/>
      </c>
      <c r="X259" s="441" t="str">
        <f t="shared" si="215"/>
        <v/>
      </c>
      <c r="Y259" s="511"/>
      <c r="Z259" s="441"/>
      <c r="AA259" s="441"/>
      <c r="AB259" s="438" t="str">
        <f t="shared" si="216"/>
        <v/>
      </c>
      <c r="AC259" s="441" t="str">
        <f t="shared" si="217"/>
        <v/>
      </c>
      <c r="AD259" s="511"/>
      <c r="AE259" s="441"/>
      <c r="AF259" s="441"/>
      <c r="AG259" s="438" t="str">
        <f t="shared" si="218"/>
        <v/>
      </c>
      <c r="AH259" s="441" t="str">
        <f t="shared" si="219"/>
        <v/>
      </c>
      <c r="AI259" s="511"/>
      <c r="AJ259" s="441"/>
      <c r="AK259" s="441"/>
      <c r="AL259" s="438" t="str">
        <f t="shared" si="220"/>
        <v/>
      </c>
      <c r="AM259" s="441" t="str">
        <f t="shared" si="221"/>
        <v/>
      </c>
      <c r="AN259" s="511"/>
      <c r="AO259" s="441"/>
      <c r="AP259" s="441"/>
      <c r="AQ259" s="438" t="str">
        <f t="shared" si="222"/>
        <v/>
      </c>
      <c r="AR259" s="441" t="str">
        <f t="shared" si="223"/>
        <v/>
      </c>
      <c r="AS259" s="511"/>
      <c r="AT259" s="441"/>
      <c r="AU259" s="441"/>
      <c r="AV259" s="438" t="str">
        <f t="shared" si="224"/>
        <v/>
      </c>
      <c r="AW259" s="441" t="str">
        <f t="shared" si="225"/>
        <v/>
      </c>
      <c r="AX259" s="511"/>
    </row>
    <row r="260" spans="2:50" x14ac:dyDescent="0.2">
      <c r="B260" s="517"/>
      <c r="C260" s="441">
        <f t="shared" si="210"/>
        <v>14</v>
      </c>
      <c r="D260" s="441"/>
      <c r="E260" s="441"/>
      <c r="F260" s="441"/>
      <c r="G260" s="438"/>
      <c r="H260" s="511"/>
      <c r="I260" s="172" t="str">
        <f t="shared" si="226"/>
        <v/>
      </c>
      <c r="J260" s="172" t="str">
        <f t="shared" si="226"/>
        <v/>
      </c>
      <c r="K260" s="444" t="str">
        <f t="shared" si="226"/>
        <v/>
      </c>
      <c r="L260" s="519"/>
      <c r="M260" s="172" t="str">
        <f t="shared" si="211"/>
        <v/>
      </c>
      <c r="N260" s="512"/>
      <c r="O260" s="512"/>
      <c r="P260" s="441"/>
      <c r="Q260" s="441"/>
      <c r="R260" s="438" t="str">
        <f t="shared" si="212"/>
        <v/>
      </c>
      <c r="S260" s="441" t="str">
        <f t="shared" si="213"/>
        <v/>
      </c>
      <c r="T260" s="511"/>
      <c r="U260" s="441"/>
      <c r="V260" s="441"/>
      <c r="W260" s="438" t="str">
        <f t="shared" si="214"/>
        <v/>
      </c>
      <c r="X260" s="441" t="str">
        <f t="shared" si="215"/>
        <v/>
      </c>
      <c r="Y260" s="511"/>
      <c r="Z260" s="441"/>
      <c r="AA260" s="441"/>
      <c r="AB260" s="438" t="str">
        <f t="shared" si="216"/>
        <v/>
      </c>
      <c r="AC260" s="441" t="str">
        <f t="shared" si="217"/>
        <v/>
      </c>
      <c r="AD260" s="511"/>
      <c r="AE260" s="441"/>
      <c r="AF260" s="441"/>
      <c r="AG260" s="438" t="str">
        <f t="shared" si="218"/>
        <v/>
      </c>
      <c r="AH260" s="441" t="str">
        <f t="shared" si="219"/>
        <v/>
      </c>
      <c r="AI260" s="511"/>
      <c r="AJ260" s="441"/>
      <c r="AK260" s="441"/>
      <c r="AL260" s="438" t="str">
        <f t="shared" si="220"/>
        <v/>
      </c>
      <c r="AM260" s="441" t="str">
        <f t="shared" si="221"/>
        <v/>
      </c>
      <c r="AN260" s="511"/>
      <c r="AO260" s="441"/>
      <c r="AP260" s="441"/>
      <c r="AQ260" s="438" t="str">
        <f t="shared" si="222"/>
        <v/>
      </c>
      <c r="AR260" s="441" t="str">
        <f t="shared" si="223"/>
        <v/>
      </c>
      <c r="AS260" s="511"/>
      <c r="AT260" s="441"/>
      <c r="AU260" s="441"/>
      <c r="AV260" s="438" t="str">
        <f t="shared" si="224"/>
        <v/>
      </c>
      <c r="AW260" s="441" t="str">
        <f t="shared" si="225"/>
        <v/>
      </c>
      <c r="AX260" s="511"/>
    </row>
    <row r="261" spans="2:50" x14ac:dyDescent="0.2">
      <c r="B261" s="517"/>
      <c r="C261" s="441">
        <f t="shared" si="210"/>
        <v>15</v>
      </c>
      <c r="D261" s="441"/>
      <c r="E261" s="441"/>
      <c r="F261" s="441"/>
      <c r="G261" s="438"/>
      <c r="H261" s="511"/>
      <c r="I261" s="172" t="str">
        <f t="shared" si="226"/>
        <v/>
      </c>
      <c r="J261" s="172" t="str">
        <f t="shared" si="226"/>
        <v/>
      </c>
      <c r="K261" s="444" t="str">
        <f t="shared" si="226"/>
        <v/>
      </c>
      <c r="L261" s="520"/>
      <c r="M261" s="172" t="str">
        <f t="shared" si="211"/>
        <v/>
      </c>
      <c r="N261" s="512"/>
      <c r="O261" s="512"/>
      <c r="P261" s="441"/>
      <c r="Q261" s="441"/>
      <c r="R261" s="438" t="str">
        <f t="shared" si="212"/>
        <v/>
      </c>
      <c r="S261" s="441" t="str">
        <f t="shared" si="213"/>
        <v/>
      </c>
      <c r="T261" s="511"/>
      <c r="U261" s="441"/>
      <c r="V261" s="441"/>
      <c r="W261" s="438" t="str">
        <f t="shared" si="214"/>
        <v/>
      </c>
      <c r="X261" s="441" t="str">
        <f t="shared" si="215"/>
        <v/>
      </c>
      <c r="Y261" s="511"/>
      <c r="Z261" s="441"/>
      <c r="AA261" s="441"/>
      <c r="AB261" s="438" t="str">
        <f t="shared" si="216"/>
        <v/>
      </c>
      <c r="AC261" s="441" t="str">
        <f t="shared" si="217"/>
        <v/>
      </c>
      <c r="AD261" s="511"/>
      <c r="AE261" s="441"/>
      <c r="AF261" s="441"/>
      <c r="AG261" s="438" t="str">
        <f t="shared" si="218"/>
        <v/>
      </c>
      <c r="AH261" s="441" t="str">
        <f t="shared" si="219"/>
        <v/>
      </c>
      <c r="AI261" s="511"/>
      <c r="AJ261" s="441"/>
      <c r="AK261" s="441"/>
      <c r="AL261" s="438" t="str">
        <f t="shared" si="220"/>
        <v/>
      </c>
      <c r="AM261" s="441" t="str">
        <f t="shared" si="221"/>
        <v/>
      </c>
      <c r="AN261" s="511"/>
      <c r="AO261" s="441"/>
      <c r="AP261" s="441"/>
      <c r="AQ261" s="438" t="str">
        <f t="shared" si="222"/>
        <v/>
      </c>
      <c r="AR261" s="441" t="str">
        <f t="shared" si="223"/>
        <v/>
      </c>
      <c r="AS261" s="511"/>
      <c r="AT261" s="441"/>
      <c r="AU261" s="441"/>
      <c r="AV261" s="438" t="str">
        <f t="shared" si="224"/>
        <v/>
      </c>
      <c r="AW261" s="441" t="str">
        <f t="shared" si="225"/>
        <v/>
      </c>
      <c r="AX261" s="511"/>
    </row>
    <row r="262" spans="2:50" ht="15.75" x14ac:dyDescent="0.2">
      <c r="B262" s="521" t="s">
        <v>169</v>
      </c>
      <c r="C262" s="522"/>
      <c r="D262" s="522"/>
      <c r="E262" s="522"/>
      <c r="F262" s="522"/>
      <c r="G262" s="522"/>
      <c r="H262" s="523"/>
      <c r="I262" s="207"/>
      <c r="J262" s="207"/>
      <c r="K262" s="207"/>
      <c r="L262" s="207"/>
      <c r="M262" s="207"/>
      <c r="N262" s="512" t="s">
        <v>161</v>
      </c>
      <c r="O262" s="525" t="s">
        <v>106</v>
      </c>
      <c r="P262" s="527">
        <f>AT242+1</f>
        <v>45958</v>
      </c>
      <c r="Q262" s="517"/>
      <c r="R262" s="517"/>
      <c r="S262" s="517"/>
      <c r="T262" s="517"/>
      <c r="U262" s="527">
        <f>P262+1</f>
        <v>45959</v>
      </c>
      <c r="V262" s="517"/>
      <c r="W262" s="517"/>
      <c r="X262" s="517"/>
      <c r="Y262" s="517"/>
      <c r="Z262" s="527">
        <f>U262+1</f>
        <v>45960</v>
      </c>
      <c r="AA262" s="517"/>
      <c r="AB262" s="517"/>
      <c r="AC262" s="517"/>
      <c r="AD262" s="517"/>
      <c r="AE262" s="527">
        <f>Z262+1</f>
        <v>45961</v>
      </c>
      <c r="AF262" s="517"/>
      <c r="AG262" s="517"/>
      <c r="AH262" s="517"/>
      <c r="AI262" s="517"/>
      <c r="AJ262" s="527">
        <f>AE262+1</f>
        <v>45962</v>
      </c>
      <c r="AK262" s="517"/>
      <c r="AL262" s="517"/>
      <c r="AM262" s="517"/>
      <c r="AN262" s="517"/>
      <c r="AO262" s="527">
        <f>AJ262+1</f>
        <v>45963</v>
      </c>
      <c r="AP262" s="517"/>
      <c r="AQ262" s="517"/>
      <c r="AR262" s="517"/>
      <c r="AS262" s="517"/>
      <c r="AT262" s="527">
        <f>AO262+1</f>
        <v>45964</v>
      </c>
      <c r="AU262" s="517"/>
      <c r="AV262" s="517"/>
      <c r="AW262" s="517"/>
      <c r="AX262" s="517"/>
    </row>
    <row r="263" spans="2:50" ht="15.75" x14ac:dyDescent="0.2">
      <c r="B263" s="524"/>
      <c r="C263" s="524"/>
      <c r="D263" s="524"/>
      <c r="E263" s="524"/>
      <c r="F263" s="524"/>
      <c r="G263" s="524"/>
      <c r="H263" s="524"/>
      <c r="I263" s="207"/>
      <c r="J263" s="207"/>
      <c r="K263" s="207"/>
      <c r="L263" s="207"/>
      <c r="M263" s="207"/>
      <c r="N263" s="512"/>
      <c r="O263" s="526"/>
      <c r="P263" s="527" t="s">
        <v>120</v>
      </c>
      <c r="Q263" s="517"/>
      <c r="R263" s="517"/>
      <c r="S263" s="517"/>
      <c r="T263" s="517"/>
      <c r="U263" s="527" t="s">
        <v>114</v>
      </c>
      <c r="V263" s="517"/>
      <c r="W263" s="517"/>
      <c r="X263" s="517"/>
      <c r="Y263" s="517"/>
      <c r="Z263" s="527" t="s">
        <v>115</v>
      </c>
      <c r="AA263" s="517"/>
      <c r="AB263" s="517"/>
      <c r="AC263" s="517"/>
      <c r="AD263" s="517"/>
      <c r="AE263" s="527" t="s">
        <v>116</v>
      </c>
      <c r="AF263" s="517"/>
      <c r="AG263" s="517"/>
      <c r="AH263" s="517"/>
      <c r="AI263" s="517"/>
      <c r="AJ263" s="527" t="s">
        <v>117</v>
      </c>
      <c r="AK263" s="517"/>
      <c r="AL263" s="517"/>
      <c r="AM263" s="517"/>
      <c r="AN263" s="517"/>
      <c r="AO263" s="527" t="s">
        <v>118</v>
      </c>
      <c r="AP263" s="517"/>
      <c r="AQ263" s="517"/>
      <c r="AR263" s="517"/>
      <c r="AS263" s="517"/>
      <c r="AT263" s="527" t="s">
        <v>119</v>
      </c>
      <c r="AU263" s="517"/>
      <c r="AV263" s="517"/>
      <c r="AW263" s="517"/>
      <c r="AX263" s="517"/>
    </row>
    <row r="264" spans="2:50" x14ac:dyDescent="0.2">
      <c r="B264" s="512" t="s">
        <v>157</v>
      </c>
      <c r="C264" s="512" t="s">
        <v>149</v>
      </c>
      <c r="D264" s="512"/>
      <c r="E264" s="512" t="s">
        <v>151</v>
      </c>
      <c r="F264" s="512"/>
      <c r="G264" s="512"/>
      <c r="H264" s="513" t="s">
        <v>158</v>
      </c>
      <c r="I264" s="516" t="s">
        <v>227</v>
      </c>
      <c r="J264" s="516"/>
      <c r="K264" s="516"/>
      <c r="L264" s="516" t="s">
        <v>158</v>
      </c>
      <c r="M264" s="516" t="s">
        <v>170</v>
      </c>
      <c r="N264" s="512"/>
      <c r="O264" s="512" t="s">
        <v>160</v>
      </c>
      <c r="P264" s="508" t="s">
        <v>154</v>
      </c>
      <c r="Q264" s="509"/>
      <c r="R264" s="509"/>
      <c r="S264" s="510"/>
      <c r="T264" s="512" t="s">
        <v>158</v>
      </c>
      <c r="U264" s="508" t="s">
        <v>154</v>
      </c>
      <c r="V264" s="509"/>
      <c r="W264" s="509"/>
      <c r="X264" s="510"/>
      <c r="Y264" s="512" t="s">
        <v>158</v>
      </c>
      <c r="Z264" s="508" t="s">
        <v>154</v>
      </c>
      <c r="AA264" s="509"/>
      <c r="AB264" s="509"/>
      <c r="AC264" s="510"/>
      <c r="AD264" s="512" t="s">
        <v>158</v>
      </c>
      <c r="AE264" s="508" t="s">
        <v>154</v>
      </c>
      <c r="AF264" s="509"/>
      <c r="AG264" s="509"/>
      <c r="AH264" s="510"/>
      <c r="AI264" s="512" t="s">
        <v>158</v>
      </c>
      <c r="AJ264" s="508" t="s">
        <v>154</v>
      </c>
      <c r="AK264" s="509"/>
      <c r="AL264" s="509"/>
      <c r="AM264" s="510"/>
      <c r="AN264" s="512" t="s">
        <v>158</v>
      </c>
      <c r="AO264" s="508" t="s">
        <v>154</v>
      </c>
      <c r="AP264" s="509"/>
      <c r="AQ264" s="509"/>
      <c r="AR264" s="510"/>
      <c r="AS264" s="512" t="s">
        <v>158</v>
      </c>
      <c r="AT264" s="508" t="s">
        <v>154</v>
      </c>
      <c r="AU264" s="509"/>
      <c r="AV264" s="509"/>
      <c r="AW264" s="510"/>
      <c r="AX264" s="512" t="s">
        <v>158</v>
      </c>
    </row>
    <row r="265" spans="2:50" x14ac:dyDescent="0.2">
      <c r="B265" s="512"/>
      <c r="C265" s="512"/>
      <c r="D265" s="512"/>
      <c r="E265" s="512" t="s">
        <v>150</v>
      </c>
      <c r="F265" s="512"/>
      <c r="G265" s="512"/>
      <c r="H265" s="514"/>
      <c r="I265" s="516" t="s">
        <v>150</v>
      </c>
      <c r="J265" s="516"/>
      <c r="K265" s="516"/>
      <c r="L265" s="516"/>
      <c r="M265" s="516"/>
      <c r="N265" s="512"/>
      <c r="O265" s="512"/>
      <c r="P265" s="508" t="s">
        <v>155</v>
      </c>
      <c r="Q265" s="509"/>
      <c r="R265" s="509"/>
      <c r="S265" s="510"/>
      <c r="T265" s="512"/>
      <c r="U265" s="508" t="s">
        <v>155</v>
      </c>
      <c r="V265" s="509"/>
      <c r="W265" s="509"/>
      <c r="X265" s="510"/>
      <c r="Y265" s="512"/>
      <c r="Z265" s="508" t="s">
        <v>155</v>
      </c>
      <c r="AA265" s="509"/>
      <c r="AB265" s="509"/>
      <c r="AC265" s="510"/>
      <c r="AD265" s="512"/>
      <c r="AE265" s="508" t="s">
        <v>155</v>
      </c>
      <c r="AF265" s="509"/>
      <c r="AG265" s="509"/>
      <c r="AH265" s="510"/>
      <c r="AI265" s="512"/>
      <c r="AJ265" s="508" t="s">
        <v>155</v>
      </c>
      <c r="AK265" s="509"/>
      <c r="AL265" s="509"/>
      <c r="AM265" s="510"/>
      <c r="AN265" s="512"/>
      <c r="AO265" s="508" t="s">
        <v>155</v>
      </c>
      <c r="AP265" s="509"/>
      <c r="AQ265" s="509"/>
      <c r="AR265" s="510"/>
      <c r="AS265" s="512"/>
      <c r="AT265" s="508" t="s">
        <v>155</v>
      </c>
      <c r="AU265" s="509"/>
      <c r="AV265" s="509"/>
      <c r="AW265" s="510"/>
      <c r="AX265" s="512"/>
    </row>
    <row r="266" spans="2:50" x14ac:dyDescent="0.2">
      <c r="B266" s="512"/>
      <c r="C266" s="512"/>
      <c r="D266" s="512"/>
      <c r="E266" s="439" t="s">
        <v>152</v>
      </c>
      <c r="F266" s="439" t="s">
        <v>153</v>
      </c>
      <c r="G266" s="439" t="s">
        <v>156</v>
      </c>
      <c r="H266" s="515"/>
      <c r="I266" s="440" t="s">
        <v>152</v>
      </c>
      <c r="J266" s="440" t="s">
        <v>153</v>
      </c>
      <c r="K266" s="440" t="s">
        <v>156</v>
      </c>
      <c r="L266" s="516"/>
      <c r="M266" s="516"/>
      <c r="N266" s="512"/>
      <c r="O266" s="512"/>
      <c r="P266" s="439" t="s">
        <v>152</v>
      </c>
      <c r="Q266" s="439" t="s">
        <v>153</v>
      </c>
      <c r="R266" s="439" t="s">
        <v>156</v>
      </c>
      <c r="S266" s="439" t="s">
        <v>170</v>
      </c>
      <c r="T266" s="512"/>
      <c r="U266" s="439" t="s">
        <v>152</v>
      </c>
      <c r="V266" s="439" t="s">
        <v>153</v>
      </c>
      <c r="W266" s="439" t="s">
        <v>156</v>
      </c>
      <c r="X266" s="439" t="s">
        <v>170</v>
      </c>
      <c r="Y266" s="512"/>
      <c r="Z266" s="439" t="s">
        <v>152</v>
      </c>
      <c r="AA266" s="439" t="s">
        <v>153</v>
      </c>
      <c r="AB266" s="439" t="s">
        <v>156</v>
      </c>
      <c r="AC266" s="439" t="s">
        <v>170</v>
      </c>
      <c r="AD266" s="512"/>
      <c r="AE266" s="439" t="s">
        <v>152</v>
      </c>
      <c r="AF266" s="439" t="s">
        <v>153</v>
      </c>
      <c r="AG266" s="439" t="s">
        <v>156</v>
      </c>
      <c r="AH266" s="439" t="s">
        <v>170</v>
      </c>
      <c r="AI266" s="512"/>
      <c r="AJ266" s="439" t="s">
        <v>152</v>
      </c>
      <c r="AK266" s="439" t="s">
        <v>153</v>
      </c>
      <c r="AL266" s="439" t="s">
        <v>156</v>
      </c>
      <c r="AM266" s="439" t="s">
        <v>170</v>
      </c>
      <c r="AN266" s="512"/>
      <c r="AO266" s="439" t="s">
        <v>152</v>
      </c>
      <c r="AP266" s="439" t="s">
        <v>153</v>
      </c>
      <c r="AQ266" s="439" t="s">
        <v>156</v>
      </c>
      <c r="AR266" s="439" t="s">
        <v>170</v>
      </c>
      <c r="AS266" s="512"/>
      <c r="AT266" s="439" t="s">
        <v>152</v>
      </c>
      <c r="AU266" s="439" t="s">
        <v>153</v>
      </c>
      <c r="AV266" s="439" t="s">
        <v>156</v>
      </c>
      <c r="AW266" s="439" t="s">
        <v>170</v>
      </c>
      <c r="AX266" s="512"/>
    </row>
    <row r="267" spans="2:50" x14ac:dyDescent="0.2">
      <c r="B267" s="512" t="s">
        <v>139</v>
      </c>
      <c r="C267" s="441">
        <f>C247</f>
        <v>1</v>
      </c>
      <c r="D267" s="441"/>
      <c r="E267" s="441"/>
      <c r="F267" s="441"/>
      <c r="G267" s="438" t="e">
        <f>F267/E267</f>
        <v>#DIV/0!</v>
      </c>
      <c r="H267" s="511" t="e">
        <f>AVERAGE(G267:G281)</f>
        <v>#DIV/0!</v>
      </c>
      <c r="I267" s="172" t="str">
        <f t="shared" ref="I267:K269" si="227">IFERROR(AVERAGE(P267,U267,Z267,AE267,AJ267,AO267,AT267),"")</f>
        <v/>
      </c>
      <c r="J267" s="172" t="str">
        <f t="shared" si="227"/>
        <v/>
      </c>
      <c r="K267" s="444" t="str">
        <f t="shared" si="227"/>
        <v/>
      </c>
      <c r="L267" s="518" t="str">
        <f>IFERROR(AVERAGE(K267:K281),"-")</f>
        <v>-</v>
      </c>
      <c r="M267" s="172" t="str">
        <f>IFERROR(RANK(K267, K$267:K$281),"")</f>
        <v/>
      </c>
      <c r="N267" s="512"/>
      <c r="O267" s="512"/>
      <c r="P267" s="441"/>
      <c r="Q267" s="441"/>
      <c r="R267" s="438" t="str">
        <f>IFERROR(Q267/P267,"")</f>
        <v/>
      </c>
      <c r="S267" s="441" t="str">
        <f>IFERROR(RANK(R267, R$267:R$281),"")</f>
        <v/>
      </c>
      <c r="T267" s="511" t="e">
        <f>AVERAGE(R267:R281)</f>
        <v>#DIV/0!</v>
      </c>
      <c r="U267" s="441"/>
      <c r="V267" s="441"/>
      <c r="W267" s="438" t="str">
        <f>IFERROR(V267/U267,"")</f>
        <v/>
      </c>
      <c r="X267" s="441" t="str">
        <f>IFERROR(RANK(W267, W$267:W$281),"")</f>
        <v/>
      </c>
      <c r="Y267" s="511" t="e">
        <f>AVERAGE(W267:W281)</f>
        <v>#DIV/0!</v>
      </c>
      <c r="Z267" s="441"/>
      <c r="AA267" s="441"/>
      <c r="AB267" s="438" t="str">
        <f>IFERROR(AA267/Z267,"")</f>
        <v/>
      </c>
      <c r="AC267" s="441" t="str">
        <f>IFERROR(RANK(AB267, AB$267:AB$281),"")</f>
        <v/>
      </c>
      <c r="AD267" s="511" t="e">
        <f>AVERAGE(AB267:AB281)</f>
        <v>#DIV/0!</v>
      </c>
      <c r="AE267" s="441"/>
      <c r="AF267" s="441"/>
      <c r="AG267" s="438" t="str">
        <f>IFERROR(AF267/AE267,"")</f>
        <v/>
      </c>
      <c r="AH267" s="441" t="str">
        <f>IFERROR(RANK(AG267, AG$267:AG$281),"")</f>
        <v/>
      </c>
      <c r="AI267" s="511" t="e">
        <f>AVERAGE(AG267:AG281)</f>
        <v>#DIV/0!</v>
      </c>
      <c r="AJ267" s="441"/>
      <c r="AK267" s="441"/>
      <c r="AL267" s="438" t="str">
        <f>IFERROR(AK267/AJ267,"")</f>
        <v/>
      </c>
      <c r="AM267" s="441" t="str">
        <f>IFERROR(RANK(AL267, AL$267:AL$281),"")</f>
        <v/>
      </c>
      <c r="AN267" s="511" t="e">
        <f>AVERAGE(AL267:AL281)</f>
        <v>#DIV/0!</v>
      </c>
      <c r="AO267" s="441"/>
      <c r="AP267" s="441"/>
      <c r="AQ267" s="438" t="str">
        <f>IFERROR(AP267/AO267,"")</f>
        <v/>
      </c>
      <c r="AR267" s="441" t="str">
        <f>IFERROR(RANK(AQ267, AQ$267:AQ$281),"")</f>
        <v/>
      </c>
      <c r="AS267" s="511" t="e">
        <f>AVERAGE(AQ267:AQ281)</f>
        <v>#DIV/0!</v>
      </c>
      <c r="AT267" s="441"/>
      <c r="AU267" s="441"/>
      <c r="AV267" s="438" t="str">
        <f>IFERROR(AU267/AT267,"")</f>
        <v/>
      </c>
      <c r="AW267" s="441" t="str">
        <f>IFERROR(RANK(AV267, AV$267:AV$281),"")</f>
        <v/>
      </c>
      <c r="AX267" s="511" t="e">
        <f>AVERAGE(AV267:AV281)</f>
        <v>#DIV/0!</v>
      </c>
    </row>
    <row r="268" spans="2:50" x14ac:dyDescent="0.2">
      <c r="B268" s="517"/>
      <c r="C268" s="441">
        <f t="shared" ref="C268:C281" si="228">C248</f>
        <v>2</v>
      </c>
      <c r="D268" s="441"/>
      <c r="E268" s="441"/>
      <c r="F268" s="441"/>
      <c r="G268" s="438"/>
      <c r="H268" s="511"/>
      <c r="I268" s="172" t="str">
        <f t="shared" si="227"/>
        <v/>
      </c>
      <c r="J268" s="172" t="str">
        <f t="shared" si="227"/>
        <v/>
      </c>
      <c r="K268" s="444" t="str">
        <f t="shared" si="227"/>
        <v/>
      </c>
      <c r="L268" s="519"/>
      <c r="M268" s="172" t="str">
        <f t="shared" ref="M268:M281" si="229">IFERROR(RANK(K268, K$267:K$281),"")</f>
        <v/>
      </c>
      <c r="N268" s="512"/>
      <c r="O268" s="512"/>
      <c r="P268" s="441"/>
      <c r="Q268" s="441"/>
      <c r="R268" s="438" t="str">
        <f t="shared" ref="R268:R281" si="230">IFERROR(Q268/P268,"")</f>
        <v/>
      </c>
      <c r="S268" s="441" t="str">
        <f t="shared" ref="S268:S281" si="231">IFERROR(RANK(R268, R$267:R$281),"")</f>
        <v/>
      </c>
      <c r="T268" s="511"/>
      <c r="U268" s="441"/>
      <c r="V268" s="441"/>
      <c r="W268" s="438" t="str">
        <f t="shared" ref="W268:W281" si="232">IFERROR(V268/U268,"")</f>
        <v/>
      </c>
      <c r="X268" s="441" t="str">
        <f t="shared" ref="X268:X281" si="233">IFERROR(RANK(W268, W$267:W$281),"")</f>
        <v/>
      </c>
      <c r="Y268" s="511"/>
      <c r="Z268" s="441"/>
      <c r="AA268" s="441"/>
      <c r="AB268" s="438" t="str">
        <f t="shared" ref="AB268:AB281" si="234">IFERROR(AA268/Z268,"")</f>
        <v/>
      </c>
      <c r="AC268" s="441" t="str">
        <f t="shared" ref="AC268:AC281" si="235">IFERROR(RANK(AB268, AB$267:AB$281),"")</f>
        <v/>
      </c>
      <c r="AD268" s="511"/>
      <c r="AE268" s="441"/>
      <c r="AF268" s="441"/>
      <c r="AG268" s="438" t="str">
        <f t="shared" ref="AG268:AG281" si="236">IFERROR(AF268/AE268,"")</f>
        <v/>
      </c>
      <c r="AH268" s="441" t="str">
        <f t="shared" ref="AH268:AH281" si="237">IFERROR(RANK(AG268, AG$267:AG$281),"")</f>
        <v/>
      </c>
      <c r="AI268" s="511"/>
      <c r="AJ268" s="441"/>
      <c r="AK268" s="441"/>
      <c r="AL268" s="438" t="str">
        <f t="shared" ref="AL268:AL281" si="238">IFERROR(AK268/AJ268,"")</f>
        <v/>
      </c>
      <c r="AM268" s="441" t="str">
        <f t="shared" ref="AM268:AM281" si="239">IFERROR(RANK(AL268, AL$267:AL$281),"")</f>
        <v/>
      </c>
      <c r="AN268" s="511"/>
      <c r="AO268" s="441"/>
      <c r="AP268" s="441"/>
      <c r="AQ268" s="438" t="str">
        <f t="shared" ref="AQ268:AQ281" si="240">IFERROR(AP268/AO268,"")</f>
        <v/>
      </c>
      <c r="AR268" s="441" t="str">
        <f t="shared" ref="AR268:AR281" si="241">IFERROR(RANK(AQ268, AQ$267:AQ$281),"")</f>
        <v/>
      </c>
      <c r="AS268" s="511"/>
      <c r="AT268" s="441"/>
      <c r="AU268" s="441"/>
      <c r="AV268" s="438" t="str">
        <f t="shared" ref="AV268:AV281" si="242">IFERROR(AU268/AT268,"")</f>
        <v/>
      </c>
      <c r="AW268" s="441" t="str">
        <f t="shared" ref="AW268:AW281" si="243">IFERROR(RANK(AV268, AV$267:AV$281),"")</f>
        <v/>
      </c>
      <c r="AX268" s="511"/>
    </row>
    <row r="269" spans="2:50" x14ac:dyDescent="0.2">
      <c r="B269" s="517"/>
      <c r="C269" s="441">
        <f t="shared" si="228"/>
        <v>3</v>
      </c>
      <c r="D269" s="441"/>
      <c r="E269" s="441"/>
      <c r="F269" s="441"/>
      <c r="G269" s="438"/>
      <c r="H269" s="511"/>
      <c r="I269" s="172" t="str">
        <f t="shared" si="227"/>
        <v/>
      </c>
      <c r="J269" s="172" t="str">
        <f t="shared" si="227"/>
        <v/>
      </c>
      <c r="K269" s="444" t="str">
        <f t="shared" si="227"/>
        <v/>
      </c>
      <c r="L269" s="519"/>
      <c r="M269" s="172" t="str">
        <f t="shared" si="229"/>
        <v/>
      </c>
      <c r="N269" s="512"/>
      <c r="O269" s="512"/>
      <c r="P269" s="441"/>
      <c r="Q269" s="441"/>
      <c r="R269" s="438" t="str">
        <f t="shared" si="230"/>
        <v/>
      </c>
      <c r="S269" s="441" t="str">
        <f t="shared" si="231"/>
        <v/>
      </c>
      <c r="T269" s="511"/>
      <c r="U269" s="441"/>
      <c r="V269" s="441"/>
      <c r="W269" s="438" t="str">
        <f t="shared" si="232"/>
        <v/>
      </c>
      <c r="X269" s="441" t="str">
        <f t="shared" si="233"/>
        <v/>
      </c>
      <c r="Y269" s="511"/>
      <c r="Z269" s="441"/>
      <c r="AA269" s="441"/>
      <c r="AB269" s="438" t="str">
        <f t="shared" si="234"/>
        <v/>
      </c>
      <c r="AC269" s="441" t="str">
        <f t="shared" si="235"/>
        <v/>
      </c>
      <c r="AD269" s="511"/>
      <c r="AE269" s="441"/>
      <c r="AF269" s="441"/>
      <c r="AG269" s="438" t="str">
        <f t="shared" si="236"/>
        <v/>
      </c>
      <c r="AH269" s="441" t="str">
        <f t="shared" si="237"/>
        <v/>
      </c>
      <c r="AI269" s="511"/>
      <c r="AJ269" s="441"/>
      <c r="AK269" s="441"/>
      <c r="AL269" s="438" t="str">
        <f t="shared" si="238"/>
        <v/>
      </c>
      <c r="AM269" s="441" t="str">
        <f t="shared" si="239"/>
        <v/>
      </c>
      <c r="AN269" s="511"/>
      <c r="AO269" s="441"/>
      <c r="AP269" s="441"/>
      <c r="AQ269" s="438" t="str">
        <f t="shared" si="240"/>
        <v/>
      </c>
      <c r="AR269" s="441" t="str">
        <f t="shared" si="241"/>
        <v/>
      </c>
      <c r="AS269" s="511"/>
      <c r="AT269" s="441"/>
      <c r="AU269" s="441"/>
      <c r="AV269" s="438" t="str">
        <f t="shared" si="242"/>
        <v/>
      </c>
      <c r="AW269" s="441" t="str">
        <f t="shared" si="243"/>
        <v/>
      </c>
      <c r="AX269" s="511"/>
    </row>
    <row r="270" spans="2:50" x14ac:dyDescent="0.2">
      <c r="B270" s="517"/>
      <c r="C270" s="441">
        <f t="shared" si="228"/>
        <v>4</v>
      </c>
      <c r="D270" s="441"/>
      <c r="E270" s="441"/>
      <c r="F270" s="441"/>
      <c r="G270" s="438"/>
      <c r="H270" s="511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44" t="str">
        <f>IFERROR(AVERAGE(R270,W270,AB270,AG270,AL270,AQ270,AV270),"")</f>
        <v/>
      </c>
      <c r="L270" s="519"/>
      <c r="M270" s="172" t="str">
        <f t="shared" si="229"/>
        <v/>
      </c>
      <c r="N270" s="512"/>
      <c r="O270" s="512"/>
      <c r="P270" s="441"/>
      <c r="Q270" s="441"/>
      <c r="R270" s="438" t="str">
        <f t="shared" si="230"/>
        <v/>
      </c>
      <c r="S270" s="441" t="str">
        <f t="shared" si="231"/>
        <v/>
      </c>
      <c r="T270" s="511"/>
      <c r="U270" s="441"/>
      <c r="V270" s="441"/>
      <c r="W270" s="438" t="str">
        <f t="shared" si="232"/>
        <v/>
      </c>
      <c r="X270" s="441" t="str">
        <f t="shared" si="233"/>
        <v/>
      </c>
      <c r="Y270" s="511"/>
      <c r="Z270" s="441"/>
      <c r="AA270" s="441"/>
      <c r="AB270" s="438" t="str">
        <f t="shared" si="234"/>
        <v/>
      </c>
      <c r="AC270" s="441" t="str">
        <f t="shared" si="235"/>
        <v/>
      </c>
      <c r="AD270" s="511"/>
      <c r="AE270" s="441"/>
      <c r="AF270" s="441"/>
      <c r="AG270" s="438" t="str">
        <f t="shared" si="236"/>
        <v/>
      </c>
      <c r="AH270" s="441" t="str">
        <f t="shared" si="237"/>
        <v/>
      </c>
      <c r="AI270" s="511"/>
      <c r="AJ270" s="441"/>
      <c r="AK270" s="441"/>
      <c r="AL270" s="438" t="str">
        <f t="shared" si="238"/>
        <v/>
      </c>
      <c r="AM270" s="441" t="str">
        <f t="shared" si="239"/>
        <v/>
      </c>
      <c r="AN270" s="511"/>
      <c r="AO270" s="441"/>
      <c r="AP270" s="441"/>
      <c r="AQ270" s="438" t="str">
        <f t="shared" si="240"/>
        <v/>
      </c>
      <c r="AR270" s="441" t="str">
        <f t="shared" si="241"/>
        <v/>
      </c>
      <c r="AS270" s="511"/>
      <c r="AT270" s="441"/>
      <c r="AU270" s="441"/>
      <c r="AV270" s="438" t="str">
        <f t="shared" si="242"/>
        <v/>
      </c>
      <c r="AW270" s="441" t="str">
        <f t="shared" si="243"/>
        <v/>
      </c>
      <c r="AX270" s="511"/>
    </row>
    <row r="271" spans="2:50" x14ac:dyDescent="0.2">
      <c r="B271" s="517"/>
      <c r="C271" s="441">
        <f t="shared" si="228"/>
        <v>5</v>
      </c>
      <c r="D271" s="441"/>
      <c r="E271" s="441"/>
      <c r="F271" s="441"/>
      <c r="G271" s="438"/>
      <c r="H271" s="511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44" t="str">
        <f t="shared" si="244"/>
        <v/>
      </c>
      <c r="L271" s="519"/>
      <c r="M271" s="172" t="str">
        <f t="shared" si="229"/>
        <v/>
      </c>
      <c r="N271" s="512"/>
      <c r="O271" s="512"/>
      <c r="P271" s="441"/>
      <c r="Q271" s="441"/>
      <c r="R271" s="438" t="str">
        <f t="shared" si="230"/>
        <v/>
      </c>
      <c r="S271" s="441" t="str">
        <f t="shared" si="231"/>
        <v/>
      </c>
      <c r="T271" s="511"/>
      <c r="U271" s="441"/>
      <c r="V271" s="441"/>
      <c r="W271" s="438" t="str">
        <f t="shared" si="232"/>
        <v/>
      </c>
      <c r="X271" s="441" t="str">
        <f t="shared" si="233"/>
        <v/>
      </c>
      <c r="Y271" s="511"/>
      <c r="Z271" s="441"/>
      <c r="AA271" s="441"/>
      <c r="AB271" s="438" t="str">
        <f t="shared" si="234"/>
        <v/>
      </c>
      <c r="AC271" s="441" t="str">
        <f t="shared" si="235"/>
        <v/>
      </c>
      <c r="AD271" s="511"/>
      <c r="AE271" s="441"/>
      <c r="AF271" s="441"/>
      <c r="AG271" s="438" t="str">
        <f t="shared" si="236"/>
        <v/>
      </c>
      <c r="AH271" s="441" t="str">
        <f t="shared" si="237"/>
        <v/>
      </c>
      <c r="AI271" s="511"/>
      <c r="AJ271" s="441"/>
      <c r="AK271" s="441"/>
      <c r="AL271" s="438" t="str">
        <f t="shared" si="238"/>
        <v/>
      </c>
      <c r="AM271" s="441" t="str">
        <f t="shared" si="239"/>
        <v/>
      </c>
      <c r="AN271" s="511"/>
      <c r="AO271" s="441"/>
      <c r="AP271" s="441"/>
      <c r="AQ271" s="438" t="str">
        <f t="shared" si="240"/>
        <v/>
      </c>
      <c r="AR271" s="441" t="str">
        <f t="shared" si="241"/>
        <v/>
      </c>
      <c r="AS271" s="511"/>
      <c r="AT271" s="441"/>
      <c r="AU271" s="441"/>
      <c r="AV271" s="438" t="str">
        <f t="shared" si="242"/>
        <v/>
      </c>
      <c r="AW271" s="441" t="str">
        <f t="shared" si="243"/>
        <v/>
      </c>
      <c r="AX271" s="511"/>
    </row>
    <row r="272" spans="2:50" x14ac:dyDescent="0.2">
      <c r="B272" s="517"/>
      <c r="C272" s="441">
        <f t="shared" si="228"/>
        <v>6</v>
      </c>
      <c r="D272" s="441"/>
      <c r="E272" s="441"/>
      <c r="F272" s="441"/>
      <c r="G272" s="438"/>
      <c r="H272" s="511"/>
      <c r="I272" s="172" t="str">
        <f t="shared" si="244"/>
        <v/>
      </c>
      <c r="J272" s="172" t="str">
        <f t="shared" si="244"/>
        <v/>
      </c>
      <c r="K272" s="444" t="str">
        <f t="shared" si="244"/>
        <v/>
      </c>
      <c r="L272" s="519"/>
      <c r="M272" s="172" t="str">
        <f t="shared" si="229"/>
        <v/>
      </c>
      <c r="N272" s="512"/>
      <c r="O272" s="512"/>
      <c r="P272" s="441"/>
      <c r="Q272" s="441"/>
      <c r="R272" s="438" t="str">
        <f t="shared" si="230"/>
        <v/>
      </c>
      <c r="S272" s="441" t="str">
        <f t="shared" si="231"/>
        <v/>
      </c>
      <c r="T272" s="511"/>
      <c r="U272" s="441"/>
      <c r="V272" s="441"/>
      <c r="W272" s="438" t="str">
        <f t="shared" si="232"/>
        <v/>
      </c>
      <c r="X272" s="441" t="str">
        <f t="shared" si="233"/>
        <v/>
      </c>
      <c r="Y272" s="511"/>
      <c r="Z272" s="441"/>
      <c r="AA272" s="441"/>
      <c r="AB272" s="438" t="str">
        <f t="shared" si="234"/>
        <v/>
      </c>
      <c r="AC272" s="441" t="str">
        <f t="shared" si="235"/>
        <v/>
      </c>
      <c r="AD272" s="511"/>
      <c r="AE272" s="441"/>
      <c r="AF272" s="441"/>
      <c r="AG272" s="438" t="str">
        <f t="shared" si="236"/>
        <v/>
      </c>
      <c r="AH272" s="441" t="str">
        <f t="shared" si="237"/>
        <v/>
      </c>
      <c r="AI272" s="511"/>
      <c r="AJ272" s="441"/>
      <c r="AK272" s="441"/>
      <c r="AL272" s="438" t="str">
        <f t="shared" si="238"/>
        <v/>
      </c>
      <c r="AM272" s="441" t="str">
        <f t="shared" si="239"/>
        <v/>
      </c>
      <c r="AN272" s="511"/>
      <c r="AO272" s="441"/>
      <c r="AP272" s="441"/>
      <c r="AQ272" s="438" t="str">
        <f t="shared" si="240"/>
        <v/>
      </c>
      <c r="AR272" s="441" t="str">
        <f t="shared" si="241"/>
        <v/>
      </c>
      <c r="AS272" s="511"/>
      <c r="AT272" s="441"/>
      <c r="AU272" s="441"/>
      <c r="AV272" s="438" t="str">
        <f t="shared" si="242"/>
        <v/>
      </c>
      <c r="AW272" s="441" t="str">
        <f t="shared" si="243"/>
        <v/>
      </c>
      <c r="AX272" s="511"/>
    </row>
    <row r="273" spans="2:50" x14ac:dyDescent="0.2">
      <c r="B273" s="517"/>
      <c r="C273" s="441">
        <f t="shared" si="228"/>
        <v>7</v>
      </c>
      <c r="D273" s="441"/>
      <c r="E273" s="441"/>
      <c r="F273" s="441"/>
      <c r="G273" s="438"/>
      <c r="H273" s="511"/>
      <c r="I273" s="172" t="str">
        <f t="shared" si="244"/>
        <v/>
      </c>
      <c r="J273" s="172" t="str">
        <f t="shared" si="244"/>
        <v/>
      </c>
      <c r="K273" s="444" t="str">
        <f t="shared" si="244"/>
        <v/>
      </c>
      <c r="L273" s="519"/>
      <c r="M273" s="172" t="str">
        <f t="shared" si="229"/>
        <v/>
      </c>
      <c r="N273" s="512"/>
      <c r="O273" s="512"/>
      <c r="P273" s="441"/>
      <c r="Q273" s="441"/>
      <c r="R273" s="438" t="str">
        <f t="shared" si="230"/>
        <v/>
      </c>
      <c r="S273" s="441" t="str">
        <f t="shared" si="231"/>
        <v/>
      </c>
      <c r="T273" s="511"/>
      <c r="U273" s="441"/>
      <c r="V273" s="441"/>
      <c r="W273" s="438" t="str">
        <f t="shared" si="232"/>
        <v/>
      </c>
      <c r="X273" s="441" t="str">
        <f t="shared" si="233"/>
        <v/>
      </c>
      <c r="Y273" s="511"/>
      <c r="Z273" s="441"/>
      <c r="AA273" s="441"/>
      <c r="AB273" s="438" t="str">
        <f t="shared" si="234"/>
        <v/>
      </c>
      <c r="AC273" s="441" t="str">
        <f t="shared" si="235"/>
        <v/>
      </c>
      <c r="AD273" s="511"/>
      <c r="AE273" s="441"/>
      <c r="AF273" s="441"/>
      <c r="AG273" s="438" t="str">
        <f t="shared" si="236"/>
        <v/>
      </c>
      <c r="AH273" s="441" t="str">
        <f t="shared" si="237"/>
        <v/>
      </c>
      <c r="AI273" s="511"/>
      <c r="AJ273" s="441"/>
      <c r="AK273" s="441"/>
      <c r="AL273" s="438" t="str">
        <f t="shared" si="238"/>
        <v/>
      </c>
      <c r="AM273" s="441" t="str">
        <f t="shared" si="239"/>
        <v/>
      </c>
      <c r="AN273" s="511"/>
      <c r="AO273" s="441"/>
      <c r="AP273" s="441"/>
      <c r="AQ273" s="438" t="str">
        <f t="shared" si="240"/>
        <v/>
      </c>
      <c r="AR273" s="441" t="str">
        <f t="shared" si="241"/>
        <v/>
      </c>
      <c r="AS273" s="511"/>
      <c r="AT273" s="441"/>
      <c r="AU273" s="441"/>
      <c r="AV273" s="438" t="str">
        <f t="shared" si="242"/>
        <v/>
      </c>
      <c r="AW273" s="441" t="str">
        <f t="shared" si="243"/>
        <v/>
      </c>
      <c r="AX273" s="511"/>
    </row>
    <row r="274" spans="2:50" x14ac:dyDescent="0.2">
      <c r="B274" s="517"/>
      <c r="C274" s="441">
        <f t="shared" si="228"/>
        <v>8</v>
      </c>
      <c r="D274" s="441"/>
      <c r="E274" s="441"/>
      <c r="F274" s="441"/>
      <c r="G274" s="438"/>
      <c r="H274" s="511"/>
      <c r="I274" s="172" t="str">
        <f t="shared" si="244"/>
        <v/>
      </c>
      <c r="J274" s="172" t="str">
        <f t="shared" si="244"/>
        <v/>
      </c>
      <c r="K274" s="444" t="str">
        <f t="shared" si="244"/>
        <v/>
      </c>
      <c r="L274" s="519"/>
      <c r="M274" s="172" t="str">
        <f t="shared" si="229"/>
        <v/>
      </c>
      <c r="N274" s="512"/>
      <c r="O274" s="512"/>
      <c r="P274" s="441"/>
      <c r="Q274" s="441"/>
      <c r="R274" s="438" t="str">
        <f t="shared" si="230"/>
        <v/>
      </c>
      <c r="S274" s="441" t="str">
        <f t="shared" si="231"/>
        <v/>
      </c>
      <c r="T274" s="511"/>
      <c r="U274" s="441"/>
      <c r="V274" s="441"/>
      <c r="W274" s="438" t="str">
        <f t="shared" si="232"/>
        <v/>
      </c>
      <c r="X274" s="441" t="str">
        <f t="shared" si="233"/>
        <v/>
      </c>
      <c r="Y274" s="511"/>
      <c r="Z274" s="441"/>
      <c r="AA274" s="441"/>
      <c r="AB274" s="438" t="str">
        <f t="shared" si="234"/>
        <v/>
      </c>
      <c r="AC274" s="441" t="str">
        <f t="shared" si="235"/>
        <v/>
      </c>
      <c r="AD274" s="511"/>
      <c r="AE274" s="441"/>
      <c r="AF274" s="441"/>
      <c r="AG274" s="438" t="str">
        <f t="shared" si="236"/>
        <v/>
      </c>
      <c r="AH274" s="441" t="str">
        <f t="shared" si="237"/>
        <v/>
      </c>
      <c r="AI274" s="511"/>
      <c r="AJ274" s="441"/>
      <c r="AK274" s="441"/>
      <c r="AL274" s="438" t="str">
        <f t="shared" si="238"/>
        <v/>
      </c>
      <c r="AM274" s="441" t="str">
        <f t="shared" si="239"/>
        <v/>
      </c>
      <c r="AN274" s="511"/>
      <c r="AO274" s="441"/>
      <c r="AP274" s="441"/>
      <c r="AQ274" s="438" t="str">
        <f t="shared" si="240"/>
        <v/>
      </c>
      <c r="AR274" s="441" t="str">
        <f t="shared" si="241"/>
        <v/>
      </c>
      <c r="AS274" s="511"/>
      <c r="AT274" s="441"/>
      <c r="AU274" s="441"/>
      <c r="AV274" s="438" t="str">
        <f t="shared" si="242"/>
        <v/>
      </c>
      <c r="AW274" s="441" t="str">
        <f t="shared" si="243"/>
        <v/>
      </c>
      <c r="AX274" s="511"/>
    </row>
    <row r="275" spans="2:50" x14ac:dyDescent="0.2">
      <c r="B275" s="517"/>
      <c r="C275" s="441">
        <f t="shared" si="228"/>
        <v>9</v>
      </c>
      <c r="D275" s="441"/>
      <c r="E275" s="441"/>
      <c r="F275" s="441"/>
      <c r="G275" s="438"/>
      <c r="H275" s="511"/>
      <c r="I275" s="172" t="str">
        <f t="shared" si="244"/>
        <v/>
      </c>
      <c r="J275" s="172" t="str">
        <f t="shared" si="244"/>
        <v/>
      </c>
      <c r="K275" s="444" t="str">
        <f t="shared" si="244"/>
        <v/>
      </c>
      <c r="L275" s="519"/>
      <c r="M275" s="172" t="str">
        <f t="shared" si="229"/>
        <v/>
      </c>
      <c r="N275" s="512"/>
      <c r="O275" s="512"/>
      <c r="P275" s="441"/>
      <c r="Q275" s="441"/>
      <c r="R275" s="438" t="str">
        <f t="shared" si="230"/>
        <v/>
      </c>
      <c r="S275" s="441" t="str">
        <f t="shared" si="231"/>
        <v/>
      </c>
      <c r="T275" s="511"/>
      <c r="U275" s="441"/>
      <c r="V275" s="441"/>
      <c r="W275" s="438" t="str">
        <f t="shared" si="232"/>
        <v/>
      </c>
      <c r="X275" s="441" t="str">
        <f t="shared" si="233"/>
        <v/>
      </c>
      <c r="Y275" s="511"/>
      <c r="Z275" s="441"/>
      <c r="AA275" s="441"/>
      <c r="AB275" s="438" t="str">
        <f t="shared" si="234"/>
        <v/>
      </c>
      <c r="AC275" s="441" t="str">
        <f t="shared" si="235"/>
        <v/>
      </c>
      <c r="AD275" s="511"/>
      <c r="AE275" s="441"/>
      <c r="AF275" s="441"/>
      <c r="AG275" s="438" t="str">
        <f t="shared" si="236"/>
        <v/>
      </c>
      <c r="AH275" s="441" t="str">
        <f t="shared" si="237"/>
        <v/>
      </c>
      <c r="AI275" s="511"/>
      <c r="AJ275" s="441"/>
      <c r="AK275" s="441"/>
      <c r="AL275" s="438" t="str">
        <f t="shared" si="238"/>
        <v/>
      </c>
      <c r="AM275" s="441" t="str">
        <f t="shared" si="239"/>
        <v/>
      </c>
      <c r="AN275" s="511"/>
      <c r="AO275" s="441"/>
      <c r="AP275" s="441"/>
      <c r="AQ275" s="438" t="str">
        <f t="shared" si="240"/>
        <v/>
      </c>
      <c r="AR275" s="441" t="str">
        <f t="shared" si="241"/>
        <v/>
      </c>
      <c r="AS275" s="511"/>
      <c r="AT275" s="441"/>
      <c r="AU275" s="441"/>
      <c r="AV275" s="438" t="str">
        <f t="shared" si="242"/>
        <v/>
      </c>
      <c r="AW275" s="441" t="str">
        <f t="shared" si="243"/>
        <v/>
      </c>
      <c r="AX275" s="511"/>
    </row>
    <row r="276" spans="2:50" x14ac:dyDescent="0.2">
      <c r="B276" s="517"/>
      <c r="C276" s="441">
        <f t="shared" si="228"/>
        <v>10</v>
      </c>
      <c r="D276" s="441"/>
      <c r="E276" s="441"/>
      <c r="F276" s="441"/>
      <c r="G276" s="438"/>
      <c r="H276" s="511"/>
      <c r="I276" s="172" t="str">
        <f t="shared" si="244"/>
        <v/>
      </c>
      <c r="J276" s="172" t="str">
        <f t="shared" si="244"/>
        <v/>
      </c>
      <c r="K276" s="444" t="str">
        <f t="shared" si="244"/>
        <v/>
      </c>
      <c r="L276" s="519"/>
      <c r="M276" s="172" t="str">
        <f t="shared" si="229"/>
        <v/>
      </c>
      <c r="N276" s="512"/>
      <c r="O276" s="512"/>
      <c r="P276" s="441"/>
      <c r="Q276" s="441"/>
      <c r="R276" s="438" t="str">
        <f t="shared" si="230"/>
        <v/>
      </c>
      <c r="S276" s="441" t="str">
        <f t="shared" si="231"/>
        <v/>
      </c>
      <c r="T276" s="511"/>
      <c r="U276" s="441"/>
      <c r="V276" s="441"/>
      <c r="W276" s="438" t="str">
        <f t="shared" si="232"/>
        <v/>
      </c>
      <c r="X276" s="441" t="str">
        <f t="shared" si="233"/>
        <v/>
      </c>
      <c r="Y276" s="511"/>
      <c r="Z276" s="441"/>
      <c r="AA276" s="441"/>
      <c r="AB276" s="438" t="str">
        <f t="shared" si="234"/>
        <v/>
      </c>
      <c r="AC276" s="441" t="str">
        <f t="shared" si="235"/>
        <v/>
      </c>
      <c r="AD276" s="511"/>
      <c r="AE276" s="441"/>
      <c r="AF276" s="441"/>
      <c r="AG276" s="438" t="str">
        <f t="shared" si="236"/>
        <v/>
      </c>
      <c r="AH276" s="441" t="str">
        <f t="shared" si="237"/>
        <v/>
      </c>
      <c r="AI276" s="511"/>
      <c r="AJ276" s="441"/>
      <c r="AK276" s="441"/>
      <c r="AL276" s="438" t="str">
        <f t="shared" si="238"/>
        <v/>
      </c>
      <c r="AM276" s="441" t="str">
        <f t="shared" si="239"/>
        <v/>
      </c>
      <c r="AN276" s="511"/>
      <c r="AO276" s="441"/>
      <c r="AP276" s="441"/>
      <c r="AQ276" s="438" t="str">
        <f t="shared" si="240"/>
        <v/>
      </c>
      <c r="AR276" s="441" t="str">
        <f t="shared" si="241"/>
        <v/>
      </c>
      <c r="AS276" s="511"/>
      <c r="AT276" s="441"/>
      <c r="AU276" s="441"/>
      <c r="AV276" s="438" t="str">
        <f t="shared" si="242"/>
        <v/>
      </c>
      <c r="AW276" s="441" t="str">
        <f t="shared" si="243"/>
        <v/>
      </c>
      <c r="AX276" s="511"/>
    </row>
    <row r="277" spans="2:50" x14ac:dyDescent="0.2">
      <c r="B277" s="517"/>
      <c r="C277" s="441">
        <f t="shared" si="228"/>
        <v>11</v>
      </c>
      <c r="D277" s="441"/>
      <c r="E277" s="441"/>
      <c r="F277" s="441"/>
      <c r="G277" s="438"/>
      <c r="H277" s="511"/>
      <c r="I277" s="172" t="str">
        <f t="shared" si="244"/>
        <v/>
      </c>
      <c r="J277" s="172" t="str">
        <f t="shared" si="244"/>
        <v/>
      </c>
      <c r="K277" s="444" t="str">
        <f t="shared" si="244"/>
        <v/>
      </c>
      <c r="L277" s="519"/>
      <c r="M277" s="172" t="str">
        <f t="shared" si="229"/>
        <v/>
      </c>
      <c r="N277" s="512"/>
      <c r="O277" s="512"/>
      <c r="P277" s="441"/>
      <c r="Q277" s="441"/>
      <c r="R277" s="438" t="str">
        <f t="shared" si="230"/>
        <v/>
      </c>
      <c r="S277" s="441" t="str">
        <f t="shared" si="231"/>
        <v/>
      </c>
      <c r="T277" s="511"/>
      <c r="U277" s="441"/>
      <c r="V277" s="441"/>
      <c r="W277" s="438" t="str">
        <f t="shared" si="232"/>
        <v/>
      </c>
      <c r="X277" s="441" t="str">
        <f t="shared" si="233"/>
        <v/>
      </c>
      <c r="Y277" s="511"/>
      <c r="Z277" s="441"/>
      <c r="AA277" s="441"/>
      <c r="AB277" s="438" t="str">
        <f t="shared" si="234"/>
        <v/>
      </c>
      <c r="AC277" s="441" t="str">
        <f t="shared" si="235"/>
        <v/>
      </c>
      <c r="AD277" s="511"/>
      <c r="AE277" s="441"/>
      <c r="AF277" s="441"/>
      <c r="AG277" s="438" t="str">
        <f t="shared" si="236"/>
        <v/>
      </c>
      <c r="AH277" s="441" t="str">
        <f t="shared" si="237"/>
        <v/>
      </c>
      <c r="AI277" s="511"/>
      <c r="AJ277" s="441"/>
      <c r="AK277" s="441"/>
      <c r="AL277" s="438" t="str">
        <f t="shared" si="238"/>
        <v/>
      </c>
      <c r="AM277" s="441" t="str">
        <f t="shared" si="239"/>
        <v/>
      </c>
      <c r="AN277" s="511"/>
      <c r="AO277" s="441"/>
      <c r="AP277" s="441"/>
      <c r="AQ277" s="438" t="str">
        <f t="shared" si="240"/>
        <v/>
      </c>
      <c r="AR277" s="441" t="str">
        <f t="shared" si="241"/>
        <v/>
      </c>
      <c r="AS277" s="511"/>
      <c r="AT277" s="441"/>
      <c r="AU277" s="441"/>
      <c r="AV277" s="438" t="str">
        <f t="shared" si="242"/>
        <v/>
      </c>
      <c r="AW277" s="441" t="str">
        <f t="shared" si="243"/>
        <v/>
      </c>
      <c r="AX277" s="511"/>
    </row>
    <row r="278" spans="2:50" x14ac:dyDescent="0.2">
      <c r="B278" s="517"/>
      <c r="C278" s="441">
        <f t="shared" si="228"/>
        <v>12</v>
      </c>
      <c r="D278" s="441"/>
      <c r="E278" s="441"/>
      <c r="F278" s="441"/>
      <c r="G278" s="438"/>
      <c r="H278" s="511"/>
      <c r="I278" s="172" t="str">
        <f t="shared" si="244"/>
        <v/>
      </c>
      <c r="J278" s="172" t="str">
        <f t="shared" si="244"/>
        <v/>
      </c>
      <c r="K278" s="444" t="str">
        <f t="shared" si="244"/>
        <v/>
      </c>
      <c r="L278" s="519"/>
      <c r="M278" s="172" t="str">
        <f t="shared" si="229"/>
        <v/>
      </c>
      <c r="N278" s="512"/>
      <c r="O278" s="512"/>
      <c r="P278" s="441"/>
      <c r="Q278" s="441"/>
      <c r="R278" s="438" t="str">
        <f t="shared" si="230"/>
        <v/>
      </c>
      <c r="S278" s="441" t="str">
        <f t="shared" si="231"/>
        <v/>
      </c>
      <c r="T278" s="511"/>
      <c r="U278" s="441"/>
      <c r="V278" s="441"/>
      <c r="W278" s="438" t="str">
        <f t="shared" si="232"/>
        <v/>
      </c>
      <c r="X278" s="441" t="str">
        <f t="shared" si="233"/>
        <v/>
      </c>
      <c r="Y278" s="511"/>
      <c r="Z278" s="441"/>
      <c r="AA278" s="441"/>
      <c r="AB278" s="438" t="str">
        <f t="shared" si="234"/>
        <v/>
      </c>
      <c r="AC278" s="441" t="str">
        <f t="shared" si="235"/>
        <v/>
      </c>
      <c r="AD278" s="511"/>
      <c r="AE278" s="441"/>
      <c r="AF278" s="441"/>
      <c r="AG278" s="438" t="str">
        <f t="shared" si="236"/>
        <v/>
      </c>
      <c r="AH278" s="441" t="str">
        <f t="shared" si="237"/>
        <v/>
      </c>
      <c r="AI278" s="511"/>
      <c r="AJ278" s="441"/>
      <c r="AK278" s="441"/>
      <c r="AL278" s="438" t="str">
        <f t="shared" si="238"/>
        <v/>
      </c>
      <c r="AM278" s="441" t="str">
        <f t="shared" si="239"/>
        <v/>
      </c>
      <c r="AN278" s="511"/>
      <c r="AO278" s="441"/>
      <c r="AP278" s="441"/>
      <c r="AQ278" s="438" t="str">
        <f t="shared" si="240"/>
        <v/>
      </c>
      <c r="AR278" s="441" t="str">
        <f t="shared" si="241"/>
        <v/>
      </c>
      <c r="AS278" s="511"/>
      <c r="AT278" s="441"/>
      <c r="AU278" s="441"/>
      <c r="AV278" s="438" t="str">
        <f t="shared" si="242"/>
        <v/>
      </c>
      <c r="AW278" s="441" t="str">
        <f t="shared" si="243"/>
        <v/>
      </c>
      <c r="AX278" s="511"/>
    </row>
    <row r="279" spans="2:50" x14ac:dyDescent="0.2">
      <c r="B279" s="517"/>
      <c r="C279" s="441">
        <f t="shared" si="228"/>
        <v>13</v>
      </c>
      <c r="D279" s="441"/>
      <c r="E279" s="441"/>
      <c r="F279" s="441"/>
      <c r="G279" s="438"/>
      <c r="H279" s="511"/>
      <c r="I279" s="172" t="str">
        <f t="shared" si="244"/>
        <v/>
      </c>
      <c r="J279" s="172" t="str">
        <f t="shared" si="244"/>
        <v/>
      </c>
      <c r="K279" s="444" t="str">
        <f t="shared" si="244"/>
        <v/>
      </c>
      <c r="L279" s="519"/>
      <c r="M279" s="172" t="str">
        <f t="shared" si="229"/>
        <v/>
      </c>
      <c r="N279" s="512"/>
      <c r="O279" s="512"/>
      <c r="P279" s="441"/>
      <c r="Q279" s="441"/>
      <c r="R279" s="438" t="str">
        <f t="shared" si="230"/>
        <v/>
      </c>
      <c r="S279" s="441" t="str">
        <f t="shared" si="231"/>
        <v/>
      </c>
      <c r="T279" s="511"/>
      <c r="U279" s="441"/>
      <c r="V279" s="441"/>
      <c r="W279" s="438" t="str">
        <f t="shared" si="232"/>
        <v/>
      </c>
      <c r="X279" s="441" t="str">
        <f t="shared" si="233"/>
        <v/>
      </c>
      <c r="Y279" s="511"/>
      <c r="Z279" s="441"/>
      <c r="AA279" s="441"/>
      <c r="AB279" s="438" t="str">
        <f t="shared" si="234"/>
        <v/>
      </c>
      <c r="AC279" s="441" t="str">
        <f t="shared" si="235"/>
        <v/>
      </c>
      <c r="AD279" s="511"/>
      <c r="AE279" s="441"/>
      <c r="AF279" s="441"/>
      <c r="AG279" s="438" t="str">
        <f t="shared" si="236"/>
        <v/>
      </c>
      <c r="AH279" s="441" t="str">
        <f t="shared" si="237"/>
        <v/>
      </c>
      <c r="AI279" s="511"/>
      <c r="AJ279" s="441"/>
      <c r="AK279" s="441"/>
      <c r="AL279" s="438" t="str">
        <f t="shared" si="238"/>
        <v/>
      </c>
      <c r="AM279" s="441" t="str">
        <f t="shared" si="239"/>
        <v/>
      </c>
      <c r="AN279" s="511"/>
      <c r="AO279" s="441"/>
      <c r="AP279" s="441"/>
      <c r="AQ279" s="438" t="str">
        <f t="shared" si="240"/>
        <v/>
      </c>
      <c r="AR279" s="441" t="str">
        <f t="shared" si="241"/>
        <v/>
      </c>
      <c r="AS279" s="511"/>
      <c r="AT279" s="441"/>
      <c r="AU279" s="441"/>
      <c r="AV279" s="438" t="str">
        <f t="shared" si="242"/>
        <v/>
      </c>
      <c r="AW279" s="441" t="str">
        <f t="shared" si="243"/>
        <v/>
      </c>
      <c r="AX279" s="511"/>
    </row>
    <row r="280" spans="2:50" x14ac:dyDescent="0.2">
      <c r="B280" s="517"/>
      <c r="C280" s="441">
        <f t="shared" si="228"/>
        <v>14</v>
      </c>
      <c r="D280" s="441"/>
      <c r="E280" s="441"/>
      <c r="F280" s="441"/>
      <c r="G280" s="438"/>
      <c r="H280" s="511"/>
      <c r="I280" s="172" t="str">
        <f t="shared" si="244"/>
        <v/>
      </c>
      <c r="J280" s="172" t="str">
        <f t="shared" si="244"/>
        <v/>
      </c>
      <c r="K280" s="444" t="str">
        <f t="shared" si="244"/>
        <v/>
      </c>
      <c r="L280" s="519"/>
      <c r="M280" s="172" t="str">
        <f t="shared" si="229"/>
        <v/>
      </c>
      <c r="N280" s="512"/>
      <c r="O280" s="512"/>
      <c r="P280" s="441"/>
      <c r="Q280" s="441"/>
      <c r="R280" s="438" t="str">
        <f t="shared" si="230"/>
        <v/>
      </c>
      <c r="S280" s="441" t="str">
        <f t="shared" si="231"/>
        <v/>
      </c>
      <c r="T280" s="511"/>
      <c r="U280" s="441"/>
      <c r="V280" s="441"/>
      <c r="W280" s="438" t="str">
        <f t="shared" si="232"/>
        <v/>
      </c>
      <c r="X280" s="441" t="str">
        <f t="shared" si="233"/>
        <v/>
      </c>
      <c r="Y280" s="511"/>
      <c r="Z280" s="441"/>
      <c r="AA280" s="441"/>
      <c r="AB280" s="438" t="str">
        <f t="shared" si="234"/>
        <v/>
      </c>
      <c r="AC280" s="441" t="str">
        <f t="shared" si="235"/>
        <v/>
      </c>
      <c r="AD280" s="511"/>
      <c r="AE280" s="441"/>
      <c r="AF280" s="441"/>
      <c r="AG280" s="438" t="str">
        <f t="shared" si="236"/>
        <v/>
      </c>
      <c r="AH280" s="441" t="str">
        <f t="shared" si="237"/>
        <v/>
      </c>
      <c r="AI280" s="511"/>
      <c r="AJ280" s="441"/>
      <c r="AK280" s="441"/>
      <c r="AL280" s="438" t="str">
        <f t="shared" si="238"/>
        <v/>
      </c>
      <c r="AM280" s="441" t="str">
        <f t="shared" si="239"/>
        <v/>
      </c>
      <c r="AN280" s="511"/>
      <c r="AO280" s="441"/>
      <c r="AP280" s="441"/>
      <c r="AQ280" s="438" t="str">
        <f t="shared" si="240"/>
        <v/>
      </c>
      <c r="AR280" s="441" t="str">
        <f t="shared" si="241"/>
        <v/>
      </c>
      <c r="AS280" s="511"/>
      <c r="AT280" s="441"/>
      <c r="AU280" s="441"/>
      <c r="AV280" s="438" t="str">
        <f t="shared" si="242"/>
        <v/>
      </c>
      <c r="AW280" s="441" t="str">
        <f t="shared" si="243"/>
        <v/>
      </c>
      <c r="AX280" s="511"/>
    </row>
    <row r="281" spans="2:50" x14ac:dyDescent="0.2">
      <c r="B281" s="517"/>
      <c r="C281" s="441">
        <f t="shared" si="228"/>
        <v>15</v>
      </c>
      <c r="D281" s="441"/>
      <c r="E281" s="441"/>
      <c r="F281" s="441"/>
      <c r="G281" s="438"/>
      <c r="H281" s="511"/>
      <c r="I281" s="172" t="str">
        <f t="shared" si="244"/>
        <v/>
      </c>
      <c r="J281" s="172" t="str">
        <f t="shared" si="244"/>
        <v/>
      </c>
      <c r="K281" s="444" t="str">
        <f t="shared" si="244"/>
        <v/>
      </c>
      <c r="L281" s="520"/>
      <c r="M281" s="172" t="str">
        <f t="shared" si="229"/>
        <v/>
      </c>
      <c r="N281" s="512"/>
      <c r="O281" s="512"/>
      <c r="P281" s="441"/>
      <c r="Q281" s="441"/>
      <c r="R281" s="438" t="str">
        <f t="shared" si="230"/>
        <v/>
      </c>
      <c r="S281" s="441" t="str">
        <f t="shared" si="231"/>
        <v/>
      </c>
      <c r="T281" s="511"/>
      <c r="U281" s="441"/>
      <c r="V281" s="441"/>
      <c r="W281" s="438" t="str">
        <f t="shared" si="232"/>
        <v/>
      </c>
      <c r="X281" s="441" t="str">
        <f t="shared" si="233"/>
        <v/>
      </c>
      <c r="Y281" s="511"/>
      <c r="Z281" s="441"/>
      <c r="AA281" s="441"/>
      <c r="AB281" s="438" t="str">
        <f t="shared" si="234"/>
        <v/>
      </c>
      <c r="AC281" s="441" t="str">
        <f t="shared" si="235"/>
        <v/>
      </c>
      <c r="AD281" s="511"/>
      <c r="AE281" s="441"/>
      <c r="AF281" s="441"/>
      <c r="AG281" s="438" t="str">
        <f t="shared" si="236"/>
        <v/>
      </c>
      <c r="AH281" s="441" t="str">
        <f t="shared" si="237"/>
        <v/>
      </c>
      <c r="AI281" s="511"/>
      <c r="AJ281" s="441"/>
      <c r="AK281" s="441"/>
      <c r="AL281" s="438" t="str">
        <f t="shared" si="238"/>
        <v/>
      </c>
      <c r="AM281" s="441" t="str">
        <f t="shared" si="239"/>
        <v/>
      </c>
      <c r="AN281" s="511"/>
      <c r="AO281" s="441"/>
      <c r="AP281" s="441"/>
      <c r="AQ281" s="438" t="str">
        <f t="shared" si="240"/>
        <v/>
      </c>
      <c r="AR281" s="441" t="str">
        <f t="shared" si="241"/>
        <v/>
      </c>
      <c r="AS281" s="511"/>
      <c r="AT281" s="441"/>
      <c r="AU281" s="441"/>
      <c r="AV281" s="438" t="str">
        <f t="shared" si="242"/>
        <v/>
      </c>
      <c r="AW281" s="441" t="str">
        <f t="shared" si="243"/>
        <v/>
      </c>
      <c r="AX281" s="511"/>
    </row>
  </sheetData>
  <mergeCells count="826"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O245:AR245"/>
    <mergeCell ref="AT245:AW245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D267:AD281"/>
    <mergeCell ref="AI267:AI281"/>
    <mergeCell ref="B264:B266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E244:G244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281"/>
  <sheetViews>
    <sheetView topLeftCell="AB236" zoomScaleNormal="100" workbookViewId="0">
      <selection activeCell="AT247" sqref="AT247:AU248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84.367888790058501</v>
      </c>
    </row>
    <row r="2" spans="1:50" ht="15.75" hidden="1" x14ac:dyDescent="0.2">
      <c r="A2" s="77"/>
      <c r="B2" s="521" t="s">
        <v>169</v>
      </c>
      <c r="C2" s="522"/>
      <c r="D2" s="522"/>
      <c r="E2" s="522"/>
      <c r="F2" s="522"/>
      <c r="G2" s="522"/>
      <c r="H2" s="523"/>
      <c r="I2" s="209"/>
      <c r="J2" s="209"/>
      <c r="K2" s="209"/>
      <c r="L2" s="209"/>
      <c r="M2" s="204"/>
      <c r="N2" s="525" t="s">
        <v>161</v>
      </c>
      <c r="O2" s="525" t="s">
        <v>106</v>
      </c>
      <c r="P2" s="527"/>
      <c r="Q2" s="517"/>
      <c r="R2" s="517"/>
      <c r="S2" s="517"/>
      <c r="T2" s="517"/>
      <c r="U2" s="527"/>
      <c r="V2" s="517"/>
      <c r="W2" s="517"/>
      <c r="X2" s="517"/>
      <c r="Y2" s="517"/>
      <c r="Z2" s="527"/>
      <c r="AA2" s="517"/>
      <c r="AB2" s="517"/>
      <c r="AC2" s="517"/>
      <c r="AD2" s="517"/>
      <c r="AE2" s="527">
        <v>45870</v>
      </c>
      <c r="AF2" s="517"/>
      <c r="AG2" s="517"/>
      <c r="AH2" s="517"/>
      <c r="AI2" s="517"/>
      <c r="AJ2" s="527">
        <v>45871</v>
      </c>
      <c r="AK2" s="517"/>
      <c r="AL2" s="517"/>
      <c r="AM2" s="517"/>
      <c r="AN2" s="517"/>
      <c r="AO2" s="527">
        <v>45872</v>
      </c>
      <c r="AP2" s="517"/>
      <c r="AQ2" s="517"/>
      <c r="AR2" s="517"/>
      <c r="AS2" s="517"/>
      <c r="AT2" s="527">
        <v>45873</v>
      </c>
      <c r="AU2" s="517"/>
      <c r="AV2" s="517"/>
      <c r="AW2" s="517"/>
      <c r="AX2" s="517"/>
    </row>
    <row r="3" spans="1:50" ht="15.75" hidden="1" x14ac:dyDescent="0.2">
      <c r="A3" s="77"/>
      <c r="B3" s="524"/>
      <c r="C3" s="524"/>
      <c r="D3" s="524"/>
      <c r="E3" s="524"/>
      <c r="F3" s="524"/>
      <c r="G3" s="524"/>
      <c r="H3" s="524"/>
      <c r="I3" s="210"/>
      <c r="J3" s="210"/>
      <c r="K3" s="210"/>
      <c r="L3" s="210"/>
      <c r="M3" s="205"/>
      <c r="N3" s="526"/>
      <c r="O3" s="526"/>
      <c r="P3" s="527" t="s">
        <v>120</v>
      </c>
      <c r="Q3" s="517"/>
      <c r="R3" s="517"/>
      <c r="S3" s="517"/>
      <c r="T3" s="517"/>
      <c r="U3" s="527" t="s">
        <v>114</v>
      </c>
      <c r="V3" s="517"/>
      <c r="W3" s="517"/>
      <c r="X3" s="517"/>
      <c r="Y3" s="517"/>
      <c r="Z3" s="527" t="s">
        <v>115</v>
      </c>
      <c r="AA3" s="517"/>
      <c r="AB3" s="517"/>
      <c r="AC3" s="517"/>
      <c r="AD3" s="517"/>
      <c r="AE3" s="527" t="s">
        <v>116</v>
      </c>
      <c r="AF3" s="517"/>
      <c r="AG3" s="517"/>
      <c r="AH3" s="517"/>
      <c r="AI3" s="517"/>
      <c r="AJ3" s="527" t="s">
        <v>117</v>
      </c>
      <c r="AK3" s="517"/>
      <c r="AL3" s="517"/>
      <c r="AM3" s="517"/>
      <c r="AN3" s="517"/>
      <c r="AO3" s="527" t="s">
        <v>118</v>
      </c>
      <c r="AP3" s="517"/>
      <c r="AQ3" s="517"/>
      <c r="AR3" s="517"/>
      <c r="AS3" s="517"/>
      <c r="AT3" s="527" t="s">
        <v>119</v>
      </c>
      <c r="AU3" s="517"/>
      <c r="AV3" s="517"/>
      <c r="AW3" s="517"/>
      <c r="AX3" s="517"/>
    </row>
    <row r="4" spans="1:50" ht="14.25" hidden="1" x14ac:dyDescent="0.2">
      <c r="A4" s="77"/>
      <c r="B4" s="512" t="s">
        <v>157</v>
      </c>
      <c r="C4" s="512" t="s">
        <v>149</v>
      </c>
      <c r="D4" s="512"/>
      <c r="E4" s="512" t="s">
        <v>151</v>
      </c>
      <c r="F4" s="512"/>
      <c r="G4" s="512"/>
      <c r="H4" s="513" t="s">
        <v>158</v>
      </c>
      <c r="I4" s="516" t="s">
        <v>227</v>
      </c>
      <c r="J4" s="516"/>
      <c r="K4" s="516"/>
      <c r="L4" s="528" t="s">
        <v>158</v>
      </c>
      <c r="M4" s="533" t="s">
        <v>170</v>
      </c>
      <c r="N4" s="512"/>
      <c r="O4" s="512" t="s">
        <v>160</v>
      </c>
      <c r="P4" s="508" t="s">
        <v>154</v>
      </c>
      <c r="Q4" s="509"/>
      <c r="R4" s="509"/>
      <c r="S4" s="510"/>
      <c r="T4" s="512" t="s">
        <v>158</v>
      </c>
      <c r="U4" s="508" t="s">
        <v>154</v>
      </c>
      <c r="V4" s="509"/>
      <c r="W4" s="509"/>
      <c r="X4" s="510"/>
      <c r="Y4" s="512" t="s">
        <v>158</v>
      </c>
      <c r="Z4" s="508" t="s">
        <v>154</v>
      </c>
      <c r="AA4" s="509"/>
      <c r="AB4" s="509"/>
      <c r="AC4" s="510"/>
      <c r="AD4" s="512" t="s">
        <v>158</v>
      </c>
      <c r="AE4" s="508" t="s">
        <v>154</v>
      </c>
      <c r="AF4" s="509"/>
      <c r="AG4" s="509"/>
      <c r="AH4" s="510"/>
      <c r="AI4" s="512" t="s">
        <v>158</v>
      </c>
      <c r="AJ4" s="508" t="s">
        <v>154</v>
      </c>
      <c r="AK4" s="509"/>
      <c r="AL4" s="509"/>
      <c r="AM4" s="510"/>
      <c r="AN4" s="512" t="s">
        <v>158</v>
      </c>
      <c r="AO4" s="508" t="s">
        <v>154</v>
      </c>
      <c r="AP4" s="509"/>
      <c r="AQ4" s="509"/>
      <c r="AR4" s="510"/>
      <c r="AS4" s="512" t="s">
        <v>158</v>
      </c>
      <c r="AT4" s="508" t="s">
        <v>154</v>
      </c>
      <c r="AU4" s="509"/>
      <c r="AV4" s="509"/>
      <c r="AW4" s="510"/>
      <c r="AX4" s="512" t="s">
        <v>158</v>
      </c>
    </row>
    <row r="5" spans="1:50" ht="14.25" hidden="1" x14ac:dyDescent="0.2">
      <c r="A5" s="77"/>
      <c r="B5" s="512"/>
      <c r="C5" s="512"/>
      <c r="D5" s="512"/>
      <c r="E5" s="512" t="s">
        <v>150</v>
      </c>
      <c r="F5" s="512"/>
      <c r="G5" s="512"/>
      <c r="H5" s="514"/>
      <c r="I5" s="516" t="s">
        <v>150</v>
      </c>
      <c r="J5" s="516"/>
      <c r="K5" s="516"/>
      <c r="L5" s="529"/>
      <c r="M5" s="534"/>
      <c r="N5" s="512"/>
      <c r="O5" s="512"/>
      <c r="P5" s="508" t="s">
        <v>155</v>
      </c>
      <c r="Q5" s="509"/>
      <c r="R5" s="509"/>
      <c r="S5" s="510"/>
      <c r="T5" s="512"/>
      <c r="U5" s="508" t="s">
        <v>155</v>
      </c>
      <c r="V5" s="509"/>
      <c r="W5" s="509"/>
      <c r="X5" s="510"/>
      <c r="Y5" s="512"/>
      <c r="Z5" s="508" t="s">
        <v>155</v>
      </c>
      <c r="AA5" s="509"/>
      <c r="AB5" s="509"/>
      <c r="AC5" s="510"/>
      <c r="AD5" s="512"/>
      <c r="AE5" s="508" t="s">
        <v>155</v>
      </c>
      <c r="AF5" s="509"/>
      <c r="AG5" s="509"/>
      <c r="AH5" s="510"/>
      <c r="AI5" s="512"/>
      <c r="AJ5" s="508" t="s">
        <v>155</v>
      </c>
      <c r="AK5" s="509"/>
      <c r="AL5" s="509"/>
      <c r="AM5" s="510"/>
      <c r="AN5" s="512"/>
      <c r="AO5" s="508" t="s">
        <v>155</v>
      </c>
      <c r="AP5" s="509"/>
      <c r="AQ5" s="509"/>
      <c r="AR5" s="510"/>
      <c r="AS5" s="512"/>
      <c r="AT5" s="508" t="s">
        <v>155</v>
      </c>
      <c r="AU5" s="509"/>
      <c r="AV5" s="509"/>
      <c r="AW5" s="510"/>
      <c r="AX5" s="512"/>
    </row>
    <row r="6" spans="1:50" ht="14.25" hidden="1" x14ac:dyDescent="0.2">
      <c r="A6" s="75"/>
      <c r="B6" s="512"/>
      <c r="C6" s="512"/>
      <c r="D6" s="512"/>
      <c r="E6" s="212" t="s">
        <v>152</v>
      </c>
      <c r="F6" s="212" t="s">
        <v>153</v>
      </c>
      <c r="G6" s="212" t="s">
        <v>156</v>
      </c>
      <c r="H6" s="515"/>
      <c r="I6" s="208" t="s">
        <v>152</v>
      </c>
      <c r="J6" s="208" t="s">
        <v>153</v>
      </c>
      <c r="K6" s="208" t="s">
        <v>156</v>
      </c>
      <c r="L6" s="530"/>
      <c r="M6" s="535"/>
      <c r="N6" s="512"/>
      <c r="O6" s="512"/>
      <c r="P6" s="212" t="s">
        <v>152</v>
      </c>
      <c r="Q6" s="212" t="s">
        <v>153</v>
      </c>
      <c r="R6" s="212" t="s">
        <v>156</v>
      </c>
      <c r="S6" s="212" t="s">
        <v>170</v>
      </c>
      <c r="T6" s="512"/>
      <c r="U6" s="212" t="s">
        <v>152</v>
      </c>
      <c r="V6" s="212" t="s">
        <v>153</v>
      </c>
      <c r="W6" s="212" t="s">
        <v>156</v>
      </c>
      <c r="X6" s="212" t="s">
        <v>170</v>
      </c>
      <c r="Y6" s="512"/>
      <c r="Z6" s="212" t="s">
        <v>152</v>
      </c>
      <c r="AA6" s="212" t="s">
        <v>153</v>
      </c>
      <c r="AB6" s="212" t="s">
        <v>156</v>
      </c>
      <c r="AC6" s="212" t="s">
        <v>170</v>
      </c>
      <c r="AD6" s="512"/>
      <c r="AE6" s="212" t="s">
        <v>152</v>
      </c>
      <c r="AF6" s="212" t="s">
        <v>153</v>
      </c>
      <c r="AG6" s="212" t="s">
        <v>156</v>
      </c>
      <c r="AH6" s="212" t="s">
        <v>170</v>
      </c>
      <c r="AI6" s="512"/>
      <c r="AJ6" s="212" t="s">
        <v>152</v>
      </c>
      <c r="AK6" s="212" t="s">
        <v>153</v>
      </c>
      <c r="AL6" s="212" t="s">
        <v>156</v>
      </c>
      <c r="AM6" s="212" t="s">
        <v>170</v>
      </c>
      <c r="AN6" s="512"/>
      <c r="AO6" s="212" t="s">
        <v>152</v>
      </c>
      <c r="AP6" s="212" t="s">
        <v>153</v>
      </c>
      <c r="AQ6" s="212" t="s">
        <v>156</v>
      </c>
      <c r="AR6" s="212" t="s">
        <v>170</v>
      </c>
      <c r="AS6" s="512"/>
      <c r="AT6" s="212" t="s">
        <v>152</v>
      </c>
      <c r="AU6" s="212" t="s">
        <v>153</v>
      </c>
      <c r="AV6" s="212" t="s">
        <v>156</v>
      </c>
      <c r="AW6" s="212" t="s">
        <v>170</v>
      </c>
      <c r="AX6" s="512"/>
    </row>
    <row r="7" spans="1:50" ht="14.25" hidden="1" x14ac:dyDescent="0.2">
      <c r="A7" s="77"/>
      <c r="B7" s="532" t="s">
        <v>141</v>
      </c>
      <c r="C7" s="211">
        <v>1</v>
      </c>
      <c r="D7" s="247" t="s">
        <v>428</v>
      </c>
      <c r="E7" s="170">
        <v>17</v>
      </c>
      <c r="F7" s="247">
        <v>1200</v>
      </c>
      <c r="G7" s="248">
        <f>F7/E7</f>
        <v>70.588235294117652</v>
      </c>
      <c r="H7" s="511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36">
        <f>IFERROR(AVERAGE(K7:K21),"-")</f>
        <v>74.3779271443033</v>
      </c>
      <c r="M7" s="172">
        <f>IFERROR(RANK(K7, K$7:K$21),"")</f>
        <v>1</v>
      </c>
      <c r="N7" s="512"/>
      <c r="O7" s="512"/>
      <c r="P7" s="170"/>
      <c r="Q7" s="170"/>
      <c r="R7" s="248" t="str">
        <f>IFERROR(Q7/P7,"")</f>
        <v/>
      </c>
      <c r="S7" s="247" t="str">
        <f>IFERROR(RANK(R7, R$7:R$21),"")</f>
        <v/>
      </c>
      <c r="T7" s="511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1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1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511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511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511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511">
        <f>AVERAGE(AV7:AV21)</f>
        <v>81.176470588235333</v>
      </c>
    </row>
    <row r="8" spans="1:50" ht="15" hidden="1" customHeight="1" x14ac:dyDescent="0.2">
      <c r="A8" s="77"/>
      <c r="B8" s="517"/>
      <c r="C8" s="211">
        <v>2</v>
      </c>
      <c r="D8" s="247" t="s">
        <v>429</v>
      </c>
      <c r="E8" s="170">
        <v>26</v>
      </c>
      <c r="F8" s="247">
        <v>1286</v>
      </c>
      <c r="G8" s="276">
        <f>F8/E8</f>
        <v>49.46153846153846</v>
      </c>
      <c r="H8" s="511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36"/>
      <c r="M8" s="172">
        <f t="shared" ref="M8:M21" si="1">IFERROR(RANK(K8, K$7:K$21),"")</f>
        <v>2</v>
      </c>
      <c r="N8" s="512"/>
      <c r="O8" s="512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511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511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511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511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511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511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511"/>
    </row>
    <row r="9" spans="1:50" ht="14.25" hidden="1" x14ac:dyDescent="0.2">
      <c r="A9" s="77"/>
      <c r="B9" s="517"/>
      <c r="C9" s="211">
        <v>3</v>
      </c>
      <c r="D9" s="247"/>
      <c r="E9" s="170"/>
      <c r="F9" s="247"/>
      <c r="G9" s="248"/>
      <c r="H9" s="511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36"/>
      <c r="M9" s="172" t="str">
        <f t="shared" si="1"/>
        <v/>
      </c>
      <c r="N9" s="512"/>
      <c r="O9" s="512"/>
      <c r="P9" s="170"/>
      <c r="Q9" s="170"/>
      <c r="R9" s="248" t="str">
        <f t="shared" si="2"/>
        <v/>
      </c>
      <c r="S9" s="247" t="str">
        <f t="shared" si="3"/>
        <v/>
      </c>
      <c r="T9" s="511"/>
      <c r="U9" s="170"/>
      <c r="V9" s="170"/>
      <c r="W9" s="248" t="str">
        <f t="shared" si="4"/>
        <v/>
      </c>
      <c r="X9" s="247" t="str">
        <f t="shared" si="5"/>
        <v/>
      </c>
      <c r="Y9" s="511"/>
      <c r="Z9" s="170"/>
      <c r="AA9" s="170"/>
      <c r="AB9" s="248" t="str">
        <f t="shared" si="6"/>
        <v/>
      </c>
      <c r="AC9" s="247" t="str">
        <f t="shared" si="7"/>
        <v/>
      </c>
      <c r="AD9" s="511"/>
      <c r="AE9" s="170"/>
      <c r="AF9" s="170"/>
      <c r="AG9" s="248"/>
      <c r="AH9" s="247"/>
      <c r="AI9" s="511"/>
      <c r="AJ9" s="170"/>
      <c r="AK9" s="170"/>
      <c r="AL9" s="276" t="str">
        <f t="shared" si="10"/>
        <v/>
      </c>
      <c r="AM9" s="247" t="str">
        <f t="shared" si="11"/>
        <v/>
      </c>
      <c r="AN9" s="511"/>
      <c r="AO9" s="170"/>
      <c r="AP9" s="170"/>
      <c r="AQ9" s="248" t="str">
        <f t="shared" si="12"/>
        <v/>
      </c>
      <c r="AR9" s="247" t="str">
        <f t="shared" si="13"/>
        <v/>
      </c>
      <c r="AS9" s="511"/>
      <c r="AT9" s="170"/>
      <c r="AU9" s="170"/>
      <c r="AV9" s="248" t="str">
        <f t="shared" si="14"/>
        <v/>
      </c>
      <c r="AW9" s="247" t="str">
        <f t="shared" si="15"/>
        <v/>
      </c>
      <c r="AX9" s="511"/>
    </row>
    <row r="10" spans="1:50" ht="14.25" hidden="1" x14ac:dyDescent="0.2">
      <c r="A10" s="77"/>
      <c r="B10" s="517"/>
      <c r="C10" s="211">
        <v>4</v>
      </c>
      <c r="D10" s="247"/>
      <c r="E10" s="170"/>
      <c r="F10" s="247"/>
      <c r="G10" s="248"/>
      <c r="H10" s="511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36"/>
      <c r="M10" s="172" t="str">
        <f t="shared" si="1"/>
        <v/>
      </c>
      <c r="N10" s="512"/>
      <c r="O10" s="512"/>
      <c r="P10" s="170"/>
      <c r="Q10" s="170"/>
      <c r="R10" s="248" t="str">
        <f t="shared" si="2"/>
        <v/>
      </c>
      <c r="S10" s="247" t="str">
        <f t="shared" si="3"/>
        <v/>
      </c>
      <c r="T10" s="511"/>
      <c r="U10" s="170"/>
      <c r="V10" s="170"/>
      <c r="W10" s="248" t="str">
        <f t="shared" si="4"/>
        <v/>
      </c>
      <c r="X10" s="247" t="str">
        <f t="shared" si="5"/>
        <v/>
      </c>
      <c r="Y10" s="511"/>
      <c r="Z10" s="170"/>
      <c r="AA10" s="170"/>
      <c r="AB10" s="248" t="str">
        <f t="shared" si="6"/>
        <v/>
      </c>
      <c r="AC10" s="247" t="str">
        <f t="shared" si="7"/>
        <v/>
      </c>
      <c r="AD10" s="511"/>
      <c r="AE10" s="170"/>
      <c r="AF10" s="170"/>
      <c r="AG10" s="248" t="str">
        <f t="shared" si="8"/>
        <v/>
      </c>
      <c r="AH10" s="247" t="str">
        <f t="shared" si="9"/>
        <v/>
      </c>
      <c r="AI10" s="511"/>
      <c r="AJ10" s="170"/>
      <c r="AK10" s="170"/>
      <c r="AL10" s="276" t="str">
        <f t="shared" si="10"/>
        <v/>
      </c>
      <c r="AM10" s="247" t="str">
        <f t="shared" si="11"/>
        <v/>
      </c>
      <c r="AN10" s="511"/>
      <c r="AO10" s="170"/>
      <c r="AP10" s="170"/>
      <c r="AQ10" s="248" t="str">
        <f t="shared" si="12"/>
        <v/>
      </c>
      <c r="AR10" s="247" t="str">
        <f t="shared" si="13"/>
        <v/>
      </c>
      <c r="AS10" s="511"/>
      <c r="AT10" s="170"/>
      <c r="AU10" s="170"/>
      <c r="AV10" s="248" t="str">
        <f t="shared" si="14"/>
        <v/>
      </c>
      <c r="AW10" s="247" t="str">
        <f t="shared" si="15"/>
        <v/>
      </c>
      <c r="AX10" s="511"/>
    </row>
    <row r="11" spans="1:50" ht="14.25" hidden="1" x14ac:dyDescent="0.2">
      <c r="A11" s="77"/>
      <c r="B11" s="517"/>
      <c r="C11" s="211">
        <v>5</v>
      </c>
      <c r="D11" s="247"/>
      <c r="E11" s="170"/>
      <c r="F11" s="247"/>
      <c r="G11" s="248"/>
      <c r="H11" s="511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36"/>
      <c r="M11" s="172" t="str">
        <f t="shared" si="1"/>
        <v/>
      </c>
      <c r="N11" s="512"/>
      <c r="O11" s="512"/>
      <c r="P11" s="170"/>
      <c r="Q11" s="170"/>
      <c r="R11" s="248" t="str">
        <f t="shared" si="2"/>
        <v/>
      </c>
      <c r="S11" s="247" t="str">
        <f t="shared" si="3"/>
        <v/>
      </c>
      <c r="T11" s="511"/>
      <c r="U11" s="170"/>
      <c r="V11" s="170"/>
      <c r="W11" s="248" t="str">
        <f t="shared" si="4"/>
        <v/>
      </c>
      <c r="X11" s="247" t="str">
        <f t="shared" si="5"/>
        <v/>
      </c>
      <c r="Y11" s="511"/>
      <c r="Z11" s="170"/>
      <c r="AA11" s="170"/>
      <c r="AB11" s="248" t="str">
        <f t="shared" si="6"/>
        <v/>
      </c>
      <c r="AC11" s="247" t="str">
        <f t="shared" si="7"/>
        <v/>
      </c>
      <c r="AD11" s="511"/>
      <c r="AE11" s="170"/>
      <c r="AF11" s="170"/>
      <c r="AG11" s="248" t="str">
        <f t="shared" si="8"/>
        <v/>
      </c>
      <c r="AH11" s="247" t="str">
        <f t="shared" si="9"/>
        <v/>
      </c>
      <c r="AI11" s="511"/>
      <c r="AJ11" s="170"/>
      <c r="AK11" s="170"/>
      <c r="AL11" s="276" t="str">
        <f t="shared" si="10"/>
        <v/>
      </c>
      <c r="AM11" s="247" t="str">
        <f t="shared" si="11"/>
        <v/>
      </c>
      <c r="AN11" s="511"/>
      <c r="AO11" s="170"/>
      <c r="AP11" s="170"/>
      <c r="AQ11" s="248" t="str">
        <f t="shared" si="12"/>
        <v/>
      </c>
      <c r="AR11" s="247" t="str">
        <f t="shared" si="13"/>
        <v/>
      </c>
      <c r="AS11" s="511"/>
      <c r="AT11" s="170"/>
      <c r="AU11" s="170"/>
      <c r="AV11" s="248" t="str">
        <f t="shared" si="14"/>
        <v/>
      </c>
      <c r="AW11" s="247" t="str">
        <f t="shared" si="15"/>
        <v/>
      </c>
      <c r="AX11" s="511"/>
    </row>
    <row r="12" spans="1:50" ht="14.25" hidden="1" x14ac:dyDescent="0.2">
      <c r="A12" s="77"/>
      <c r="B12" s="517"/>
      <c r="C12" s="211">
        <v>6</v>
      </c>
      <c r="D12" s="247"/>
      <c r="E12" s="170"/>
      <c r="F12" s="247"/>
      <c r="G12" s="248"/>
      <c r="H12" s="511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36"/>
      <c r="M12" s="172" t="str">
        <f t="shared" si="1"/>
        <v/>
      </c>
      <c r="N12" s="512"/>
      <c r="O12" s="512"/>
      <c r="P12" s="170"/>
      <c r="Q12" s="170"/>
      <c r="R12" s="248" t="str">
        <f t="shared" si="2"/>
        <v/>
      </c>
      <c r="S12" s="247" t="str">
        <f t="shared" si="3"/>
        <v/>
      </c>
      <c r="T12" s="511"/>
      <c r="U12" s="170"/>
      <c r="V12" s="170"/>
      <c r="W12" s="248" t="str">
        <f t="shared" si="4"/>
        <v/>
      </c>
      <c r="X12" s="247" t="str">
        <f t="shared" si="5"/>
        <v/>
      </c>
      <c r="Y12" s="511"/>
      <c r="Z12" s="170"/>
      <c r="AA12" s="170"/>
      <c r="AB12" s="248" t="str">
        <f t="shared" si="6"/>
        <v/>
      </c>
      <c r="AC12" s="247" t="str">
        <f t="shared" si="7"/>
        <v/>
      </c>
      <c r="AD12" s="511"/>
      <c r="AE12" s="170"/>
      <c r="AF12" s="170"/>
      <c r="AG12" s="248" t="str">
        <f t="shared" si="8"/>
        <v/>
      </c>
      <c r="AH12" s="247" t="str">
        <f t="shared" si="9"/>
        <v/>
      </c>
      <c r="AI12" s="511"/>
      <c r="AJ12" s="170"/>
      <c r="AK12" s="170"/>
      <c r="AL12" s="276" t="str">
        <f t="shared" si="10"/>
        <v/>
      </c>
      <c r="AM12" s="247" t="str">
        <f t="shared" si="11"/>
        <v/>
      </c>
      <c r="AN12" s="511"/>
      <c r="AO12" s="170"/>
      <c r="AP12" s="170"/>
      <c r="AQ12" s="248" t="str">
        <f t="shared" si="12"/>
        <v/>
      </c>
      <c r="AR12" s="247" t="str">
        <f t="shared" si="13"/>
        <v/>
      </c>
      <c r="AS12" s="511"/>
      <c r="AT12" s="170"/>
      <c r="AU12" s="170"/>
      <c r="AV12" s="248" t="str">
        <f t="shared" si="14"/>
        <v/>
      </c>
      <c r="AW12" s="247" t="str">
        <f t="shared" si="15"/>
        <v/>
      </c>
      <c r="AX12" s="511"/>
    </row>
    <row r="13" spans="1:50" ht="14.25" hidden="1" x14ac:dyDescent="0.2">
      <c r="A13" s="77"/>
      <c r="B13" s="517"/>
      <c r="C13" s="211">
        <v>7</v>
      </c>
      <c r="D13" s="247"/>
      <c r="E13" s="170"/>
      <c r="F13" s="247"/>
      <c r="G13" s="248"/>
      <c r="H13" s="511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36"/>
      <c r="M13" s="172" t="str">
        <f t="shared" si="1"/>
        <v/>
      </c>
      <c r="N13" s="512"/>
      <c r="O13" s="512"/>
      <c r="P13" s="170"/>
      <c r="Q13" s="170"/>
      <c r="R13" s="248" t="str">
        <f t="shared" si="2"/>
        <v/>
      </c>
      <c r="S13" s="247" t="str">
        <f t="shared" si="3"/>
        <v/>
      </c>
      <c r="T13" s="511"/>
      <c r="U13" s="170"/>
      <c r="V13" s="170"/>
      <c r="W13" s="248" t="str">
        <f t="shared" si="4"/>
        <v/>
      </c>
      <c r="X13" s="247" t="str">
        <f t="shared" si="5"/>
        <v/>
      </c>
      <c r="Y13" s="511"/>
      <c r="Z13" s="170"/>
      <c r="AA13" s="170"/>
      <c r="AB13" s="248" t="str">
        <f t="shared" si="6"/>
        <v/>
      </c>
      <c r="AC13" s="247" t="str">
        <f t="shared" si="7"/>
        <v/>
      </c>
      <c r="AD13" s="511"/>
      <c r="AE13" s="170"/>
      <c r="AF13" s="170"/>
      <c r="AG13" s="248" t="str">
        <f t="shared" si="8"/>
        <v/>
      </c>
      <c r="AH13" s="247" t="str">
        <f t="shared" si="9"/>
        <v/>
      </c>
      <c r="AI13" s="511"/>
      <c r="AJ13" s="170"/>
      <c r="AK13" s="170"/>
      <c r="AL13" s="276" t="str">
        <f t="shared" si="10"/>
        <v/>
      </c>
      <c r="AM13" s="247" t="str">
        <f t="shared" si="11"/>
        <v/>
      </c>
      <c r="AN13" s="511"/>
      <c r="AO13" s="170"/>
      <c r="AP13" s="170"/>
      <c r="AQ13" s="248" t="str">
        <f t="shared" si="12"/>
        <v/>
      </c>
      <c r="AR13" s="247" t="str">
        <f t="shared" si="13"/>
        <v/>
      </c>
      <c r="AS13" s="511"/>
      <c r="AT13" s="170"/>
      <c r="AU13" s="170"/>
      <c r="AV13" s="248" t="str">
        <f t="shared" si="14"/>
        <v/>
      </c>
      <c r="AW13" s="247" t="str">
        <f t="shared" si="15"/>
        <v/>
      </c>
      <c r="AX13" s="511"/>
    </row>
    <row r="14" spans="1:50" ht="14.25" hidden="1" x14ac:dyDescent="0.2">
      <c r="A14" s="77"/>
      <c r="B14" s="517"/>
      <c r="C14" s="211">
        <v>8</v>
      </c>
      <c r="D14" s="247"/>
      <c r="E14" s="170"/>
      <c r="F14" s="247"/>
      <c r="G14" s="248"/>
      <c r="H14" s="511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36"/>
      <c r="M14" s="172" t="str">
        <f t="shared" si="1"/>
        <v/>
      </c>
      <c r="N14" s="512"/>
      <c r="O14" s="512"/>
      <c r="P14" s="170"/>
      <c r="Q14" s="170"/>
      <c r="R14" s="248" t="str">
        <f t="shared" si="2"/>
        <v/>
      </c>
      <c r="S14" s="247" t="str">
        <f t="shared" si="3"/>
        <v/>
      </c>
      <c r="T14" s="511"/>
      <c r="U14" s="170"/>
      <c r="V14" s="170"/>
      <c r="W14" s="248" t="str">
        <f t="shared" si="4"/>
        <v/>
      </c>
      <c r="X14" s="247" t="str">
        <f t="shared" si="5"/>
        <v/>
      </c>
      <c r="Y14" s="511"/>
      <c r="Z14" s="170"/>
      <c r="AA14" s="170"/>
      <c r="AB14" s="248" t="str">
        <f t="shared" si="6"/>
        <v/>
      </c>
      <c r="AC14" s="247" t="str">
        <f t="shared" si="7"/>
        <v/>
      </c>
      <c r="AD14" s="511"/>
      <c r="AE14" s="170"/>
      <c r="AF14" s="170"/>
      <c r="AG14" s="248" t="str">
        <f t="shared" si="8"/>
        <v/>
      </c>
      <c r="AH14" s="247" t="str">
        <f t="shared" si="9"/>
        <v/>
      </c>
      <c r="AI14" s="511"/>
      <c r="AJ14" s="170"/>
      <c r="AK14" s="170"/>
      <c r="AL14" s="276" t="str">
        <f t="shared" si="10"/>
        <v/>
      </c>
      <c r="AM14" s="247" t="str">
        <f t="shared" si="11"/>
        <v/>
      </c>
      <c r="AN14" s="511"/>
      <c r="AO14" s="170"/>
      <c r="AP14" s="170"/>
      <c r="AQ14" s="248" t="str">
        <f t="shared" si="12"/>
        <v/>
      </c>
      <c r="AR14" s="247" t="str">
        <f t="shared" si="13"/>
        <v/>
      </c>
      <c r="AS14" s="511"/>
      <c r="AT14" s="170"/>
      <c r="AU14" s="170"/>
      <c r="AV14" s="248" t="str">
        <f t="shared" si="14"/>
        <v/>
      </c>
      <c r="AW14" s="247" t="str">
        <f t="shared" si="15"/>
        <v/>
      </c>
      <c r="AX14" s="511"/>
    </row>
    <row r="15" spans="1:50" ht="14.25" hidden="1" x14ac:dyDescent="0.2">
      <c r="A15" s="77"/>
      <c r="B15" s="517"/>
      <c r="C15" s="211">
        <v>9</v>
      </c>
      <c r="D15" s="247"/>
      <c r="E15" s="170"/>
      <c r="F15" s="247"/>
      <c r="G15" s="248"/>
      <c r="H15" s="511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36"/>
      <c r="M15" s="172" t="str">
        <f t="shared" si="1"/>
        <v/>
      </c>
      <c r="N15" s="512"/>
      <c r="O15" s="512"/>
      <c r="P15" s="170"/>
      <c r="Q15" s="170"/>
      <c r="R15" s="248" t="str">
        <f t="shared" si="2"/>
        <v/>
      </c>
      <c r="S15" s="247" t="str">
        <f t="shared" si="3"/>
        <v/>
      </c>
      <c r="T15" s="511"/>
      <c r="U15" s="170"/>
      <c r="V15" s="170"/>
      <c r="W15" s="248" t="str">
        <f t="shared" si="4"/>
        <v/>
      </c>
      <c r="X15" s="247" t="str">
        <f t="shared" si="5"/>
        <v/>
      </c>
      <c r="Y15" s="511"/>
      <c r="Z15" s="170"/>
      <c r="AA15" s="170"/>
      <c r="AB15" s="248" t="str">
        <f t="shared" si="6"/>
        <v/>
      </c>
      <c r="AC15" s="247" t="str">
        <f t="shared" si="7"/>
        <v/>
      </c>
      <c r="AD15" s="511"/>
      <c r="AE15" s="170"/>
      <c r="AF15" s="170"/>
      <c r="AG15" s="248" t="str">
        <f t="shared" si="8"/>
        <v/>
      </c>
      <c r="AH15" s="247" t="str">
        <f t="shared" si="9"/>
        <v/>
      </c>
      <c r="AI15" s="511"/>
      <c r="AJ15" s="170"/>
      <c r="AK15" s="170"/>
      <c r="AL15" s="276" t="str">
        <f t="shared" si="10"/>
        <v/>
      </c>
      <c r="AM15" s="247" t="str">
        <f t="shared" si="11"/>
        <v/>
      </c>
      <c r="AN15" s="511"/>
      <c r="AO15" s="170"/>
      <c r="AP15" s="170"/>
      <c r="AQ15" s="248" t="str">
        <f t="shared" si="12"/>
        <v/>
      </c>
      <c r="AR15" s="247" t="str">
        <f t="shared" si="13"/>
        <v/>
      </c>
      <c r="AS15" s="511"/>
      <c r="AT15" s="170"/>
      <c r="AU15" s="170"/>
      <c r="AV15" s="248" t="str">
        <f t="shared" si="14"/>
        <v/>
      </c>
      <c r="AW15" s="247" t="str">
        <f t="shared" si="15"/>
        <v/>
      </c>
      <c r="AX15" s="511"/>
    </row>
    <row r="16" spans="1:50" ht="14.25" hidden="1" x14ac:dyDescent="0.2">
      <c r="A16" s="77"/>
      <c r="B16" s="517"/>
      <c r="C16" s="211">
        <v>10</v>
      </c>
      <c r="D16" s="247"/>
      <c r="E16" s="170"/>
      <c r="F16" s="247"/>
      <c r="G16" s="248"/>
      <c r="H16" s="511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36"/>
      <c r="M16" s="172" t="str">
        <f t="shared" si="1"/>
        <v/>
      </c>
      <c r="N16" s="512"/>
      <c r="O16" s="512"/>
      <c r="P16" s="170"/>
      <c r="Q16" s="170"/>
      <c r="R16" s="248" t="str">
        <f t="shared" si="2"/>
        <v/>
      </c>
      <c r="S16" s="247" t="str">
        <f t="shared" si="3"/>
        <v/>
      </c>
      <c r="T16" s="511"/>
      <c r="U16" s="170"/>
      <c r="V16" s="170"/>
      <c r="W16" s="248" t="str">
        <f t="shared" si="4"/>
        <v/>
      </c>
      <c r="X16" s="247" t="str">
        <f t="shared" si="5"/>
        <v/>
      </c>
      <c r="Y16" s="511"/>
      <c r="Z16" s="170"/>
      <c r="AA16" s="170"/>
      <c r="AB16" s="248" t="str">
        <f t="shared" si="6"/>
        <v/>
      </c>
      <c r="AC16" s="247" t="str">
        <f t="shared" si="7"/>
        <v/>
      </c>
      <c r="AD16" s="511"/>
      <c r="AE16" s="170"/>
      <c r="AF16" s="170"/>
      <c r="AG16" s="248" t="str">
        <f t="shared" si="8"/>
        <v/>
      </c>
      <c r="AH16" s="247" t="str">
        <f t="shared" si="9"/>
        <v/>
      </c>
      <c r="AI16" s="511"/>
      <c r="AJ16" s="170"/>
      <c r="AK16" s="170"/>
      <c r="AL16" s="276" t="str">
        <f t="shared" si="10"/>
        <v/>
      </c>
      <c r="AM16" s="247" t="str">
        <f t="shared" si="11"/>
        <v/>
      </c>
      <c r="AN16" s="511"/>
      <c r="AO16" s="170"/>
      <c r="AP16" s="170"/>
      <c r="AQ16" s="248" t="str">
        <f t="shared" si="12"/>
        <v/>
      </c>
      <c r="AR16" s="247" t="str">
        <f t="shared" si="13"/>
        <v/>
      </c>
      <c r="AS16" s="511"/>
      <c r="AT16" s="170"/>
      <c r="AU16" s="170"/>
      <c r="AV16" s="248" t="str">
        <f t="shared" si="14"/>
        <v/>
      </c>
      <c r="AW16" s="247" t="str">
        <f t="shared" si="15"/>
        <v/>
      </c>
      <c r="AX16" s="511"/>
    </row>
    <row r="17" spans="2:50" hidden="1" x14ac:dyDescent="0.2">
      <c r="B17" s="517"/>
      <c r="C17" s="211">
        <v>11</v>
      </c>
      <c r="D17" s="247"/>
      <c r="E17" s="247"/>
      <c r="F17" s="247"/>
      <c r="G17" s="247"/>
      <c r="H17" s="511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36"/>
      <c r="M17" s="172" t="str">
        <f t="shared" si="1"/>
        <v/>
      </c>
      <c r="N17" s="512"/>
      <c r="O17" s="512"/>
      <c r="P17" s="247"/>
      <c r="Q17" s="247"/>
      <c r="R17" s="248" t="str">
        <f t="shared" si="2"/>
        <v/>
      </c>
      <c r="S17" s="247" t="str">
        <f t="shared" si="3"/>
        <v/>
      </c>
      <c r="T17" s="511"/>
      <c r="U17" s="247"/>
      <c r="V17" s="247"/>
      <c r="W17" s="248" t="str">
        <f t="shared" si="4"/>
        <v/>
      </c>
      <c r="X17" s="247" t="str">
        <f t="shared" si="5"/>
        <v/>
      </c>
      <c r="Y17" s="511"/>
      <c r="Z17" s="247"/>
      <c r="AA17" s="247"/>
      <c r="AB17" s="248" t="str">
        <f t="shared" si="6"/>
        <v/>
      </c>
      <c r="AC17" s="247" t="str">
        <f t="shared" si="7"/>
        <v/>
      </c>
      <c r="AD17" s="511"/>
      <c r="AE17" s="247"/>
      <c r="AF17" s="247"/>
      <c r="AG17" s="248" t="str">
        <f t="shared" si="8"/>
        <v/>
      </c>
      <c r="AH17" s="247" t="str">
        <f t="shared" si="9"/>
        <v/>
      </c>
      <c r="AI17" s="511"/>
      <c r="AJ17" s="247"/>
      <c r="AK17" s="247"/>
      <c r="AL17" s="276" t="str">
        <f t="shared" si="10"/>
        <v/>
      </c>
      <c r="AM17" s="247" t="str">
        <f t="shared" si="11"/>
        <v/>
      </c>
      <c r="AN17" s="511"/>
      <c r="AO17" s="247"/>
      <c r="AP17" s="247"/>
      <c r="AQ17" s="248" t="str">
        <f t="shared" si="12"/>
        <v/>
      </c>
      <c r="AR17" s="247" t="str">
        <f t="shared" si="13"/>
        <v/>
      </c>
      <c r="AS17" s="511"/>
      <c r="AT17" s="247"/>
      <c r="AU17" s="247"/>
      <c r="AV17" s="248" t="str">
        <f t="shared" si="14"/>
        <v/>
      </c>
      <c r="AW17" s="247" t="str">
        <f t="shared" si="15"/>
        <v/>
      </c>
      <c r="AX17" s="511"/>
    </row>
    <row r="18" spans="2:50" hidden="1" x14ac:dyDescent="0.2">
      <c r="B18" s="517"/>
      <c r="C18" s="211">
        <v>12</v>
      </c>
      <c r="D18" s="247"/>
      <c r="E18" s="247"/>
      <c r="F18" s="247"/>
      <c r="G18" s="247"/>
      <c r="H18" s="511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36"/>
      <c r="M18" s="172" t="str">
        <f t="shared" si="1"/>
        <v/>
      </c>
      <c r="N18" s="512"/>
      <c r="O18" s="512"/>
      <c r="P18" s="247"/>
      <c r="Q18" s="247"/>
      <c r="R18" s="248" t="str">
        <f t="shared" si="2"/>
        <v/>
      </c>
      <c r="S18" s="247" t="str">
        <f t="shared" si="3"/>
        <v/>
      </c>
      <c r="T18" s="511"/>
      <c r="U18" s="247"/>
      <c r="V18" s="247"/>
      <c r="W18" s="248" t="str">
        <f t="shared" si="4"/>
        <v/>
      </c>
      <c r="X18" s="247" t="str">
        <f t="shared" si="5"/>
        <v/>
      </c>
      <c r="Y18" s="511"/>
      <c r="Z18" s="247"/>
      <c r="AA18" s="247"/>
      <c r="AB18" s="248" t="str">
        <f t="shared" si="6"/>
        <v/>
      </c>
      <c r="AC18" s="247" t="str">
        <f t="shared" si="7"/>
        <v/>
      </c>
      <c r="AD18" s="511"/>
      <c r="AE18" s="247"/>
      <c r="AF18" s="247"/>
      <c r="AG18" s="248" t="str">
        <f t="shared" si="8"/>
        <v/>
      </c>
      <c r="AH18" s="247" t="str">
        <f t="shared" si="9"/>
        <v/>
      </c>
      <c r="AI18" s="511"/>
      <c r="AJ18" s="247"/>
      <c r="AK18" s="247"/>
      <c r="AL18" s="276" t="str">
        <f t="shared" si="10"/>
        <v/>
      </c>
      <c r="AM18" s="247" t="str">
        <f t="shared" si="11"/>
        <v/>
      </c>
      <c r="AN18" s="511"/>
      <c r="AO18" s="247"/>
      <c r="AP18" s="247"/>
      <c r="AQ18" s="248" t="str">
        <f t="shared" si="12"/>
        <v/>
      </c>
      <c r="AR18" s="247" t="str">
        <f t="shared" si="13"/>
        <v/>
      </c>
      <c r="AS18" s="511"/>
      <c r="AT18" s="247"/>
      <c r="AU18" s="247"/>
      <c r="AV18" s="248" t="str">
        <f t="shared" si="14"/>
        <v/>
      </c>
      <c r="AW18" s="247" t="str">
        <f t="shared" si="15"/>
        <v/>
      </c>
      <c r="AX18" s="511"/>
    </row>
    <row r="19" spans="2:50" hidden="1" x14ac:dyDescent="0.2">
      <c r="B19" s="517"/>
      <c r="C19" s="211">
        <v>13</v>
      </c>
      <c r="D19" s="247"/>
      <c r="E19" s="247"/>
      <c r="F19" s="247"/>
      <c r="G19" s="247"/>
      <c r="H19" s="511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36"/>
      <c r="M19" s="172" t="str">
        <f t="shared" si="1"/>
        <v/>
      </c>
      <c r="N19" s="512"/>
      <c r="O19" s="512"/>
      <c r="P19" s="247"/>
      <c r="Q19" s="247"/>
      <c r="R19" s="248" t="str">
        <f t="shared" si="2"/>
        <v/>
      </c>
      <c r="S19" s="247" t="str">
        <f t="shared" si="3"/>
        <v/>
      </c>
      <c r="T19" s="511"/>
      <c r="U19" s="247"/>
      <c r="V19" s="247"/>
      <c r="W19" s="248" t="str">
        <f t="shared" si="4"/>
        <v/>
      </c>
      <c r="X19" s="247" t="str">
        <f t="shared" si="5"/>
        <v/>
      </c>
      <c r="Y19" s="511"/>
      <c r="Z19" s="247"/>
      <c r="AA19" s="247"/>
      <c r="AB19" s="248" t="str">
        <f t="shared" si="6"/>
        <v/>
      </c>
      <c r="AC19" s="247" t="str">
        <f t="shared" si="7"/>
        <v/>
      </c>
      <c r="AD19" s="511"/>
      <c r="AE19" s="247"/>
      <c r="AF19" s="247"/>
      <c r="AG19" s="248" t="str">
        <f t="shared" si="8"/>
        <v/>
      </c>
      <c r="AH19" s="247" t="str">
        <f t="shared" si="9"/>
        <v/>
      </c>
      <c r="AI19" s="511"/>
      <c r="AJ19" s="247"/>
      <c r="AK19" s="247"/>
      <c r="AL19" s="276" t="str">
        <f t="shared" si="10"/>
        <v/>
      </c>
      <c r="AM19" s="247" t="str">
        <f t="shared" si="11"/>
        <v/>
      </c>
      <c r="AN19" s="511"/>
      <c r="AO19" s="247"/>
      <c r="AP19" s="247"/>
      <c r="AQ19" s="248" t="str">
        <f t="shared" si="12"/>
        <v/>
      </c>
      <c r="AR19" s="247" t="str">
        <f t="shared" si="13"/>
        <v/>
      </c>
      <c r="AS19" s="511"/>
      <c r="AT19" s="247"/>
      <c r="AU19" s="247"/>
      <c r="AV19" s="248" t="str">
        <f t="shared" si="14"/>
        <v/>
      </c>
      <c r="AW19" s="247" t="str">
        <f t="shared" si="15"/>
        <v/>
      </c>
      <c r="AX19" s="511"/>
    </row>
    <row r="20" spans="2:50" hidden="1" x14ac:dyDescent="0.2">
      <c r="B20" s="517"/>
      <c r="C20" s="211">
        <v>14</v>
      </c>
      <c r="D20" s="247"/>
      <c r="E20" s="247"/>
      <c r="F20" s="247"/>
      <c r="G20" s="247"/>
      <c r="H20" s="511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36"/>
      <c r="M20" s="172" t="str">
        <f t="shared" si="1"/>
        <v/>
      </c>
      <c r="N20" s="512"/>
      <c r="O20" s="512"/>
      <c r="P20" s="247"/>
      <c r="Q20" s="247"/>
      <c r="R20" s="248" t="str">
        <f t="shared" si="2"/>
        <v/>
      </c>
      <c r="S20" s="247" t="str">
        <f t="shared" si="3"/>
        <v/>
      </c>
      <c r="T20" s="511"/>
      <c r="U20" s="247"/>
      <c r="V20" s="247"/>
      <c r="W20" s="248" t="str">
        <f t="shared" si="4"/>
        <v/>
      </c>
      <c r="X20" s="247" t="str">
        <f t="shared" si="5"/>
        <v/>
      </c>
      <c r="Y20" s="511"/>
      <c r="Z20" s="247"/>
      <c r="AA20" s="247"/>
      <c r="AB20" s="248" t="str">
        <f t="shared" si="6"/>
        <v/>
      </c>
      <c r="AC20" s="247" t="str">
        <f t="shared" si="7"/>
        <v/>
      </c>
      <c r="AD20" s="511"/>
      <c r="AE20" s="247"/>
      <c r="AF20" s="247"/>
      <c r="AG20" s="248" t="str">
        <f t="shared" si="8"/>
        <v/>
      </c>
      <c r="AH20" s="247" t="str">
        <f t="shared" si="9"/>
        <v/>
      </c>
      <c r="AI20" s="511"/>
      <c r="AJ20" s="247"/>
      <c r="AK20" s="247"/>
      <c r="AL20" s="276" t="str">
        <f t="shared" si="10"/>
        <v/>
      </c>
      <c r="AM20" s="247" t="str">
        <f t="shared" si="11"/>
        <v/>
      </c>
      <c r="AN20" s="511"/>
      <c r="AO20" s="247"/>
      <c r="AP20" s="247"/>
      <c r="AQ20" s="248" t="str">
        <f t="shared" si="12"/>
        <v/>
      </c>
      <c r="AR20" s="247" t="str">
        <f t="shared" si="13"/>
        <v/>
      </c>
      <c r="AS20" s="511"/>
      <c r="AT20" s="247"/>
      <c r="AU20" s="247"/>
      <c r="AV20" s="248" t="str">
        <f t="shared" si="14"/>
        <v/>
      </c>
      <c r="AW20" s="247" t="str">
        <f t="shared" si="15"/>
        <v/>
      </c>
      <c r="AX20" s="511"/>
    </row>
    <row r="21" spans="2:50" hidden="1" x14ac:dyDescent="0.2">
      <c r="B21" s="517"/>
      <c r="C21" s="211">
        <v>15</v>
      </c>
      <c r="D21" s="247"/>
      <c r="E21" s="247"/>
      <c r="F21" s="247"/>
      <c r="G21" s="247"/>
      <c r="H21" s="511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36"/>
      <c r="M21" s="172" t="str">
        <f t="shared" si="1"/>
        <v/>
      </c>
      <c r="N21" s="512"/>
      <c r="O21" s="512"/>
      <c r="P21" s="247"/>
      <c r="Q21" s="247"/>
      <c r="R21" s="248" t="str">
        <f t="shared" si="2"/>
        <v/>
      </c>
      <c r="S21" s="247" t="str">
        <f t="shared" si="3"/>
        <v/>
      </c>
      <c r="T21" s="511"/>
      <c r="U21" s="247"/>
      <c r="V21" s="247"/>
      <c r="W21" s="248" t="str">
        <f t="shared" si="4"/>
        <v/>
      </c>
      <c r="X21" s="247" t="str">
        <f t="shared" si="5"/>
        <v/>
      </c>
      <c r="Y21" s="511"/>
      <c r="Z21" s="247"/>
      <c r="AA21" s="247"/>
      <c r="AB21" s="248" t="str">
        <f t="shared" si="6"/>
        <v/>
      </c>
      <c r="AC21" s="247" t="str">
        <f t="shared" si="7"/>
        <v/>
      </c>
      <c r="AD21" s="511"/>
      <c r="AE21" s="247"/>
      <c r="AF21" s="247"/>
      <c r="AG21" s="248" t="str">
        <f t="shared" si="8"/>
        <v/>
      </c>
      <c r="AH21" s="247" t="str">
        <f t="shared" si="9"/>
        <v/>
      </c>
      <c r="AI21" s="511"/>
      <c r="AJ21" s="247"/>
      <c r="AK21" s="247"/>
      <c r="AL21" s="276" t="str">
        <f t="shared" si="10"/>
        <v/>
      </c>
      <c r="AM21" s="247" t="str">
        <f t="shared" si="11"/>
        <v/>
      </c>
      <c r="AN21" s="511"/>
      <c r="AO21" s="247"/>
      <c r="AP21" s="247"/>
      <c r="AQ21" s="248" t="str">
        <f t="shared" si="12"/>
        <v/>
      </c>
      <c r="AR21" s="247" t="str">
        <f t="shared" si="13"/>
        <v/>
      </c>
      <c r="AS21" s="511"/>
      <c r="AT21" s="247"/>
      <c r="AU21" s="247"/>
      <c r="AV21" s="248" t="str">
        <f t="shared" si="14"/>
        <v/>
      </c>
      <c r="AW21" s="247" t="str">
        <f t="shared" si="15"/>
        <v/>
      </c>
      <c r="AX21" s="511"/>
    </row>
    <row r="22" spans="2:50" ht="15.75" hidden="1" x14ac:dyDescent="0.2">
      <c r="B22" s="531" t="s">
        <v>169</v>
      </c>
      <c r="C22" s="523"/>
      <c r="D22" s="523"/>
      <c r="E22" s="523"/>
      <c r="F22" s="523"/>
      <c r="G22" s="523"/>
      <c r="H22" s="523"/>
      <c r="I22" s="207"/>
      <c r="J22" s="207"/>
      <c r="K22" s="207"/>
      <c r="L22" s="207"/>
      <c r="M22" s="207"/>
      <c r="N22" s="512" t="s">
        <v>161</v>
      </c>
      <c r="O22" s="525" t="s">
        <v>106</v>
      </c>
      <c r="P22" s="527">
        <v>45874</v>
      </c>
      <c r="Q22" s="517"/>
      <c r="R22" s="517"/>
      <c r="S22" s="517"/>
      <c r="T22" s="517"/>
      <c r="U22" s="527">
        <v>45875</v>
      </c>
      <c r="V22" s="517"/>
      <c r="W22" s="517"/>
      <c r="X22" s="517"/>
      <c r="Y22" s="517"/>
      <c r="Z22" s="527">
        <v>45876</v>
      </c>
      <c r="AA22" s="517"/>
      <c r="AB22" s="517"/>
      <c r="AC22" s="517"/>
      <c r="AD22" s="517"/>
      <c r="AE22" s="527">
        <v>45877</v>
      </c>
      <c r="AF22" s="517"/>
      <c r="AG22" s="517"/>
      <c r="AH22" s="517"/>
      <c r="AI22" s="517"/>
      <c r="AJ22" s="527">
        <v>45878</v>
      </c>
      <c r="AK22" s="517"/>
      <c r="AL22" s="517"/>
      <c r="AM22" s="517"/>
      <c r="AN22" s="517"/>
      <c r="AO22" s="527">
        <v>45879</v>
      </c>
      <c r="AP22" s="517"/>
      <c r="AQ22" s="517"/>
      <c r="AR22" s="517"/>
      <c r="AS22" s="517"/>
      <c r="AT22" s="527">
        <v>45880</v>
      </c>
      <c r="AU22" s="517"/>
      <c r="AV22" s="517"/>
      <c r="AW22" s="517"/>
      <c r="AX22" s="517"/>
    </row>
    <row r="23" spans="2:50" ht="15.75" hidden="1" x14ac:dyDescent="0.2">
      <c r="B23" s="524"/>
      <c r="C23" s="524"/>
      <c r="D23" s="524"/>
      <c r="E23" s="524"/>
      <c r="F23" s="524"/>
      <c r="G23" s="524"/>
      <c r="H23" s="524"/>
      <c r="I23" s="207"/>
      <c r="J23" s="207"/>
      <c r="K23" s="207"/>
      <c r="L23" s="207"/>
      <c r="M23" s="207"/>
      <c r="N23" s="512"/>
      <c r="O23" s="526"/>
      <c r="P23" s="527" t="s">
        <v>120</v>
      </c>
      <c r="Q23" s="517"/>
      <c r="R23" s="517"/>
      <c r="S23" s="517"/>
      <c r="T23" s="517"/>
      <c r="U23" s="527" t="s">
        <v>114</v>
      </c>
      <c r="V23" s="517"/>
      <c r="W23" s="517"/>
      <c r="X23" s="517"/>
      <c r="Y23" s="517"/>
      <c r="Z23" s="527" t="s">
        <v>115</v>
      </c>
      <c r="AA23" s="517"/>
      <c r="AB23" s="517"/>
      <c r="AC23" s="517"/>
      <c r="AD23" s="517"/>
      <c r="AE23" s="527" t="s">
        <v>116</v>
      </c>
      <c r="AF23" s="517"/>
      <c r="AG23" s="517"/>
      <c r="AH23" s="517"/>
      <c r="AI23" s="517"/>
      <c r="AJ23" s="527" t="s">
        <v>117</v>
      </c>
      <c r="AK23" s="517"/>
      <c r="AL23" s="517"/>
      <c r="AM23" s="517"/>
      <c r="AN23" s="517"/>
      <c r="AO23" s="527" t="s">
        <v>118</v>
      </c>
      <c r="AP23" s="517"/>
      <c r="AQ23" s="517"/>
      <c r="AR23" s="517"/>
      <c r="AS23" s="517"/>
      <c r="AT23" s="527" t="s">
        <v>119</v>
      </c>
      <c r="AU23" s="517"/>
      <c r="AV23" s="517"/>
      <c r="AW23" s="517"/>
      <c r="AX23" s="517"/>
    </row>
    <row r="24" spans="2:50" hidden="1" x14ac:dyDescent="0.2">
      <c r="B24" s="512" t="s">
        <v>157</v>
      </c>
      <c r="C24" s="512" t="s">
        <v>149</v>
      </c>
      <c r="D24" s="512"/>
      <c r="E24" s="512" t="s">
        <v>151</v>
      </c>
      <c r="F24" s="512"/>
      <c r="G24" s="512"/>
      <c r="H24" s="513" t="s">
        <v>158</v>
      </c>
      <c r="I24" s="516" t="s">
        <v>227</v>
      </c>
      <c r="J24" s="516"/>
      <c r="K24" s="516"/>
      <c r="L24" s="516" t="s">
        <v>158</v>
      </c>
      <c r="M24" s="516" t="s">
        <v>170</v>
      </c>
      <c r="N24" s="512"/>
      <c r="O24" s="512" t="s">
        <v>160</v>
      </c>
      <c r="P24" s="508" t="s">
        <v>154</v>
      </c>
      <c r="Q24" s="509"/>
      <c r="R24" s="509"/>
      <c r="S24" s="510"/>
      <c r="T24" s="512" t="s">
        <v>158</v>
      </c>
      <c r="U24" s="508" t="s">
        <v>154</v>
      </c>
      <c r="V24" s="509"/>
      <c r="W24" s="509"/>
      <c r="X24" s="510"/>
      <c r="Y24" s="512" t="s">
        <v>158</v>
      </c>
      <c r="Z24" s="508" t="s">
        <v>154</v>
      </c>
      <c r="AA24" s="509"/>
      <c r="AB24" s="509"/>
      <c r="AC24" s="510"/>
      <c r="AD24" s="512" t="s">
        <v>158</v>
      </c>
      <c r="AE24" s="508" t="s">
        <v>154</v>
      </c>
      <c r="AF24" s="509"/>
      <c r="AG24" s="509"/>
      <c r="AH24" s="510"/>
      <c r="AI24" s="512" t="s">
        <v>158</v>
      </c>
      <c r="AJ24" s="508" t="s">
        <v>154</v>
      </c>
      <c r="AK24" s="509"/>
      <c r="AL24" s="509"/>
      <c r="AM24" s="510"/>
      <c r="AN24" s="512" t="s">
        <v>158</v>
      </c>
      <c r="AO24" s="508" t="s">
        <v>154</v>
      </c>
      <c r="AP24" s="509"/>
      <c r="AQ24" s="509"/>
      <c r="AR24" s="510"/>
      <c r="AS24" s="512" t="s">
        <v>158</v>
      </c>
      <c r="AT24" s="508" t="s">
        <v>154</v>
      </c>
      <c r="AU24" s="509"/>
      <c r="AV24" s="509"/>
      <c r="AW24" s="510"/>
      <c r="AX24" s="512" t="s">
        <v>158</v>
      </c>
    </row>
    <row r="25" spans="2:50" hidden="1" x14ac:dyDescent="0.2">
      <c r="B25" s="512"/>
      <c r="C25" s="512"/>
      <c r="D25" s="512"/>
      <c r="E25" s="512" t="s">
        <v>150</v>
      </c>
      <c r="F25" s="512"/>
      <c r="G25" s="512"/>
      <c r="H25" s="514"/>
      <c r="I25" s="516" t="s">
        <v>150</v>
      </c>
      <c r="J25" s="516"/>
      <c r="K25" s="516"/>
      <c r="L25" s="516"/>
      <c r="M25" s="516"/>
      <c r="N25" s="512"/>
      <c r="O25" s="512"/>
      <c r="P25" s="508" t="s">
        <v>155</v>
      </c>
      <c r="Q25" s="509"/>
      <c r="R25" s="509"/>
      <c r="S25" s="510"/>
      <c r="T25" s="512"/>
      <c r="U25" s="508" t="s">
        <v>155</v>
      </c>
      <c r="V25" s="509"/>
      <c r="W25" s="509"/>
      <c r="X25" s="510"/>
      <c r="Y25" s="512"/>
      <c r="Z25" s="508" t="s">
        <v>155</v>
      </c>
      <c r="AA25" s="509"/>
      <c r="AB25" s="509"/>
      <c r="AC25" s="510"/>
      <c r="AD25" s="512"/>
      <c r="AE25" s="508" t="s">
        <v>155</v>
      </c>
      <c r="AF25" s="509"/>
      <c r="AG25" s="509"/>
      <c r="AH25" s="510"/>
      <c r="AI25" s="512"/>
      <c r="AJ25" s="508" t="s">
        <v>155</v>
      </c>
      <c r="AK25" s="509"/>
      <c r="AL25" s="509"/>
      <c r="AM25" s="510"/>
      <c r="AN25" s="512"/>
      <c r="AO25" s="508" t="s">
        <v>155</v>
      </c>
      <c r="AP25" s="509"/>
      <c r="AQ25" s="509"/>
      <c r="AR25" s="510"/>
      <c r="AS25" s="512"/>
      <c r="AT25" s="508" t="s">
        <v>155</v>
      </c>
      <c r="AU25" s="509"/>
      <c r="AV25" s="509"/>
      <c r="AW25" s="510"/>
      <c r="AX25" s="512"/>
    </row>
    <row r="26" spans="2:50" hidden="1" x14ac:dyDescent="0.2">
      <c r="B26" s="512"/>
      <c r="C26" s="512"/>
      <c r="D26" s="512"/>
      <c r="E26" s="212" t="s">
        <v>152</v>
      </c>
      <c r="F26" s="212" t="s">
        <v>153</v>
      </c>
      <c r="G26" s="212" t="s">
        <v>156</v>
      </c>
      <c r="H26" s="515"/>
      <c r="I26" s="208" t="s">
        <v>152</v>
      </c>
      <c r="J26" s="208" t="s">
        <v>153</v>
      </c>
      <c r="K26" s="208" t="s">
        <v>156</v>
      </c>
      <c r="L26" s="516"/>
      <c r="M26" s="516"/>
      <c r="N26" s="512"/>
      <c r="O26" s="512"/>
      <c r="P26" s="212" t="s">
        <v>152</v>
      </c>
      <c r="Q26" s="212" t="s">
        <v>153</v>
      </c>
      <c r="R26" s="212" t="s">
        <v>156</v>
      </c>
      <c r="S26" s="212" t="s">
        <v>170</v>
      </c>
      <c r="T26" s="512"/>
      <c r="U26" s="212" t="s">
        <v>152</v>
      </c>
      <c r="V26" s="212" t="s">
        <v>153</v>
      </c>
      <c r="W26" s="212" t="s">
        <v>156</v>
      </c>
      <c r="X26" s="212" t="s">
        <v>170</v>
      </c>
      <c r="Y26" s="512"/>
      <c r="Z26" s="212" t="s">
        <v>152</v>
      </c>
      <c r="AA26" s="212" t="s">
        <v>153</v>
      </c>
      <c r="AB26" s="212" t="s">
        <v>156</v>
      </c>
      <c r="AC26" s="212" t="s">
        <v>170</v>
      </c>
      <c r="AD26" s="512"/>
      <c r="AE26" s="212" t="s">
        <v>152</v>
      </c>
      <c r="AF26" s="212" t="s">
        <v>153</v>
      </c>
      <c r="AG26" s="212" t="s">
        <v>156</v>
      </c>
      <c r="AH26" s="212" t="s">
        <v>170</v>
      </c>
      <c r="AI26" s="512"/>
      <c r="AJ26" s="212" t="s">
        <v>152</v>
      </c>
      <c r="AK26" s="212" t="s">
        <v>153</v>
      </c>
      <c r="AL26" s="212" t="s">
        <v>156</v>
      </c>
      <c r="AM26" s="212" t="s">
        <v>170</v>
      </c>
      <c r="AN26" s="512"/>
      <c r="AO26" s="212" t="s">
        <v>152</v>
      </c>
      <c r="AP26" s="212" t="s">
        <v>153</v>
      </c>
      <c r="AQ26" s="212" t="s">
        <v>156</v>
      </c>
      <c r="AR26" s="212" t="s">
        <v>170</v>
      </c>
      <c r="AS26" s="512"/>
      <c r="AT26" s="212" t="s">
        <v>152</v>
      </c>
      <c r="AU26" s="212" t="s">
        <v>153</v>
      </c>
      <c r="AV26" s="212" t="s">
        <v>156</v>
      </c>
      <c r="AW26" s="212" t="s">
        <v>170</v>
      </c>
      <c r="AX26" s="512"/>
    </row>
    <row r="27" spans="2:50" hidden="1" x14ac:dyDescent="0.2">
      <c r="B27" s="517" t="s">
        <v>141</v>
      </c>
      <c r="C27" s="211">
        <v>1</v>
      </c>
      <c r="D27" s="211" t="s">
        <v>428</v>
      </c>
      <c r="E27" s="211">
        <v>17</v>
      </c>
      <c r="F27" s="211">
        <v>2000</v>
      </c>
      <c r="G27" s="276">
        <f>F27/E27</f>
        <v>117.64705882352941</v>
      </c>
      <c r="H27" s="511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36">
        <f>IFERROR(AVERAGE(K27:K41),"-")</f>
        <v>81.455418951661215</v>
      </c>
      <c r="M27" s="172">
        <f>IFERROR(RANK(K27, K$27:K$41),"")</f>
        <v>1</v>
      </c>
      <c r="N27" s="512"/>
      <c r="O27" s="512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511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511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511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511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511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511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511">
        <f>AVERAGE(AV27:AV41)</f>
        <v>81.424164071222918</v>
      </c>
    </row>
    <row r="28" spans="2:50" hidden="1" x14ac:dyDescent="0.2">
      <c r="B28" s="517"/>
      <c r="C28" s="211">
        <v>2</v>
      </c>
      <c r="D28" s="211" t="s">
        <v>429</v>
      </c>
      <c r="E28" s="211">
        <v>26</v>
      </c>
      <c r="F28" s="211">
        <v>1500</v>
      </c>
      <c r="G28" s="276">
        <f>F28/E28</f>
        <v>57.692307692307693</v>
      </c>
      <c r="H28" s="511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36"/>
      <c r="M28" s="172">
        <f t="shared" ref="M28:M41" si="20">IFERROR(RANK(K28, K$27:K$41),"")</f>
        <v>2</v>
      </c>
      <c r="N28" s="512"/>
      <c r="O28" s="512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511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511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511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511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511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511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511"/>
    </row>
    <row r="29" spans="2:50" hidden="1" x14ac:dyDescent="0.2">
      <c r="B29" s="517"/>
      <c r="C29" s="211">
        <v>3</v>
      </c>
      <c r="D29" s="211"/>
      <c r="E29" s="211"/>
      <c r="F29" s="211"/>
      <c r="G29" s="211"/>
      <c r="H29" s="511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36"/>
      <c r="M29" s="172" t="str">
        <f t="shared" si="20"/>
        <v/>
      </c>
      <c r="N29" s="512"/>
      <c r="O29" s="512"/>
      <c r="P29" s="211"/>
      <c r="Q29" s="276"/>
      <c r="R29" s="276" t="str">
        <f t="shared" si="21"/>
        <v/>
      </c>
      <c r="S29" s="274" t="str">
        <f t="shared" si="22"/>
        <v/>
      </c>
      <c r="T29" s="511"/>
      <c r="U29" s="274"/>
      <c r="V29" s="276"/>
      <c r="W29" s="276" t="str">
        <f t="shared" si="23"/>
        <v/>
      </c>
      <c r="X29" s="274" t="str">
        <f t="shared" si="24"/>
        <v/>
      </c>
      <c r="Y29" s="511"/>
      <c r="Z29" s="274"/>
      <c r="AA29" s="276"/>
      <c r="AB29" s="276" t="str">
        <f t="shared" si="25"/>
        <v/>
      </c>
      <c r="AC29" s="274" t="str">
        <f t="shared" si="26"/>
        <v/>
      </c>
      <c r="AD29" s="511"/>
      <c r="AE29" s="274"/>
      <c r="AF29" s="276"/>
      <c r="AG29" s="276" t="str">
        <f t="shared" si="27"/>
        <v/>
      </c>
      <c r="AH29" s="274" t="str">
        <f t="shared" si="28"/>
        <v/>
      </c>
      <c r="AI29" s="511"/>
      <c r="AJ29" s="274"/>
      <c r="AK29" s="276"/>
      <c r="AL29" s="276" t="str">
        <f t="shared" si="29"/>
        <v/>
      </c>
      <c r="AM29" s="274" t="str">
        <f t="shared" si="30"/>
        <v/>
      </c>
      <c r="AN29" s="511"/>
      <c r="AO29" s="274"/>
      <c r="AP29" s="276"/>
      <c r="AQ29" s="276" t="str">
        <f t="shared" si="31"/>
        <v/>
      </c>
      <c r="AR29" s="274" t="str">
        <f t="shared" si="32"/>
        <v/>
      </c>
      <c r="AS29" s="511"/>
      <c r="AT29" s="274"/>
      <c r="AU29" s="276"/>
      <c r="AV29" s="276" t="str">
        <f t="shared" si="33"/>
        <v/>
      </c>
      <c r="AW29" s="274" t="str">
        <f t="shared" si="34"/>
        <v/>
      </c>
      <c r="AX29" s="511"/>
    </row>
    <row r="30" spans="2:50" hidden="1" x14ac:dyDescent="0.2">
      <c r="B30" s="517"/>
      <c r="C30" s="211">
        <v>4</v>
      </c>
      <c r="D30" s="211"/>
      <c r="E30" s="211"/>
      <c r="F30" s="211"/>
      <c r="G30" s="211"/>
      <c r="H30" s="511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36"/>
      <c r="M30" s="172" t="str">
        <f t="shared" si="20"/>
        <v/>
      </c>
      <c r="N30" s="512"/>
      <c r="O30" s="512"/>
      <c r="P30" s="211"/>
      <c r="Q30" s="276"/>
      <c r="R30" s="276" t="str">
        <f t="shared" si="21"/>
        <v/>
      </c>
      <c r="S30" s="274" t="str">
        <f t="shared" si="22"/>
        <v/>
      </c>
      <c r="T30" s="511"/>
      <c r="U30" s="274"/>
      <c r="V30" s="276"/>
      <c r="W30" s="276" t="str">
        <f t="shared" si="23"/>
        <v/>
      </c>
      <c r="X30" s="274" t="str">
        <f t="shared" si="24"/>
        <v/>
      </c>
      <c r="Y30" s="511"/>
      <c r="Z30" s="274"/>
      <c r="AA30" s="276"/>
      <c r="AB30" s="276" t="str">
        <f t="shared" si="25"/>
        <v/>
      </c>
      <c r="AC30" s="274" t="str">
        <f t="shared" si="26"/>
        <v/>
      </c>
      <c r="AD30" s="511"/>
      <c r="AE30" s="274"/>
      <c r="AF30" s="276"/>
      <c r="AG30" s="276" t="str">
        <f t="shared" si="27"/>
        <v/>
      </c>
      <c r="AH30" s="274" t="str">
        <f t="shared" si="28"/>
        <v/>
      </c>
      <c r="AI30" s="511"/>
      <c r="AJ30" s="274"/>
      <c r="AK30" s="276"/>
      <c r="AL30" s="276" t="str">
        <f t="shared" si="29"/>
        <v/>
      </c>
      <c r="AM30" s="274" t="str">
        <f t="shared" si="30"/>
        <v/>
      </c>
      <c r="AN30" s="511"/>
      <c r="AO30" s="274"/>
      <c r="AP30" s="276"/>
      <c r="AQ30" s="276" t="str">
        <f t="shared" si="31"/>
        <v/>
      </c>
      <c r="AR30" s="274" t="str">
        <f t="shared" si="32"/>
        <v/>
      </c>
      <c r="AS30" s="511"/>
      <c r="AT30" s="274"/>
      <c r="AU30" s="276"/>
      <c r="AV30" s="276" t="str">
        <f t="shared" si="33"/>
        <v/>
      </c>
      <c r="AW30" s="274" t="str">
        <f t="shared" si="34"/>
        <v/>
      </c>
      <c r="AX30" s="511"/>
    </row>
    <row r="31" spans="2:50" hidden="1" x14ac:dyDescent="0.2">
      <c r="B31" s="517"/>
      <c r="C31" s="211">
        <v>5</v>
      </c>
      <c r="D31" s="211"/>
      <c r="E31" s="211"/>
      <c r="F31" s="211"/>
      <c r="G31" s="211"/>
      <c r="H31" s="511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36"/>
      <c r="M31" s="172" t="str">
        <f t="shared" si="20"/>
        <v/>
      </c>
      <c r="N31" s="512"/>
      <c r="O31" s="512"/>
      <c r="P31" s="211"/>
      <c r="Q31" s="276"/>
      <c r="R31" s="276" t="str">
        <f t="shared" si="21"/>
        <v/>
      </c>
      <c r="S31" s="274" t="str">
        <f t="shared" si="22"/>
        <v/>
      </c>
      <c r="T31" s="511"/>
      <c r="U31" s="274"/>
      <c r="V31" s="276"/>
      <c r="W31" s="276" t="str">
        <f t="shared" si="23"/>
        <v/>
      </c>
      <c r="X31" s="274" t="str">
        <f t="shared" si="24"/>
        <v/>
      </c>
      <c r="Y31" s="511"/>
      <c r="Z31" s="274"/>
      <c r="AA31" s="276"/>
      <c r="AB31" s="276" t="str">
        <f t="shared" si="25"/>
        <v/>
      </c>
      <c r="AC31" s="274" t="str">
        <f t="shared" si="26"/>
        <v/>
      </c>
      <c r="AD31" s="511"/>
      <c r="AE31" s="274"/>
      <c r="AF31" s="276"/>
      <c r="AG31" s="276" t="str">
        <f t="shared" si="27"/>
        <v/>
      </c>
      <c r="AH31" s="274" t="str">
        <f t="shared" si="28"/>
        <v/>
      </c>
      <c r="AI31" s="511"/>
      <c r="AJ31" s="274"/>
      <c r="AK31" s="276"/>
      <c r="AL31" s="276" t="str">
        <f t="shared" si="29"/>
        <v/>
      </c>
      <c r="AM31" s="274" t="str">
        <f t="shared" si="30"/>
        <v/>
      </c>
      <c r="AN31" s="511"/>
      <c r="AO31" s="274"/>
      <c r="AP31" s="276"/>
      <c r="AQ31" s="276" t="str">
        <f t="shared" si="31"/>
        <v/>
      </c>
      <c r="AR31" s="274" t="str">
        <f t="shared" si="32"/>
        <v/>
      </c>
      <c r="AS31" s="511"/>
      <c r="AT31" s="274"/>
      <c r="AU31" s="276"/>
      <c r="AV31" s="276" t="str">
        <f t="shared" si="33"/>
        <v/>
      </c>
      <c r="AW31" s="274" t="str">
        <f t="shared" si="34"/>
        <v/>
      </c>
      <c r="AX31" s="511"/>
    </row>
    <row r="32" spans="2:50" hidden="1" x14ac:dyDescent="0.2">
      <c r="B32" s="517"/>
      <c r="C32" s="211">
        <v>6</v>
      </c>
      <c r="D32" s="211"/>
      <c r="E32" s="211"/>
      <c r="F32" s="211"/>
      <c r="G32" s="211"/>
      <c r="H32" s="511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36"/>
      <c r="M32" s="172" t="str">
        <f t="shared" si="20"/>
        <v/>
      </c>
      <c r="N32" s="512"/>
      <c r="O32" s="512"/>
      <c r="P32" s="211"/>
      <c r="Q32" s="276"/>
      <c r="R32" s="276" t="str">
        <f t="shared" si="21"/>
        <v/>
      </c>
      <c r="S32" s="274" t="str">
        <f t="shared" si="22"/>
        <v/>
      </c>
      <c r="T32" s="511"/>
      <c r="U32" s="274"/>
      <c r="V32" s="276"/>
      <c r="W32" s="276" t="str">
        <f t="shared" si="23"/>
        <v/>
      </c>
      <c r="X32" s="274" t="str">
        <f t="shared" si="24"/>
        <v/>
      </c>
      <c r="Y32" s="511"/>
      <c r="Z32" s="274"/>
      <c r="AA32" s="276"/>
      <c r="AB32" s="276" t="str">
        <f t="shared" si="25"/>
        <v/>
      </c>
      <c r="AC32" s="274" t="str">
        <f t="shared" si="26"/>
        <v/>
      </c>
      <c r="AD32" s="511"/>
      <c r="AE32" s="274"/>
      <c r="AF32" s="276"/>
      <c r="AG32" s="276" t="str">
        <f t="shared" si="27"/>
        <v/>
      </c>
      <c r="AH32" s="274" t="str">
        <f t="shared" si="28"/>
        <v/>
      </c>
      <c r="AI32" s="511"/>
      <c r="AJ32" s="274"/>
      <c r="AK32" s="276"/>
      <c r="AL32" s="276" t="str">
        <f t="shared" si="29"/>
        <v/>
      </c>
      <c r="AM32" s="274" t="str">
        <f t="shared" si="30"/>
        <v/>
      </c>
      <c r="AN32" s="511"/>
      <c r="AO32" s="274"/>
      <c r="AP32" s="276"/>
      <c r="AQ32" s="276" t="str">
        <f t="shared" si="31"/>
        <v/>
      </c>
      <c r="AR32" s="274" t="str">
        <f t="shared" si="32"/>
        <v/>
      </c>
      <c r="AS32" s="511"/>
      <c r="AT32" s="274"/>
      <c r="AU32" s="276"/>
      <c r="AV32" s="276" t="str">
        <f t="shared" si="33"/>
        <v/>
      </c>
      <c r="AW32" s="274" t="str">
        <f t="shared" si="34"/>
        <v/>
      </c>
      <c r="AX32" s="511"/>
    </row>
    <row r="33" spans="2:50" hidden="1" x14ac:dyDescent="0.2">
      <c r="B33" s="517"/>
      <c r="C33" s="211">
        <v>7</v>
      </c>
      <c r="D33" s="211"/>
      <c r="E33" s="211"/>
      <c r="F33" s="211"/>
      <c r="G33" s="211"/>
      <c r="H33" s="511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36"/>
      <c r="M33" s="172" t="str">
        <f t="shared" si="20"/>
        <v/>
      </c>
      <c r="N33" s="512"/>
      <c r="O33" s="512"/>
      <c r="P33" s="211"/>
      <c r="Q33" s="276"/>
      <c r="R33" s="276" t="str">
        <f t="shared" si="21"/>
        <v/>
      </c>
      <c r="S33" s="274" t="str">
        <f t="shared" si="22"/>
        <v/>
      </c>
      <c r="T33" s="511"/>
      <c r="U33" s="274"/>
      <c r="V33" s="276"/>
      <c r="W33" s="276" t="str">
        <f t="shared" si="23"/>
        <v/>
      </c>
      <c r="X33" s="274" t="str">
        <f t="shared" si="24"/>
        <v/>
      </c>
      <c r="Y33" s="511"/>
      <c r="Z33" s="274"/>
      <c r="AA33" s="276"/>
      <c r="AB33" s="276" t="str">
        <f t="shared" si="25"/>
        <v/>
      </c>
      <c r="AC33" s="274" t="str">
        <f t="shared" si="26"/>
        <v/>
      </c>
      <c r="AD33" s="511"/>
      <c r="AE33" s="274"/>
      <c r="AF33" s="276"/>
      <c r="AG33" s="276" t="str">
        <f t="shared" si="27"/>
        <v/>
      </c>
      <c r="AH33" s="274" t="str">
        <f t="shared" si="28"/>
        <v/>
      </c>
      <c r="AI33" s="511"/>
      <c r="AJ33" s="274"/>
      <c r="AK33" s="276"/>
      <c r="AL33" s="276" t="str">
        <f t="shared" si="29"/>
        <v/>
      </c>
      <c r="AM33" s="274" t="str">
        <f t="shared" si="30"/>
        <v/>
      </c>
      <c r="AN33" s="511"/>
      <c r="AO33" s="274"/>
      <c r="AP33" s="276"/>
      <c r="AQ33" s="276" t="str">
        <f t="shared" si="31"/>
        <v/>
      </c>
      <c r="AR33" s="274" t="str">
        <f t="shared" si="32"/>
        <v/>
      </c>
      <c r="AS33" s="511"/>
      <c r="AT33" s="274"/>
      <c r="AU33" s="276"/>
      <c r="AV33" s="276" t="str">
        <f t="shared" si="33"/>
        <v/>
      </c>
      <c r="AW33" s="274" t="str">
        <f t="shared" si="34"/>
        <v/>
      </c>
      <c r="AX33" s="511"/>
    </row>
    <row r="34" spans="2:50" hidden="1" x14ac:dyDescent="0.2">
      <c r="B34" s="517"/>
      <c r="C34" s="211">
        <v>8</v>
      </c>
      <c r="D34" s="211"/>
      <c r="E34" s="211"/>
      <c r="F34" s="211"/>
      <c r="G34" s="211"/>
      <c r="H34" s="511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36"/>
      <c r="M34" s="172" t="str">
        <f t="shared" si="20"/>
        <v/>
      </c>
      <c r="N34" s="512"/>
      <c r="O34" s="512"/>
      <c r="P34" s="211"/>
      <c r="Q34" s="276"/>
      <c r="R34" s="276" t="str">
        <f t="shared" si="21"/>
        <v/>
      </c>
      <c r="S34" s="274" t="str">
        <f t="shared" si="22"/>
        <v/>
      </c>
      <c r="T34" s="511"/>
      <c r="U34" s="274"/>
      <c r="V34" s="276"/>
      <c r="W34" s="276" t="str">
        <f t="shared" si="23"/>
        <v/>
      </c>
      <c r="X34" s="274" t="str">
        <f t="shared" si="24"/>
        <v/>
      </c>
      <c r="Y34" s="511"/>
      <c r="Z34" s="274"/>
      <c r="AA34" s="276"/>
      <c r="AB34" s="276" t="str">
        <f t="shared" si="25"/>
        <v/>
      </c>
      <c r="AC34" s="274" t="str">
        <f t="shared" si="26"/>
        <v/>
      </c>
      <c r="AD34" s="511"/>
      <c r="AE34" s="274"/>
      <c r="AF34" s="276"/>
      <c r="AG34" s="276" t="str">
        <f t="shared" si="27"/>
        <v/>
      </c>
      <c r="AH34" s="274" t="str">
        <f t="shared" si="28"/>
        <v/>
      </c>
      <c r="AI34" s="511"/>
      <c r="AJ34" s="274"/>
      <c r="AK34" s="276"/>
      <c r="AL34" s="276" t="str">
        <f t="shared" si="29"/>
        <v/>
      </c>
      <c r="AM34" s="274" t="str">
        <f t="shared" si="30"/>
        <v/>
      </c>
      <c r="AN34" s="511"/>
      <c r="AO34" s="274"/>
      <c r="AP34" s="276"/>
      <c r="AQ34" s="276" t="str">
        <f t="shared" si="31"/>
        <v/>
      </c>
      <c r="AR34" s="274" t="str">
        <f t="shared" si="32"/>
        <v/>
      </c>
      <c r="AS34" s="511"/>
      <c r="AT34" s="274"/>
      <c r="AU34" s="276"/>
      <c r="AV34" s="276" t="str">
        <f t="shared" si="33"/>
        <v/>
      </c>
      <c r="AW34" s="274" t="str">
        <f t="shared" si="34"/>
        <v/>
      </c>
      <c r="AX34" s="511"/>
    </row>
    <row r="35" spans="2:50" hidden="1" x14ac:dyDescent="0.2">
      <c r="B35" s="517"/>
      <c r="C35" s="211">
        <v>9</v>
      </c>
      <c r="D35" s="211"/>
      <c r="E35" s="211"/>
      <c r="F35" s="211"/>
      <c r="G35" s="211"/>
      <c r="H35" s="511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36"/>
      <c r="M35" s="172" t="str">
        <f t="shared" si="20"/>
        <v/>
      </c>
      <c r="N35" s="512"/>
      <c r="O35" s="512"/>
      <c r="P35" s="211"/>
      <c r="Q35" s="276"/>
      <c r="R35" s="276" t="str">
        <f t="shared" si="21"/>
        <v/>
      </c>
      <c r="S35" s="274" t="str">
        <f t="shared" si="22"/>
        <v/>
      </c>
      <c r="T35" s="511"/>
      <c r="U35" s="274"/>
      <c r="V35" s="276"/>
      <c r="W35" s="276" t="str">
        <f t="shared" si="23"/>
        <v/>
      </c>
      <c r="X35" s="274" t="str">
        <f t="shared" si="24"/>
        <v/>
      </c>
      <c r="Y35" s="511"/>
      <c r="Z35" s="274"/>
      <c r="AA35" s="276"/>
      <c r="AB35" s="276" t="str">
        <f t="shared" si="25"/>
        <v/>
      </c>
      <c r="AC35" s="274" t="str">
        <f t="shared" si="26"/>
        <v/>
      </c>
      <c r="AD35" s="511"/>
      <c r="AE35" s="274"/>
      <c r="AF35" s="276"/>
      <c r="AG35" s="276" t="str">
        <f t="shared" si="27"/>
        <v/>
      </c>
      <c r="AH35" s="274" t="str">
        <f t="shared" si="28"/>
        <v/>
      </c>
      <c r="AI35" s="511"/>
      <c r="AJ35" s="274"/>
      <c r="AK35" s="276"/>
      <c r="AL35" s="276" t="str">
        <f t="shared" si="29"/>
        <v/>
      </c>
      <c r="AM35" s="274" t="str">
        <f t="shared" si="30"/>
        <v/>
      </c>
      <c r="AN35" s="511"/>
      <c r="AO35" s="274"/>
      <c r="AP35" s="276"/>
      <c r="AQ35" s="276" t="str">
        <f t="shared" si="31"/>
        <v/>
      </c>
      <c r="AR35" s="274" t="str">
        <f t="shared" si="32"/>
        <v/>
      </c>
      <c r="AS35" s="511"/>
      <c r="AT35" s="274"/>
      <c r="AU35" s="276"/>
      <c r="AV35" s="276" t="str">
        <f t="shared" si="33"/>
        <v/>
      </c>
      <c r="AW35" s="274" t="str">
        <f t="shared" si="34"/>
        <v/>
      </c>
      <c r="AX35" s="511"/>
    </row>
    <row r="36" spans="2:50" hidden="1" x14ac:dyDescent="0.2">
      <c r="B36" s="517"/>
      <c r="C36" s="211">
        <v>10</v>
      </c>
      <c r="D36" s="211"/>
      <c r="E36" s="211"/>
      <c r="F36" s="211"/>
      <c r="G36" s="211"/>
      <c r="H36" s="511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36"/>
      <c r="M36" s="172" t="str">
        <f t="shared" si="20"/>
        <v/>
      </c>
      <c r="N36" s="512"/>
      <c r="O36" s="512"/>
      <c r="P36" s="211"/>
      <c r="Q36" s="276"/>
      <c r="R36" s="276" t="str">
        <f t="shared" si="21"/>
        <v/>
      </c>
      <c r="S36" s="274" t="str">
        <f t="shared" si="22"/>
        <v/>
      </c>
      <c r="T36" s="511"/>
      <c r="U36" s="274"/>
      <c r="V36" s="276"/>
      <c r="W36" s="276" t="str">
        <f t="shared" si="23"/>
        <v/>
      </c>
      <c r="X36" s="274" t="str">
        <f t="shared" si="24"/>
        <v/>
      </c>
      <c r="Y36" s="511"/>
      <c r="Z36" s="274"/>
      <c r="AA36" s="276"/>
      <c r="AB36" s="276" t="str">
        <f t="shared" si="25"/>
        <v/>
      </c>
      <c r="AC36" s="274" t="str">
        <f t="shared" si="26"/>
        <v/>
      </c>
      <c r="AD36" s="511"/>
      <c r="AE36" s="274"/>
      <c r="AF36" s="276"/>
      <c r="AG36" s="276" t="str">
        <f t="shared" si="27"/>
        <v/>
      </c>
      <c r="AH36" s="274" t="str">
        <f t="shared" si="28"/>
        <v/>
      </c>
      <c r="AI36" s="511"/>
      <c r="AJ36" s="274"/>
      <c r="AK36" s="276"/>
      <c r="AL36" s="276" t="str">
        <f t="shared" si="29"/>
        <v/>
      </c>
      <c r="AM36" s="274" t="str">
        <f t="shared" si="30"/>
        <v/>
      </c>
      <c r="AN36" s="511"/>
      <c r="AO36" s="274"/>
      <c r="AP36" s="276"/>
      <c r="AQ36" s="276" t="str">
        <f t="shared" si="31"/>
        <v/>
      </c>
      <c r="AR36" s="274" t="str">
        <f t="shared" si="32"/>
        <v/>
      </c>
      <c r="AS36" s="511"/>
      <c r="AT36" s="274"/>
      <c r="AU36" s="276"/>
      <c r="AV36" s="276" t="str">
        <f t="shared" si="33"/>
        <v/>
      </c>
      <c r="AW36" s="274" t="str">
        <f t="shared" si="34"/>
        <v/>
      </c>
      <c r="AX36" s="511"/>
    </row>
    <row r="37" spans="2:50" hidden="1" x14ac:dyDescent="0.2">
      <c r="B37" s="517"/>
      <c r="C37" s="211">
        <v>11</v>
      </c>
      <c r="D37" s="211"/>
      <c r="E37" s="211"/>
      <c r="F37" s="211"/>
      <c r="G37" s="211"/>
      <c r="H37" s="511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36"/>
      <c r="M37" s="172" t="str">
        <f t="shared" si="20"/>
        <v/>
      </c>
      <c r="N37" s="512"/>
      <c r="O37" s="512"/>
      <c r="P37" s="211"/>
      <c r="Q37" s="276"/>
      <c r="R37" s="276" t="str">
        <f t="shared" si="21"/>
        <v/>
      </c>
      <c r="S37" s="274" t="str">
        <f t="shared" si="22"/>
        <v/>
      </c>
      <c r="T37" s="511"/>
      <c r="U37" s="274"/>
      <c r="V37" s="276"/>
      <c r="W37" s="276" t="str">
        <f t="shared" si="23"/>
        <v/>
      </c>
      <c r="X37" s="274" t="str">
        <f t="shared" si="24"/>
        <v/>
      </c>
      <c r="Y37" s="511"/>
      <c r="Z37" s="274"/>
      <c r="AA37" s="276"/>
      <c r="AB37" s="276" t="str">
        <f t="shared" si="25"/>
        <v/>
      </c>
      <c r="AC37" s="274" t="str">
        <f t="shared" si="26"/>
        <v/>
      </c>
      <c r="AD37" s="511"/>
      <c r="AE37" s="274"/>
      <c r="AF37" s="276"/>
      <c r="AG37" s="276" t="str">
        <f t="shared" si="27"/>
        <v/>
      </c>
      <c r="AH37" s="274" t="str">
        <f t="shared" si="28"/>
        <v/>
      </c>
      <c r="AI37" s="511"/>
      <c r="AJ37" s="274"/>
      <c r="AK37" s="276"/>
      <c r="AL37" s="276" t="str">
        <f t="shared" si="29"/>
        <v/>
      </c>
      <c r="AM37" s="274" t="str">
        <f t="shared" si="30"/>
        <v/>
      </c>
      <c r="AN37" s="511"/>
      <c r="AO37" s="274"/>
      <c r="AP37" s="276"/>
      <c r="AQ37" s="276" t="str">
        <f t="shared" si="31"/>
        <v/>
      </c>
      <c r="AR37" s="274" t="str">
        <f t="shared" si="32"/>
        <v/>
      </c>
      <c r="AS37" s="511"/>
      <c r="AT37" s="274"/>
      <c r="AU37" s="276"/>
      <c r="AV37" s="276" t="str">
        <f t="shared" si="33"/>
        <v/>
      </c>
      <c r="AW37" s="274" t="str">
        <f t="shared" si="34"/>
        <v/>
      </c>
      <c r="AX37" s="511"/>
    </row>
    <row r="38" spans="2:50" hidden="1" x14ac:dyDescent="0.2">
      <c r="B38" s="517"/>
      <c r="C38" s="211">
        <v>12</v>
      </c>
      <c r="D38" s="211"/>
      <c r="E38" s="211"/>
      <c r="F38" s="211"/>
      <c r="G38" s="211"/>
      <c r="H38" s="511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36"/>
      <c r="M38" s="172" t="str">
        <f t="shared" si="20"/>
        <v/>
      </c>
      <c r="N38" s="512"/>
      <c r="O38" s="512"/>
      <c r="P38" s="211"/>
      <c r="Q38" s="276"/>
      <c r="R38" s="276" t="str">
        <f t="shared" si="21"/>
        <v/>
      </c>
      <c r="S38" s="274" t="str">
        <f t="shared" si="22"/>
        <v/>
      </c>
      <c r="T38" s="511"/>
      <c r="U38" s="274"/>
      <c r="V38" s="276"/>
      <c r="W38" s="276" t="str">
        <f t="shared" si="23"/>
        <v/>
      </c>
      <c r="X38" s="274" t="str">
        <f t="shared" si="24"/>
        <v/>
      </c>
      <c r="Y38" s="511"/>
      <c r="Z38" s="274"/>
      <c r="AA38" s="276"/>
      <c r="AB38" s="276" t="str">
        <f t="shared" si="25"/>
        <v/>
      </c>
      <c r="AC38" s="274" t="str">
        <f t="shared" si="26"/>
        <v/>
      </c>
      <c r="AD38" s="511"/>
      <c r="AE38" s="274"/>
      <c r="AF38" s="276"/>
      <c r="AG38" s="276" t="str">
        <f t="shared" si="27"/>
        <v/>
      </c>
      <c r="AH38" s="274" t="str">
        <f t="shared" si="28"/>
        <v/>
      </c>
      <c r="AI38" s="511"/>
      <c r="AJ38" s="274"/>
      <c r="AK38" s="276"/>
      <c r="AL38" s="276" t="str">
        <f t="shared" si="29"/>
        <v/>
      </c>
      <c r="AM38" s="274" t="str">
        <f t="shared" si="30"/>
        <v/>
      </c>
      <c r="AN38" s="511"/>
      <c r="AO38" s="274"/>
      <c r="AP38" s="276"/>
      <c r="AQ38" s="276" t="str">
        <f t="shared" si="31"/>
        <v/>
      </c>
      <c r="AR38" s="274" t="str">
        <f t="shared" si="32"/>
        <v/>
      </c>
      <c r="AS38" s="511"/>
      <c r="AT38" s="274"/>
      <c r="AU38" s="276"/>
      <c r="AV38" s="276" t="str">
        <f t="shared" si="33"/>
        <v/>
      </c>
      <c r="AW38" s="274" t="str">
        <f t="shared" si="34"/>
        <v/>
      </c>
      <c r="AX38" s="511"/>
    </row>
    <row r="39" spans="2:50" hidden="1" x14ac:dyDescent="0.2">
      <c r="B39" s="517"/>
      <c r="C39" s="211">
        <v>13</v>
      </c>
      <c r="D39" s="211"/>
      <c r="E39" s="211"/>
      <c r="F39" s="211"/>
      <c r="G39" s="211"/>
      <c r="H39" s="511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36"/>
      <c r="M39" s="172" t="str">
        <f t="shared" si="20"/>
        <v/>
      </c>
      <c r="N39" s="512"/>
      <c r="O39" s="512"/>
      <c r="P39" s="211"/>
      <c r="Q39" s="276"/>
      <c r="R39" s="276" t="str">
        <f t="shared" si="21"/>
        <v/>
      </c>
      <c r="S39" s="274" t="str">
        <f t="shared" si="22"/>
        <v/>
      </c>
      <c r="T39" s="511"/>
      <c r="U39" s="274"/>
      <c r="V39" s="276"/>
      <c r="W39" s="276" t="str">
        <f t="shared" si="23"/>
        <v/>
      </c>
      <c r="X39" s="274" t="str">
        <f t="shared" si="24"/>
        <v/>
      </c>
      <c r="Y39" s="511"/>
      <c r="Z39" s="274"/>
      <c r="AA39" s="276"/>
      <c r="AB39" s="276" t="str">
        <f t="shared" si="25"/>
        <v/>
      </c>
      <c r="AC39" s="274" t="str">
        <f t="shared" si="26"/>
        <v/>
      </c>
      <c r="AD39" s="511"/>
      <c r="AE39" s="274"/>
      <c r="AF39" s="276"/>
      <c r="AG39" s="276" t="str">
        <f t="shared" si="27"/>
        <v/>
      </c>
      <c r="AH39" s="274" t="str">
        <f t="shared" si="28"/>
        <v/>
      </c>
      <c r="AI39" s="511"/>
      <c r="AJ39" s="274"/>
      <c r="AK39" s="276"/>
      <c r="AL39" s="276" t="str">
        <f t="shared" si="29"/>
        <v/>
      </c>
      <c r="AM39" s="274" t="str">
        <f t="shared" si="30"/>
        <v/>
      </c>
      <c r="AN39" s="511"/>
      <c r="AO39" s="274"/>
      <c r="AP39" s="276"/>
      <c r="AQ39" s="276" t="str">
        <f t="shared" si="31"/>
        <v/>
      </c>
      <c r="AR39" s="274" t="str">
        <f t="shared" si="32"/>
        <v/>
      </c>
      <c r="AS39" s="511"/>
      <c r="AT39" s="274"/>
      <c r="AU39" s="276"/>
      <c r="AV39" s="276" t="str">
        <f t="shared" si="33"/>
        <v/>
      </c>
      <c r="AW39" s="274" t="str">
        <f t="shared" si="34"/>
        <v/>
      </c>
      <c r="AX39" s="511"/>
    </row>
    <row r="40" spans="2:50" hidden="1" x14ac:dyDescent="0.2">
      <c r="B40" s="517"/>
      <c r="C40" s="211">
        <v>14</v>
      </c>
      <c r="D40" s="211"/>
      <c r="E40" s="211"/>
      <c r="F40" s="211"/>
      <c r="G40" s="211"/>
      <c r="H40" s="511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36"/>
      <c r="M40" s="172" t="str">
        <f t="shared" si="20"/>
        <v/>
      </c>
      <c r="N40" s="512"/>
      <c r="O40" s="512"/>
      <c r="P40" s="211"/>
      <c r="Q40" s="276"/>
      <c r="R40" s="276" t="str">
        <f t="shared" si="21"/>
        <v/>
      </c>
      <c r="S40" s="274" t="str">
        <f t="shared" si="22"/>
        <v/>
      </c>
      <c r="T40" s="511"/>
      <c r="U40" s="274"/>
      <c r="V40" s="276"/>
      <c r="W40" s="276" t="str">
        <f t="shared" si="23"/>
        <v/>
      </c>
      <c r="X40" s="274" t="str">
        <f t="shared" si="24"/>
        <v/>
      </c>
      <c r="Y40" s="511"/>
      <c r="Z40" s="274"/>
      <c r="AA40" s="276"/>
      <c r="AB40" s="276" t="str">
        <f t="shared" si="25"/>
        <v/>
      </c>
      <c r="AC40" s="274" t="str">
        <f t="shared" si="26"/>
        <v/>
      </c>
      <c r="AD40" s="511"/>
      <c r="AE40" s="274"/>
      <c r="AF40" s="276"/>
      <c r="AG40" s="276" t="str">
        <f t="shared" si="27"/>
        <v/>
      </c>
      <c r="AH40" s="274" t="str">
        <f t="shared" si="28"/>
        <v/>
      </c>
      <c r="AI40" s="511"/>
      <c r="AJ40" s="274"/>
      <c r="AK40" s="276"/>
      <c r="AL40" s="276" t="str">
        <f t="shared" si="29"/>
        <v/>
      </c>
      <c r="AM40" s="274" t="str">
        <f t="shared" si="30"/>
        <v/>
      </c>
      <c r="AN40" s="511"/>
      <c r="AO40" s="274"/>
      <c r="AP40" s="276"/>
      <c r="AQ40" s="276" t="str">
        <f t="shared" si="31"/>
        <v/>
      </c>
      <c r="AR40" s="274" t="str">
        <f t="shared" si="32"/>
        <v/>
      </c>
      <c r="AS40" s="511"/>
      <c r="AT40" s="274"/>
      <c r="AU40" s="276"/>
      <c r="AV40" s="276" t="str">
        <f t="shared" si="33"/>
        <v/>
      </c>
      <c r="AW40" s="274" t="str">
        <f t="shared" si="34"/>
        <v/>
      </c>
      <c r="AX40" s="511"/>
    </row>
    <row r="41" spans="2:50" hidden="1" x14ac:dyDescent="0.2">
      <c r="B41" s="517"/>
      <c r="C41" s="211">
        <v>15</v>
      </c>
      <c r="D41" s="211"/>
      <c r="E41" s="211"/>
      <c r="F41" s="211"/>
      <c r="G41" s="211"/>
      <c r="H41" s="511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36"/>
      <c r="M41" s="172" t="str">
        <f t="shared" si="20"/>
        <v/>
      </c>
      <c r="N41" s="512"/>
      <c r="O41" s="512"/>
      <c r="P41" s="211"/>
      <c r="Q41" s="276"/>
      <c r="R41" s="276" t="str">
        <f t="shared" si="21"/>
        <v/>
      </c>
      <c r="S41" s="274" t="str">
        <f t="shared" si="22"/>
        <v/>
      </c>
      <c r="T41" s="511"/>
      <c r="U41" s="274"/>
      <c r="V41" s="276"/>
      <c r="W41" s="276" t="str">
        <f t="shared" si="23"/>
        <v/>
      </c>
      <c r="X41" s="274" t="str">
        <f t="shared" si="24"/>
        <v/>
      </c>
      <c r="Y41" s="511"/>
      <c r="Z41" s="274"/>
      <c r="AA41" s="276"/>
      <c r="AB41" s="276" t="str">
        <f t="shared" si="25"/>
        <v/>
      </c>
      <c r="AC41" s="274" t="str">
        <f t="shared" si="26"/>
        <v/>
      </c>
      <c r="AD41" s="511"/>
      <c r="AE41" s="274"/>
      <c r="AF41" s="276"/>
      <c r="AG41" s="276" t="str">
        <f t="shared" si="27"/>
        <v/>
      </c>
      <c r="AH41" s="274" t="str">
        <f t="shared" si="28"/>
        <v/>
      </c>
      <c r="AI41" s="511"/>
      <c r="AJ41" s="274"/>
      <c r="AK41" s="276"/>
      <c r="AL41" s="276" t="str">
        <f t="shared" si="29"/>
        <v/>
      </c>
      <c r="AM41" s="274" t="str">
        <f t="shared" si="30"/>
        <v/>
      </c>
      <c r="AN41" s="511"/>
      <c r="AO41" s="274"/>
      <c r="AP41" s="276"/>
      <c r="AQ41" s="276" t="str">
        <f t="shared" si="31"/>
        <v/>
      </c>
      <c r="AR41" s="274" t="str">
        <f t="shared" si="32"/>
        <v/>
      </c>
      <c r="AS41" s="511"/>
      <c r="AT41" s="274"/>
      <c r="AU41" s="276"/>
      <c r="AV41" s="276" t="str">
        <f t="shared" si="33"/>
        <v/>
      </c>
      <c r="AW41" s="274" t="str">
        <f t="shared" si="34"/>
        <v/>
      </c>
      <c r="AX41" s="511"/>
    </row>
    <row r="42" spans="2:50" ht="15.75" hidden="1" x14ac:dyDescent="0.2">
      <c r="B42" s="521" t="s">
        <v>169</v>
      </c>
      <c r="C42" s="522"/>
      <c r="D42" s="522"/>
      <c r="E42" s="522"/>
      <c r="F42" s="522"/>
      <c r="G42" s="522"/>
      <c r="H42" s="523"/>
      <c r="I42" s="207"/>
      <c r="J42" s="207"/>
      <c r="K42" s="207"/>
      <c r="L42" s="207"/>
      <c r="M42" s="207"/>
      <c r="N42" s="512" t="s">
        <v>161</v>
      </c>
      <c r="O42" s="525" t="s">
        <v>106</v>
      </c>
      <c r="P42" s="527">
        <v>45881</v>
      </c>
      <c r="Q42" s="517"/>
      <c r="R42" s="517"/>
      <c r="S42" s="517"/>
      <c r="T42" s="517"/>
      <c r="U42" s="527">
        <v>45882</v>
      </c>
      <c r="V42" s="517"/>
      <c r="W42" s="517"/>
      <c r="X42" s="517"/>
      <c r="Y42" s="517"/>
      <c r="Z42" s="527">
        <v>45883</v>
      </c>
      <c r="AA42" s="517"/>
      <c r="AB42" s="517"/>
      <c r="AC42" s="517"/>
      <c r="AD42" s="517"/>
      <c r="AE42" s="527">
        <v>45884</v>
      </c>
      <c r="AF42" s="517"/>
      <c r="AG42" s="517"/>
      <c r="AH42" s="517"/>
      <c r="AI42" s="517"/>
      <c r="AJ42" s="527">
        <v>45885</v>
      </c>
      <c r="AK42" s="517"/>
      <c r="AL42" s="517"/>
      <c r="AM42" s="517"/>
      <c r="AN42" s="517"/>
      <c r="AO42" s="527">
        <v>45886</v>
      </c>
      <c r="AP42" s="517"/>
      <c r="AQ42" s="517"/>
      <c r="AR42" s="517"/>
      <c r="AS42" s="517"/>
      <c r="AT42" s="527">
        <v>45887</v>
      </c>
      <c r="AU42" s="517"/>
      <c r="AV42" s="517"/>
      <c r="AW42" s="517"/>
      <c r="AX42" s="517"/>
    </row>
    <row r="43" spans="2:50" ht="15.75" hidden="1" x14ac:dyDescent="0.2">
      <c r="B43" s="524"/>
      <c r="C43" s="524"/>
      <c r="D43" s="524"/>
      <c r="E43" s="524"/>
      <c r="F43" s="524"/>
      <c r="G43" s="524"/>
      <c r="H43" s="524"/>
      <c r="I43" s="207"/>
      <c r="J43" s="207"/>
      <c r="K43" s="207"/>
      <c r="L43" s="207"/>
      <c r="M43" s="207"/>
      <c r="N43" s="512"/>
      <c r="O43" s="526"/>
      <c r="P43" s="527" t="s">
        <v>120</v>
      </c>
      <c r="Q43" s="517"/>
      <c r="R43" s="517"/>
      <c r="S43" s="517"/>
      <c r="T43" s="517"/>
      <c r="U43" s="527" t="s">
        <v>114</v>
      </c>
      <c r="V43" s="517"/>
      <c r="W43" s="517"/>
      <c r="X43" s="517"/>
      <c r="Y43" s="517"/>
      <c r="Z43" s="527" t="s">
        <v>115</v>
      </c>
      <c r="AA43" s="517"/>
      <c r="AB43" s="517"/>
      <c r="AC43" s="517"/>
      <c r="AD43" s="517"/>
      <c r="AE43" s="527" t="s">
        <v>116</v>
      </c>
      <c r="AF43" s="517"/>
      <c r="AG43" s="517"/>
      <c r="AH43" s="517"/>
      <c r="AI43" s="517"/>
      <c r="AJ43" s="527" t="s">
        <v>117</v>
      </c>
      <c r="AK43" s="517"/>
      <c r="AL43" s="517"/>
      <c r="AM43" s="517"/>
      <c r="AN43" s="517"/>
      <c r="AO43" s="527" t="s">
        <v>118</v>
      </c>
      <c r="AP43" s="517"/>
      <c r="AQ43" s="517"/>
      <c r="AR43" s="517"/>
      <c r="AS43" s="517"/>
      <c r="AT43" s="527" t="s">
        <v>119</v>
      </c>
      <c r="AU43" s="517"/>
      <c r="AV43" s="517"/>
      <c r="AW43" s="517"/>
      <c r="AX43" s="517"/>
    </row>
    <row r="44" spans="2:50" hidden="1" x14ac:dyDescent="0.2">
      <c r="B44" s="512" t="s">
        <v>157</v>
      </c>
      <c r="C44" s="512" t="s">
        <v>149</v>
      </c>
      <c r="D44" s="512"/>
      <c r="E44" s="512" t="s">
        <v>151</v>
      </c>
      <c r="F44" s="512"/>
      <c r="G44" s="512"/>
      <c r="H44" s="513" t="s">
        <v>158</v>
      </c>
      <c r="I44" s="516" t="s">
        <v>227</v>
      </c>
      <c r="J44" s="516"/>
      <c r="K44" s="516"/>
      <c r="L44" s="516" t="s">
        <v>158</v>
      </c>
      <c r="M44" s="516" t="s">
        <v>170</v>
      </c>
      <c r="N44" s="512"/>
      <c r="O44" s="512" t="s">
        <v>160</v>
      </c>
      <c r="P44" s="508" t="s">
        <v>154</v>
      </c>
      <c r="Q44" s="509"/>
      <c r="R44" s="509"/>
      <c r="S44" s="510"/>
      <c r="T44" s="512" t="s">
        <v>158</v>
      </c>
      <c r="U44" s="508" t="s">
        <v>154</v>
      </c>
      <c r="V44" s="509"/>
      <c r="W44" s="509"/>
      <c r="X44" s="510"/>
      <c r="Y44" s="512" t="s">
        <v>158</v>
      </c>
      <c r="Z44" s="508" t="s">
        <v>154</v>
      </c>
      <c r="AA44" s="509"/>
      <c r="AB44" s="509"/>
      <c r="AC44" s="510"/>
      <c r="AD44" s="512" t="s">
        <v>158</v>
      </c>
      <c r="AE44" s="508" t="s">
        <v>154</v>
      </c>
      <c r="AF44" s="509"/>
      <c r="AG44" s="509"/>
      <c r="AH44" s="510"/>
      <c r="AI44" s="512" t="s">
        <v>158</v>
      </c>
      <c r="AJ44" s="508" t="s">
        <v>154</v>
      </c>
      <c r="AK44" s="509"/>
      <c r="AL44" s="509"/>
      <c r="AM44" s="510"/>
      <c r="AN44" s="512" t="s">
        <v>158</v>
      </c>
      <c r="AO44" s="508" t="s">
        <v>154</v>
      </c>
      <c r="AP44" s="509"/>
      <c r="AQ44" s="509"/>
      <c r="AR44" s="510"/>
      <c r="AS44" s="512" t="s">
        <v>158</v>
      </c>
      <c r="AT44" s="508" t="s">
        <v>154</v>
      </c>
      <c r="AU44" s="509"/>
      <c r="AV44" s="509"/>
      <c r="AW44" s="510"/>
      <c r="AX44" s="512" t="s">
        <v>158</v>
      </c>
    </row>
    <row r="45" spans="2:50" hidden="1" x14ac:dyDescent="0.2">
      <c r="B45" s="512"/>
      <c r="C45" s="512"/>
      <c r="D45" s="512"/>
      <c r="E45" s="512" t="s">
        <v>150</v>
      </c>
      <c r="F45" s="512"/>
      <c r="G45" s="512"/>
      <c r="H45" s="514"/>
      <c r="I45" s="516" t="s">
        <v>150</v>
      </c>
      <c r="J45" s="516"/>
      <c r="K45" s="516"/>
      <c r="L45" s="516"/>
      <c r="M45" s="516"/>
      <c r="N45" s="512"/>
      <c r="O45" s="512"/>
      <c r="P45" s="508" t="s">
        <v>155</v>
      </c>
      <c r="Q45" s="509"/>
      <c r="R45" s="509"/>
      <c r="S45" s="510"/>
      <c r="T45" s="512"/>
      <c r="U45" s="508" t="s">
        <v>155</v>
      </c>
      <c r="V45" s="509"/>
      <c r="W45" s="509"/>
      <c r="X45" s="510"/>
      <c r="Y45" s="512"/>
      <c r="Z45" s="508" t="s">
        <v>155</v>
      </c>
      <c r="AA45" s="509"/>
      <c r="AB45" s="509"/>
      <c r="AC45" s="510"/>
      <c r="AD45" s="512"/>
      <c r="AE45" s="508" t="s">
        <v>155</v>
      </c>
      <c r="AF45" s="509"/>
      <c r="AG45" s="509"/>
      <c r="AH45" s="510"/>
      <c r="AI45" s="512"/>
      <c r="AJ45" s="508" t="s">
        <v>155</v>
      </c>
      <c r="AK45" s="509"/>
      <c r="AL45" s="509"/>
      <c r="AM45" s="510"/>
      <c r="AN45" s="512"/>
      <c r="AO45" s="508" t="s">
        <v>155</v>
      </c>
      <c r="AP45" s="509"/>
      <c r="AQ45" s="509"/>
      <c r="AR45" s="510"/>
      <c r="AS45" s="512"/>
      <c r="AT45" s="508" t="s">
        <v>155</v>
      </c>
      <c r="AU45" s="509"/>
      <c r="AV45" s="509"/>
      <c r="AW45" s="510"/>
      <c r="AX45" s="512"/>
    </row>
    <row r="46" spans="2:50" hidden="1" x14ac:dyDescent="0.2">
      <c r="B46" s="512"/>
      <c r="C46" s="512"/>
      <c r="D46" s="512"/>
      <c r="E46" s="212" t="s">
        <v>152</v>
      </c>
      <c r="F46" s="212" t="s">
        <v>153</v>
      </c>
      <c r="G46" s="212" t="s">
        <v>156</v>
      </c>
      <c r="H46" s="515"/>
      <c r="I46" s="208" t="s">
        <v>152</v>
      </c>
      <c r="J46" s="208" t="s">
        <v>153</v>
      </c>
      <c r="K46" s="208" t="s">
        <v>156</v>
      </c>
      <c r="L46" s="516"/>
      <c r="M46" s="516"/>
      <c r="N46" s="512"/>
      <c r="O46" s="512"/>
      <c r="P46" s="212" t="s">
        <v>152</v>
      </c>
      <c r="Q46" s="212" t="s">
        <v>153</v>
      </c>
      <c r="R46" s="212" t="s">
        <v>156</v>
      </c>
      <c r="S46" s="212" t="s">
        <v>170</v>
      </c>
      <c r="T46" s="512"/>
      <c r="U46" s="212" t="s">
        <v>152</v>
      </c>
      <c r="V46" s="212" t="s">
        <v>153</v>
      </c>
      <c r="W46" s="212" t="s">
        <v>156</v>
      </c>
      <c r="X46" s="212" t="s">
        <v>170</v>
      </c>
      <c r="Y46" s="512"/>
      <c r="Z46" s="212" t="s">
        <v>152</v>
      </c>
      <c r="AA46" s="212" t="s">
        <v>153</v>
      </c>
      <c r="AB46" s="212" t="s">
        <v>156</v>
      </c>
      <c r="AC46" s="212" t="s">
        <v>170</v>
      </c>
      <c r="AD46" s="512"/>
      <c r="AE46" s="212" t="s">
        <v>152</v>
      </c>
      <c r="AF46" s="212" t="s">
        <v>153</v>
      </c>
      <c r="AG46" s="212" t="s">
        <v>156</v>
      </c>
      <c r="AH46" s="212" t="s">
        <v>170</v>
      </c>
      <c r="AI46" s="512"/>
      <c r="AJ46" s="212" t="s">
        <v>152</v>
      </c>
      <c r="AK46" s="212" t="s">
        <v>153</v>
      </c>
      <c r="AL46" s="212" t="s">
        <v>156</v>
      </c>
      <c r="AM46" s="212" t="s">
        <v>170</v>
      </c>
      <c r="AN46" s="512"/>
      <c r="AO46" s="212" t="s">
        <v>152</v>
      </c>
      <c r="AP46" s="212" t="s">
        <v>153</v>
      </c>
      <c r="AQ46" s="212" t="s">
        <v>156</v>
      </c>
      <c r="AR46" s="212" t="s">
        <v>170</v>
      </c>
      <c r="AS46" s="512"/>
      <c r="AT46" s="212" t="s">
        <v>152</v>
      </c>
      <c r="AU46" s="212" t="s">
        <v>153</v>
      </c>
      <c r="AV46" s="212" t="s">
        <v>156</v>
      </c>
      <c r="AW46" s="212" t="s">
        <v>170</v>
      </c>
      <c r="AX46" s="512"/>
    </row>
    <row r="47" spans="2:50" hidden="1" x14ac:dyDescent="0.2">
      <c r="B47" s="517" t="s">
        <v>141</v>
      </c>
      <c r="C47" s="211">
        <v>1</v>
      </c>
      <c r="D47" s="211" t="s">
        <v>428</v>
      </c>
      <c r="E47" s="211">
        <v>17</v>
      </c>
      <c r="F47" s="211">
        <v>2000</v>
      </c>
      <c r="G47" s="330">
        <f t="shared" ref="G47:G48" si="38">F47/E47</f>
        <v>117.64705882352941</v>
      </c>
      <c r="H47" s="511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36">
        <f>IFERROR(AVERAGE(K47:K61),"-")</f>
        <v>81.558183181899494</v>
      </c>
      <c r="M47" s="172">
        <f>IFERROR(RANK(K47, K$47:K$61),"")</f>
        <v>1</v>
      </c>
      <c r="N47" s="512"/>
      <c r="O47" s="512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511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511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511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511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511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511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511">
        <f>AVERAGE(AV47:AV61)</f>
        <v>81.04835972850681</v>
      </c>
    </row>
    <row r="48" spans="2:50" hidden="1" x14ac:dyDescent="0.2">
      <c r="B48" s="517"/>
      <c r="C48" s="211">
        <v>2</v>
      </c>
      <c r="D48" s="211" t="s">
        <v>429</v>
      </c>
      <c r="E48" s="211">
        <v>26</v>
      </c>
      <c r="F48" s="211">
        <v>1500</v>
      </c>
      <c r="G48" s="330">
        <f t="shared" si="38"/>
        <v>57.692307692307693</v>
      </c>
      <c r="H48" s="511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36"/>
      <c r="M48" s="172">
        <f t="shared" ref="M48:M61" si="42">IFERROR(RANK(K48, K$47:K$61),"")</f>
        <v>2</v>
      </c>
      <c r="N48" s="512"/>
      <c r="O48" s="512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511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511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511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511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511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511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511"/>
    </row>
    <row r="49" spans="2:50" hidden="1" x14ac:dyDescent="0.2">
      <c r="B49" s="517"/>
      <c r="C49" s="211">
        <v>3</v>
      </c>
      <c r="D49" s="211"/>
      <c r="E49" s="211"/>
      <c r="F49" s="211"/>
      <c r="G49" s="211"/>
      <c r="H49" s="511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36"/>
      <c r="M49" s="172" t="str">
        <f t="shared" si="42"/>
        <v/>
      </c>
      <c r="N49" s="512"/>
      <c r="O49" s="512"/>
      <c r="P49" s="329"/>
      <c r="Q49" s="330"/>
      <c r="R49" s="330" t="str">
        <f t="shared" si="43"/>
        <v/>
      </c>
      <c r="S49" s="329" t="str">
        <f t="shared" si="44"/>
        <v/>
      </c>
      <c r="T49" s="511"/>
      <c r="U49" s="329"/>
      <c r="V49" s="330"/>
      <c r="W49" s="330" t="str">
        <f t="shared" si="45"/>
        <v/>
      </c>
      <c r="X49" s="329" t="str">
        <f t="shared" si="46"/>
        <v/>
      </c>
      <c r="Y49" s="511"/>
      <c r="Z49" s="329"/>
      <c r="AA49" s="330"/>
      <c r="AB49" s="330" t="str">
        <f t="shared" si="47"/>
        <v/>
      </c>
      <c r="AC49" s="329" t="str">
        <f t="shared" si="48"/>
        <v/>
      </c>
      <c r="AD49" s="511"/>
      <c r="AE49" s="329"/>
      <c r="AF49" s="330"/>
      <c r="AG49" s="330" t="str">
        <f t="shared" si="49"/>
        <v/>
      </c>
      <c r="AH49" s="329" t="str">
        <f t="shared" si="50"/>
        <v/>
      </c>
      <c r="AI49" s="511"/>
      <c r="AJ49" s="329"/>
      <c r="AK49" s="330"/>
      <c r="AL49" s="330" t="str">
        <f t="shared" si="51"/>
        <v/>
      </c>
      <c r="AM49" s="329" t="str">
        <f t="shared" si="52"/>
        <v/>
      </c>
      <c r="AN49" s="511"/>
      <c r="AO49" s="329"/>
      <c r="AP49" s="330"/>
      <c r="AQ49" s="330" t="str">
        <f t="shared" si="53"/>
        <v/>
      </c>
      <c r="AR49" s="329" t="str">
        <f t="shared" si="54"/>
        <v/>
      </c>
      <c r="AS49" s="511"/>
      <c r="AT49" s="329"/>
      <c r="AU49" s="330"/>
      <c r="AV49" s="330" t="str">
        <f t="shared" si="55"/>
        <v/>
      </c>
      <c r="AW49" s="329" t="str">
        <f t="shared" si="56"/>
        <v/>
      </c>
      <c r="AX49" s="511"/>
    </row>
    <row r="50" spans="2:50" hidden="1" x14ac:dyDescent="0.2">
      <c r="B50" s="517"/>
      <c r="C50" s="211">
        <v>4</v>
      </c>
      <c r="D50" s="211"/>
      <c r="E50" s="211"/>
      <c r="F50" s="211"/>
      <c r="G50" s="211"/>
      <c r="H50" s="511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36"/>
      <c r="M50" s="172" t="str">
        <f t="shared" si="42"/>
        <v/>
      </c>
      <c r="N50" s="512"/>
      <c r="O50" s="512"/>
      <c r="P50" s="329"/>
      <c r="Q50" s="330"/>
      <c r="R50" s="330" t="str">
        <f t="shared" si="43"/>
        <v/>
      </c>
      <c r="S50" s="329" t="str">
        <f t="shared" si="44"/>
        <v/>
      </c>
      <c r="T50" s="511"/>
      <c r="U50" s="329"/>
      <c r="V50" s="330"/>
      <c r="W50" s="330" t="str">
        <f t="shared" si="45"/>
        <v/>
      </c>
      <c r="X50" s="329" t="str">
        <f t="shared" si="46"/>
        <v/>
      </c>
      <c r="Y50" s="511"/>
      <c r="Z50" s="329"/>
      <c r="AA50" s="330"/>
      <c r="AB50" s="330" t="str">
        <f t="shared" si="47"/>
        <v/>
      </c>
      <c r="AC50" s="329" t="str">
        <f t="shared" si="48"/>
        <v/>
      </c>
      <c r="AD50" s="511"/>
      <c r="AE50" s="329"/>
      <c r="AF50" s="330"/>
      <c r="AG50" s="330" t="str">
        <f t="shared" si="49"/>
        <v/>
      </c>
      <c r="AH50" s="329" t="str">
        <f t="shared" si="50"/>
        <v/>
      </c>
      <c r="AI50" s="511"/>
      <c r="AJ50" s="329"/>
      <c r="AK50" s="330"/>
      <c r="AL50" s="330" t="str">
        <f t="shared" si="51"/>
        <v/>
      </c>
      <c r="AM50" s="329" t="str">
        <f t="shared" si="52"/>
        <v/>
      </c>
      <c r="AN50" s="511"/>
      <c r="AO50" s="329"/>
      <c r="AP50" s="330"/>
      <c r="AQ50" s="330" t="str">
        <f t="shared" si="53"/>
        <v/>
      </c>
      <c r="AR50" s="329" t="str">
        <f t="shared" si="54"/>
        <v/>
      </c>
      <c r="AS50" s="511"/>
      <c r="AT50" s="329"/>
      <c r="AU50" s="330"/>
      <c r="AV50" s="330" t="str">
        <f t="shared" si="55"/>
        <v/>
      </c>
      <c r="AW50" s="329" t="str">
        <f t="shared" si="56"/>
        <v/>
      </c>
      <c r="AX50" s="511"/>
    </row>
    <row r="51" spans="2:50" hidden="1" x14ac:dyDescent="0.2">
      <c r="B51" s="517"/>
      <c r="C51" s="211">
        <v>5</v>
      </c>
      <c r="D51" s="211"/>
      <c r="E51" s="211"/>
      <c r="F51" s="211"/>
      <c r="G51" s="211"/>
      <c r="H51" s="511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36"/>
      <c r="M51" s="172" t="str">
        <f t="shared" si="42"/>
        <v/>
      </c>
      <c r="N51" s="512"/>
      <c r="O51" s="512"/>
      <c r="P51" s="329"/>
      <c r="Q51" s="330"/>
      <c r="R51" s="330" t="str">
        <f t="shared" si="43"/>
        <v/>
      </c>
      <c r="S51" s="329" t="str">
        <f t="shared" si="44"/>
        <v/>
      </c>
      <c r="T51" s="511"/>
      <c r="U51" s="329"/>
      <c r="V51" s="330"/>
      <c r="W51" s="330" t="str">
        <f t="shared" si="45"/>
        <v/>
      </c>
      <c r="X51" s="329" t="str">
        <f t="shared" si="46"/>
        <v/>
      </c>
      <c r="Y51" s="511"/>
      <c r="Z51" s="329"/>
      <c r="AA51" s="330"/>
      <c r="AB51" s="330" t="str">
        <f t="shared" si="47"/>
        <v/>
      </c>
      <c r="AC51" s="329" t="str">
        <f t="shared" si="48"/>
        <v/>
      </c>
      <c r="AD51" s="511"/>
      <c r="AE51" s="329"/>
      <c r="AF51" s="330"/>
      <c r="AG51" s="330" t="str">
        <f t="shared" si="49"/>
        <v/>
      </c>
      <c r="AH51" s="329" t="str">
        <f t="shared" si="50"/>
        <v/>
      </c>
      <c r="AI51" s="511"/>
      <c r="AJ51" s="329"/>
      <c r="AK51" s="330"/>
      <c r="AL51" s="330" t="str">
        <f t="shared" si="51"/>
        <v/>
      </c>
      <c r="AM51" s="329" t="str">
        <f t="shared" si="52"/>
        <v/>
      </c>
      <c r="AN51" s="511"/>
      <c r="AO51" s="329"/>
      <c r="AP51" s="330"/>
      <c r="AQ51" s="330" t="str">
        <f t="shared" si="53"/>
        <v/>
      </c>
      <c r="AR51" s="329" t="str">
        <f t="shared" si="54"/>
        <v/>
      </c>
      <c r="AS51" s="511"/>
      <c r="AT51" s="329"/>
      <c r="AU51" s="330"/>
      <c r="AV51" s="330" t="str">
        <f t="shared" si="55"/>
        <v/>
      </c>
      <c r="AW51" s="329" t="str">
        <f t="shared" si="56"/>
        <v/>
      </c>
      <c r="AX51" s="511"/>
    </row>
    <row r="52" spans="2:50" hidden="1" x14ac:dyDescent="0.2">
      <c r="B52" s="517"/>
      <c r="C52" s="211">
        <v>6</v>
      </c>
      <c r="D52" s="211"/>
      <c r="E52" s="211"/>
      <c r="F52" s="211"/>
      <c r="G52" s="211"/>
      <c r="H52" s="511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36"/>
      <c r="M52" s="172" t="str">
        <f t="shared" si="42"/>
        <v/>
      </c>
      <c r="N52" s="512"/>
      <c r="O52" s="512"/>
      <c r="P52" s="329"/>
      <c r="Q52" s="330"/>
      <c r="R52" s="330" t="str">
        <f t="shared" si="43"/>
        <v/>
      </c>
      <c r="S52" s="329" t="str">
        <f t="shared" si="44"/>
        <v/>
      </c>
      <c r="T52" s="511"/>
      <c r="U52" s="329"/>
      <c r="V52" s="330"/>
      <c r="W52" s="330" t="str">
        <f t="shared" si="45"/>
        <v/>
      </c>
      <c r="X52" s="329" t="str">
        <f t="shared" si="46"/>
        <v/>
      </c>
      <c r="Y52" s="511"/>
      <c r="Z52" s="329"/>
      <c r="AA52" s="330"/>
      <c r="AB52" s="330" t="str">
        <f t="shared" si="47"/>
        <v/>
      </c>
      <c r="AC52" s="329" t="str">
        <f t="shared" si="48"/>
        <v/>
      </c>
      <c r="AD52" s="511"/>
      <c r="AE52" s="329"/>
      <c r="AF52" s="330"/>
      <c r="AG52" s="330" t="str">
        <f t="shared" si="49"/>
        <v/>
      </c>
      <c r="AH52" s="329" t="str">
        <f t="shared" si="50"/>
        <v/>
      </c>
      <c r="AI52" s="511"/>
      <c r="AJ52" s="329"/>
      <c r="AK52" s="330"/>
      <c r="AL52" s="330" t="str">
        <f t="shared" si="51"/>
        <v/>
      </c>
      <c r="AM52" s="329" t="str">
        <f t="shared" si="52"/>
        <v/>
      </c>
      <c r="AN52" s="511"/>
      <c r="AO52" s="329"/>
      <c r="AP52" s="330"/>
      <c r="AQ52" s="330" t="str">
        <f t="shared" si="53"/>
        <v/>
      </c>
      <c r="AR52" s="329" t="str">
        <f t="shared" si="54"/>
        <v/>
      </c>
      <c r="AS52" s="511"/>
      <c r="AT52" s="329"/>
      <c r="AU52" s="330"/>
      <c r="AV52" s="330" t="str">
        <f t="shared" si="55"/>
        <v/>
      </c>
      <c r="AW52" s="329" t="str">
        <f t="shared" si="56"/>
        <v/>
      </c>
      <c r="AX52" s="511"/>
    </row>
    <row r="53" spans="2:50" hidden="1" x14ac:dyDescent="0.2">
      <c r="B53" s="517"/>
      <c r="C53" s="211">
        <v>7</v>
      </c>
      <c r="D53" s="211"/>
      <c r="E53" s="211"/>
      <c r="F53" s="211"/>
      <c r="G53" s="211"/>
      <c r="H53" s="511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36"/>
      <c r="M53" s="172" t="str">
        <f t="shared" si="42"/>
        <v/>
      </c>
      <c r="N53" s="512"/>
      <c r="O53" s="512"/>
      <c r="P53" s="329"/>
      <c r="Q53" s="330"/>
      <c r="R53" s="330" t="str">
        <f t="shared" si="43"/>
        <v/>
      </c>
      <c r="S53" s="329" t="str">
        <f t="shared" si="44"/>
        <v/>
      </c>
      <c r="T53" s="511"/>
      <c r="U53" s="329"/>
      <c r="V53" s="330"/>
      <c r="W53" s="330" t="str">
        <f t="shared" si="45"/>
        <v/>
      </c>
      <c r="X53" s="329" t="str">
        <f t="shared" si="46"/>
        <v/>
      </c>
      <c r="Y53" s="511"/>
      <c r="Z53" s="329"/>
      <c r="AA53" s="330"/>
      <c r="AB53" s="330" t="str">
        <f t="shared" si="47"/>
        <v/>
      </c>
      <c r="AC53" s="329" t="str">
        <f t="shared" si="48"/>
        <v/>
      </c>
      <c r="AD53" s="511"/>
      <c r="AE53" s="329"/>
      <c r="AF53" s="330"/>
      <c r="AG53" s="330" t="str">
        <f t="shared" si="49"/>
        <v/>
      </c>
      <c r="AH53" s="329" t="str">
        <f t="shared" si="50"/>
        <v/>
      </c>
      <c r="AI53" s="511"/>
      <c r="AJ53" s="329"/>
      <c r="AK53" s="330"/>
      <c r="AL53" s="330" t="str">
        <f t="shared" si="51"/>
        <v/>
      </c>
      <c r="AM53" s="329" t="str">
        <f t="shared" si="52"/>
        <v/>
      </c>
      <c r="AN53" s="511"/>
      <c r="AO53" s="329"/>
      <c r="AP53" s="330"/>
      <c r="AQ53" s="330" t="str">
        <f t="shared" si="53"/>
        <v/>
      </c>
      <c r="AR53" s="329" t="str">
        <f t="shared" si="54"/>
        <v/>
      </c>
      <c r="AS53" s="511"/>
      <c r="AT53" s="329"/>
      <c r="AU53" s="330"/>
      <c r="AV53" s="330" t="str">
        <f t="shared" si="55"/>
        <v/>
      </c>
      <c r="AW53" s="329" t="str">
        <f t="shared" si="56"/>
        <v/>
      </c>
      <c r="AX53" s="511"/>
    </row>
    <row r="54" spans="2:50" hidden="1" x14ac:dyDescent="0.2">
      <c r="B54" s="517"/>
      <c r="C54" s="211">
        <v>8</v>
      </c>
      <c r="D54" s="211"/>
      <c r="E54" s="211"/>
      <c r="F54" s="211"/>
      <c r="G54" s="211"/>
      <c r="H54" s="511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36"/>
      <c r="M54" s="172" t="str">
        <f t="shared" si="42"/>
        <v/>
      </c>
      <c r="N54" s="512"/>
      <c r="O54" s="512"/>
      <c r="P54" s="329"/>
      <c r="Q54" s="330"/>
      <c r="R54" s="330" t="str">
        <f t="shared" si="43"/>
        <v/>
      </c>
      <c r="S54" s="329" t="str">
        <f t="shared" si="44"/>
        <v/>
      </c>
      <c r="T54" s="511"/>
      <c r="U54" s="329"/>
      <c r="V54" s="330"/>
      <c r="W54" s="330" t="str">
        <f t="shared" si="45"/>
        <v/>
      </c>
      <c r="X54" s="329" t="str">
        <f t="shared" si="46"/>
        <v/>
      </c>
      <c r="Y54" s="511"/>
      <c r="Z54" s="329"/>
      <c r="AA54" s="330"/>
      <c r="AB54" s="330" t="str">
        <f t="shared" si="47"/>
        <v/>
      </c>
      <c r="AC54" s="329" t="str">
        <f t="shared" si="48"/>
        <v/>
      </c>
      <c r="AD54" s="511"/>
      <c r="AE54" s="329"/>
      <c r="AF54" s="330"/>
      <c r="AG54" s="330" t="str">
        <f t="shared" si="49"/>
        <v/>
      </c>
      <c r="AH54" s="329" t="str">
        <f t="shared" si="50"/>
        <v/>
      </c>
      <c r="AI54" s="511"/>
      <c r="AJ54" s="329"/>
      <c r="AK54" s="330"/>
      <c r="AL54" s="330" t="str">
        <f t="shared" si="51"/>
        <v/>
      </c>
      <c r="AM54" s="329" t="str">
        <f t="shared" si="52"/>
        <v/>
      </c>
      <c r="AN54" s="511"/>
      <c r="AO54" s="329"/>
      <c r="AP54" s="330"/>
      <c r="AQ54" s="330" t="str">
        <f t="shared" si="53"/>
        <v/>
      </c>
      <c r="AR54" s="329" t="str">
        <f t="shared" si="54"/>
        <v/>
      </c>
      <c r="AS54" s="511"/>
      <c r="AT54" s="329"/>
      <c r="AU54" s="330"/>
      <c r="AV54" s="330" t="str">
        <f t="shared" si="55"/>
        <v/>
      </c>
      <c r="AW54" s="329" t="str">
        <f t="shared" si="56"/>
        <v/>
      </c>
      <c r="AX54" s="511"/>
    </row>
    <row r="55" spans="2:50" hidden="1" x14ac:dyDescent="0.2">
      <c r="B55" s="517"/>
      <c r="C55" s="211">
        <v>9</v>
      </c>
      <c r="D55" s="211"/>
      <c r="E55" s="211"/>
      <c r="F55" s="211"/>
      <c r="G55" s="211"/>
      <c r="H55" s="511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36"/>
      <c r="M55" s="172" t="str">
        <f t="shared" si="42"/>
        <v/>
      </c>
      <c r="N55" s="512"/>
      <c r="O55" s="512"/>
      <c r="P55" s="329"/>
      <c r="Q55" s="330"/>
      <c r="R55" s="330" t="str">
        <f t="shared" si="43"/>
        <v/>
      </c>
      <c r="S55" s="329" t="str">
        <f t="shared" si="44"/>
        <v/>
      </c>
      <c r="T55" s="511"/>
      <c r="U55" s="329"/>
      <c r="V55" s="330"/>
      <c r="W55" s="330" t="str">
        <f t="shared" si="45"/>
        <v/>
      </c>
      <c r="X55" s="329" t="str">
        <f t="shared" si="46"/>
        <v/>
      </c>
      <c r="Y55" s="511"/>
      <c r="Z55" s="329"/>
      <c r="AA55" s="330"/>
      <c r="AB55" s="330" t="str">
        <f t="shared" si="47"/>
        <v/>
      </c>
      <c r="AC55" s="329" t="str">
        <f t="shared" si="48"/>
        <v/>
      </c>
      <c r="AD55" s="511"/>
      <c r="AE55" s="329"/>
      <c r="AF55" s="330"/>
      <c r="AG55" s="330" t="str">
        <f t="shared" si="49"/>
        <v/>
      </c>
      <c r="AH55" s="329" t="str">
        <f t="shared" si="50"/>
        <v/>
      </c>
      <c r="AI55" s="511"/>
      <c r="AJ55" s="329"/>
      <c r="AK55" s="330"/>
      <c r="AL55" s="330" t="str">
        <f t="shared" si="51"/>
        <v/>
      </c>
      <c r="AM55" s="329" t="str">
        <f t="shared" si="52"/>
        <v/>
      </c>
      <c r="AN55" s="511"/>
      <c r="AO55" s="329"/>
      <c r="AP55" s="330"/>
      <c r="AQ55" s="330" t="str">
        <f t="shared" si="53"/>
        <v/>
      </c>
      <c r="AR55" s="329" t="str">
        <f t="shared" si="54"/>
        <v/>
      </c>
      <c r="AS55" s="511"/>
      <c r="AT55" s="329"/>
      <c r="AU55" s="330"/>
      <c r="AV55" s="330" t="str">
        <f t="shared" si="55"/>
        <v/>
      </c>
      <c r="AW55" s="329" t="str">
        <f t="shared" si="56"/>
        <v/>
      </c>
      <c r="AX55" s="511"/>
    </row>
    <row r="56" spans="2:50" hidden="1" x14ac:dyDescent="0.2">
      <c r="B56" s="517"/>
      <c r="C56" s="211">
        <v>10</v>
      </c>
      <c r="D56" s="211"/>
      <c r="E56" s="211"/>
      <c r="F56" s="211"/>
      <c r="G56" s="211"/>
      <c r="H56" s="511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36"/>
      <c r="M56" s="172" t="str">
        <f t="shared" si="42"/>
        <v/>
      </c>
      <c r="N56" s="512"/>
      <c r="O56" s="512"/>
      <c r="P56" s="329"/>
      <c r="Q56" s="330"/>
      <c r="R56" s="330" t="str">
        <f t="shared" si="43"/>
        <v/>
      </c>
      <c r="S56" s="329" t="str">
        <f t="shared" si="44"/>
        <v/>
      </c>
      <c r="T56" s="511"/>
      <c r="U56" s="329"/>
      <c r="V56" s="330"/>
      <c r="W56" s="330" t="str">
        <f t="shared" si="45"/>
        <v/>
      </c>
      <c r="X56" s="329" t="str">
        <f t="shared" si="46"/>
        <v/>
      </c>
      <c r="Y56" s="511"/>
      <c r="Z56" s="329"/>
      <c r="AA56" s="330"/>
      <c r="AB56" s="330" t="str">
        <f t="shared" si="47"/>
        <v/>
      </c>
      <c r="AC56" s="329" t="str">
        <f t="shared" si="48"/>
        <v/>
      </c>
      <c r="AD56" s="511"/>
      <c r="AE56" s="329"/>
      <c r="AF56" s="330"/>
      <c r="AG56" s="330" t="str">
        <f t="shared" si="49"/>
        <v/>
      </c>
      <c r="AH56" s="329" t="str">
        <f t="shared" si="50"/>
        <v/>
      </c>
      <c r="AI56" s="511"/>
      <c r="AJ56" s="329"/>
      <c r="AK56" s="330"/>
      <c r="AL56" s="330" t="str">
        <f t="shared" si="51"/>
        <v/>
      </c>
      <c r="AM56" s="329" t="str">
        <f t="shared" si="52"/>
        <v/>
      </c>
      <c r="AN56" s="511"/>
      <c r="AO56" s="329"/>
      <c r="AP56" s="330"/>
      <c r="AQ56" s="330" t="str">
        <f t="shared" si="53"/>
        <v/>
      </c>
      <c r="AR56" s="329" t="str">
        <f t="shared" si="54"/>
        <v/>
      </c>
      <c r="AS56" s="511"/>
      <c r="AT56" s="329"/>
      <c r="AU56" s="330"/>
      <c r="AV56" s="330" t="str">
        <f t="shared" si="55"/>
        <v/>
      </c>
      <c r="AW56" s="329" t="str">
        <f t="shared" si="56"/>
        <v/>
      </c>
      <c r="AX56" s="511"/>
    </row>
    <row r="57" spans="2:50" hidden="1" x14ac:dyDescent="0.2">
      <c r="B57" s="517"/>
      <c r="C57" s="211">
        <v>11</v>
      </c>
      <c r="D57" s="211"/>
      <c r="E57" s="211"/>
      <c r="F57" s="211"/>
      <c r="G57" s="211"/>
      <c r="H57" s="511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36"/>
      <c r="M57" s="172" t="str">
        <f t="shared" si="42"/>
        <v/>
      </c>
      <c r="N57" s="512"/>
      <c r="O57" s="512"/>
      <c r="P57" s="329"/>
      <c r="Q57" s="330"/>
      <c r="R57" s="330" t="str">
        <f t="shared" si="43"/>
        <v/>
      </c>
      <c r="S57" s="329" t="str">
        <f t="shared" si="44"/>
        <v/>
      </c>
      <c r="T57" s="511"/>
      <c r="U57" s="329"/>
      <c r="V57" s="330"/>
      <c r="W57" s="330" t="str">
        <f t="shared" si="45"/>
        <v/>
      </c>
      <c r="X57" s="329" t="str">
        <f t="shared" si="46"/>
        <v/>
      </c>
      <c r="Y57" s="511"/>
      <c r="Z57" s="329"/>
      <c r="AA57" s="330"/>
      <c r="AB57" s="330" t="str">
        <f t="shared" si="47"/>
        <v/>
      </c>
      <c r="AC57" s="329" t="str">
        <f t="shared" si="48"/>
        <v/>
      </c>
      <c r="AD57" s="511"/>
      <c r="AE57" s="329"/>
      <c r="AF57" s="330"/>
      <c r="AG57" s="330" t="str">
        <f t="shared" si="49"/>
        <v/>
      </c>
      <c r="AH57" s="329" t="str">
        <f t="shared" si="50"/>
        <v/>
      </c>
      <c r="AI57" s="511"/>
      <c r="AJ57" s="329"/>
      <c r="AK57" s="330"/>
      <c r="AL57" s="330" t="str">
        <f t="shared" si="51"/>
        <v/>
      </c>
      <c r="AM57" s="329" t="str">
        <f t="shared" si="52"/>
        <v/>
      </c>
      <c r="AN57" s="511"/>
      <c r="AO57" s="329"/>
      <c r="AP57" s="330"/>
      <c r="AQ57" s="330" t="str">
        <f t="shared" si="53"/>
        <v/>
      </c>
      <c r="AR57" s="329" t="str">
        <f t="shared" si="54"/>
        <v/>
      </c>
      <c r="AS57" s="511"/>
      <c r="AT57" s="329"/>
      <c r="AU57" s="330"/>
      <c r="AV57" s="330" t="str">
        <f t="shared" si="55"/>
        <v/>
      </c>
      <c r="AW57" s="329" t="str">
        <f t="shared" si="56"/>
        <v/>
      </c>
      <c r="AX57" s="511"/>
    </row>
    <row r="58" spans="2:50" hidden="1" x14ac:dyDescent="0.2">
      <c r="B58" s="517"/>
      <c r="C58" s="211">
        <v>12</v>
      </c>
      <c r="D58" s="211"/>
      <c r="E58" s="211"/>
      <c r="F58" s="211"/>
      <c r="G58" s="211"/>
      <c r="H58" s="511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36"/>
      <c r="M58" s="172" t="str">
        <f t="shared" si="42"/>
        <v/>
      </c>
      <c r="N58" s="512"/>
      <c r="O58" s="512"/>
      <c r="P58" s="329"/>
      <c r="Q58" s="330"/>
      <c r="R58" s="330" t="str">
        <f t="shared" si="43"/>
        <v/>
      </c>
      <c r="S58" s="329" t="str">
        <f t="shared" si="44"/>
        <v/>
      </c>
      <c r="T58" s="511"/>
      <c r="U58" s="329"/>
      <c r="V58" s="330"/>
      <c r="W58" s="330" t="str">
        <f t="shared" si="45"/>
        <v/>
      </c>
      <c r="X58" s="329" t="str">
        <f t="shared" si="46"/>
        <v/>
      </c>
      <c r="Y58" s="511"/>
      <c r="Z58" s="329"/>
      <c r="AA58" s="330"/>
      <c r="AB58" s="330" t="str">
        <f t="shared" si="47"/>
        <v/>
      </c>
      <c r="AC58" s="329" t="str">
        <f t="shared" si="48"/>
        <v/>
      </c>
      <c r="AD58" s="511"/>
      <c r="AE58" s="329"/>
      <c r="AF58" s="330"/>
      <c r="AG58" s="330" t="str">
        <f t="shared" si="49"/>
        <v/>
      </c>
      <c r="AH58" s="329" t="str">
        <f t="shared" si="50"/>
        <v/>
      </c>
      <c r="AI58" s="511"/>
      <c r="AJ58" s="329"/>
      <c r="AK58" s="330"/>
      <c r="AL58" s="330" t="str">
        <f t="shared" si="51"/>
        <v/>
      </c>
      <c r="AM58" s="329" t="str">
        <f t="shared" si="52"/>
        <v/>
      </c>
      <c r="AN58" s="511"/>
      <c r="AO58" s="329"/>
      <c r="AP58" s="330"/>
      <c r="AQ58" s="330" t="str">
        <f t="shared" si="53"/>
        <v/>
      </c>
      <c r="AR58" s="329" t="str">
        <f t="shared" si="54"/>
        <v/>
      </c>
      <c r="AS58" s="511"/>
      <c r="AT58" s="329"/>
      <c r="AU58" s="330"/>
      <c r="AV58" s="330" t="str">
        <f t="shared" si="55"/>
        <v/>
      </c>
      <c r="AW58" s="329" t="str">
        <f t="shared" si="56"/>
        <v/>
      </c>
      <c r="AX58" s="511"/>
    </row>
    <row r="59" spans="2:50" hidden="1" x14ac:dyDescent="0.2">
      <c r="B59" s="517"/>
      <c r="C59" s="211">
        <v>13</v>
      </c>
      <c r="D59" s="211"/>
      <c r="E59" s="211"/>
      <c r="F59" s="211"/>
      <c r="G59" s="211"/>
      <c r="H59" s="511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36"/>
      <c r="M59" s="172" t="str">
        <f t="shared" si="42"/>
        <v/>
      </c>
      <c r="N59" s="512"/>
      <c r="O59" s="512"/>
      <c r="P59" s="329"/>
      <c r="Q59" s="330"/>
      <c r="R59" s="330" t="str">
        <f t="shared" si="43"/>
        <v/>
      </c>
      <c r="S59" s="329" t="str">
        <f t="shared" si="44"/>
        <v/>
      </c>
      <c r="T59" s="511"/>
      <c r="U59" s="329"/>
      <c r="V59" s="330"/>
      <c r="W59" s="330" t="str">
        <f t="shared" si="45"/>
        <v/>
      </c>
      <c r="X59" s="329" t="str">
        <f t="shared" si="46"/>
        <v/>
      </c>
      <c r="Y59" s="511"/>
      <c r="Z59" s="329"/>
      <c r="AA59" s="330"/>
      <c r="AB59" s="330" t="str">
        <f t="shared" si="47"/>
        <v/>
      </c>
      <c r="AC59" s="329" t="str">
        <f t="shared" si="48"/>
        <v/>
      </c>
      <c r="AD59" s="511"/>
      <c r="AE59" s="329"/>
      <c r="AF59" s="330"/>
      <c r="AG59" s="330" t="str">
        <f t="shared" si="49"/>
        <v/>
      </c>
      <c r="AH59" s="329" t="str">
        <f t="shared" si="50"/>
        <v/>
      </c>
      <c r="AI59" s="511"/>
      <c r="AJ59" s="329"/>
      <c r="AK59" s="330"/>
      <c r="AL59" s="330" t="str">
        <f t="shared" si="51"/>
        <v/>
      </c>
      <c r="AM59" s="329" t="str">
        <f t="shared" si="52"/>
        <v/>
      </c>
      <c r="AN59" s="511"/>
      <c r="AO59" s="329"/>
      <c r="AP59" s="330"/>
      <c r="AQ59" s="330" t="str">
        <f t="shared" si="53"/>
        <v/>
      </c>
      <c r="AR59" s="329" t="str">
        <f t="shared" si="54"/>
        <v/>
      </c>
      <c r="AS59" s="511"/>
      <c r="AT59" s="329"/>
      <c r="AU59" s="330"/>
      <c r="AV59" s="330" t="str">
        <f t="shared" si="55"/>
        <v/>
      </c>
      <c r="AW59" s="329" t="str">
        <f t="shared" si="56"/>
        <v/>
      </c>
      <c r="AX59" s="511"/>
    </row>
    <row r="60" spans="2:50" hidden="1" x14ac:dyDescent="0.2">
      <c r="B60" s="517"/>
      <c r="C60" s="211">
        <v>14</v>
      </c>
      <c r="D60" s="211"/>
      <c r="E60" s="211"/>
      <c r="F60" s="211"/>
      <c r="G60" s="211"/>
      <c r="H60" s="511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36"/>
      <c r="M60" s="172" t="str">
        <f t="shared" si="42"/>
        <v/>
      </c>
      <c r="N60" s="512"/>
      <c r="O60" s="512"/>
      <c r="P60" s="329"/>
      <c r="Q60" s="330"/>
      <c r="R60" s="330" t="str">
        <f t="shared" si="43"/>
        <v/>
      </c>
      <c r="S60" s="329" t="str">
        <f t="shared" si="44"/>
        <v/>
      </c>
      <c r="T60" s="511"/>
      <c r="U60" s="329"/>
      <c r="V60" s="330"/>
      <c r="W60" s="330" t="str">
        <f t="shared" si="45"/>
        <v/>
      </c>
      <c r="X60" s="329" t="str">
        <f t="shared" si="46"/>
        <v/>
      </c>
      <c r="Y60" s="511"/>
      <c r="Z60" s="329"/>
      <c r="AA60" s="330"/>
      <c r="AB60" s="330" t="str">
        <f t="shared" si="47"/>
        <v/>
      </c>
      <c r="AC60" s="329" t="str">
        <f t="shared" si="48"/>
        <v/>
      </c>
      <c r="AD60" s="511"/>
      <c r="AE60" s="329"/>
      <c r="AF60" s="330"/>
      <c r="AG60" s="330" t="str">
        <f t="shared" si="49"/>
        <v/>
      </c>
      <c r="AH60" s="329" t="str">
        <f t="shared" si="50"/>
        <v/>
      </c>
      <c r="AI60" s="511"/>
      <c r="AJ60" s="329"/>
      <c r="AK60" s="330"/>
      <c r="AL60" s="330" t="str">
        <f t="shared" si="51"/>
        <v/>
      </c>
      <c r="AM60" s="329" t="str">
        <f t="shared" si="52"/>
        <v/>
      </c>
      <c r="AN60" s="511"/>
      <c r="AO60" s="329"/>
      <c r="AP60" s="330"/>
      <c r="AQ60" s="330" t="str">
        <f t="shared" si="53"/>
        <v/>
      </c>
      <c r="AR60" s="329" t="str">
        <f t="shared" si="54"/>
        <v/>
      </c>
      <c r="AS60" s="511"/>
      <c r="AT60" s="329"/>
      <c r="AU60" s="330"/>
      <c r="AV60" s="330" t="str">
        <f t="shared" si="55"/>
        <v/>
      </c>
      <c r="AW60" s="329" t="str">
        <f t="shared" si="56"/>
        <v/>
      </c>
      <c r="AX60" s="511"/>
    </row>
    <row r="61" spans="2:50" hidden="1" x14ac:dyDescent="0.2">
      <c r="B61" s="517"/>
      <c r="C61" s="211">
        <v>15</v>
      </c>
      <c r="D61" s="211"/>
      <c r="E61" s="211"/>
      <c r="F61" s="211"/>
      <c r="G61" s="211"/>
      <c r="H61" s="511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36"/>
      <c r="M61" s="172" t="str">
        <f t="shared" si="42"/>
        <v/>
      </c>
      <c r="N61" s="512"/>
      <c r="O61" s="512"/>
      <c r="P61" s="329"/>
      <c r="Q61" s="330"/>
      <c r="R61" s="330" t="str">
        <f t="shared" si="43"/>
        <v/>
      </c>
      <c r="S61" s="329" t="str">
        <f t="shared" si="44"/>
        <v/>
      </c>
      <c r="T61" s="511"/>
      <c r="U61" s="329"/>
      <c r="V61" s="330"/>
      <c r="W61" s="330" t="str">
        <f t="shared" si="45"/>
        <v/>
      </c>
      <c r="X61" s="329" t="str">
        <f t="shared" si="46"/>
        <v/>
      </c>
      <c r="Y61" s="511"/>
      <c r="Z61" s="329"/>
      <c r="AA61" s="330"/>
      <c r="AB61" s="330" t="str">
        <f t="shared" si="47"/>
        <v/>
      </c>
      <c r="AC61" s="329" t="str">
        <f t="shared" si="48"/>
        <v/>
      </c>
      <c r="AD61" s="511"/>
      <c r="AE61" s="329"/>
      <c r="AF61" s="330"/>
      <c r="AG61" s="330" t="str">
        <f t="shared" si="49"/>
        <v/>
      </c>
      <c r="AH61" s="329" t="str">
        <f t="shared" si="50"/>
        <v/>
      </c>
      <c r="AI61" s="511"/>
      <c r="AJ61" s="329"/>
      <c r="AK61" s="330"/>
      <c r="AL61" s="330" t="str">
        <f t="shared" si="51"/>
        <v/>
      </c>
      <c r="AM61" s="329" t="str">
        <f t="shared" si="52"/>
        <v/>
      </c>
      <c r="AN61" s="511"/>
      <c r="AO61" s="329"/>
      <c r="AP61" s="330"/>
      <c r="AQ61" s="330" t="str">
        <f t="shared" si="53"/>
        <v/>
      </c>
      <c r="AR61" s="329" t="str">
        <f t="shared" si="54"/>
        <v/>
      </c>
      <c r="AS61" s="511"/>
      <c r="AT61" s="329"/>
      <c r="AU61" s="330"/>
      <c r="AV61" s="330" t="str">
        <f t="shared" si="55"/>
        <v/>
      </c>
      <c r="AW61" s="329" t="str">
        <f t="shared" si="56"/>
        <v/>
      </c>
      <c r="AX61" s="511"/>
    </row>
    <row r="62" spans="2:50" ht="15.75" hidden="1" x14ac:dyDescent="0.2">
      <c r="B62" s="521" t="s">
        <v>169</v>
      </c>
      <c r="C62" s="522"/>
      <c r="D62" s="522"/>
      <c r="E62" s="522"/>
      <c r="F62" s="522"/>
      <c r="G62" s="522"/>
      <c r="H62" s="523"/>
      <c r="I62" s="207"/>
      <c r="J62" s="207"/>
      <c r="K62" s="207"/>
      <c r="L62" s="207"/>
      <c r="M62" s="207"/>
      <c r="N62" s="512" t="s">
        <v>161</v>
      </c>
      <c r="O62" s="525" t="s">
        <v>106</v>
      </c>
      <c r="P62" s="527">
        <v>45888</v>
      </c>
      <c r="Q62" s="517"/>
      <c r="R62" s="517"/>
      <c r="S62" s="517"/>
      <c r="T62" s="517"/>
      <c r="U62" s="527">
        <v>45889</v>
      </c>
      <c r="V62" s="517"/>
      <c r="W62" s="517"/>
      <c r="X62" s="517"/>
      <c r="Y62" s="517"/>
      <c r="Z62" s="527">
        <v>45890</v>
      </c>
      <c r="AA62" s="517"/>
      <c r="AB62" s="517"/>
      <c r="AC62" s="517"/>
      <c r="AD62" s="517"/>
      <c r="AE62" s="527">
        <v>45891</v>
      </c>
      <c r="AF62" s="517"/>
      <c r="AG62" s="517"/>
      <c r="AH62" s="517"/>
      <c r="AI62" s="517"/>
      <c r="AJ62" s="527">
        <v>45892</v>
      </c>
      <c r="AK62" s="517"/>
      <c r="AL62" s="517"/>
      <c r="AM62" s="517"/>
      <c r="AN62" s="517"/>
      <c r="AO62" s="527">
        <v>45893</v>
      </c>
      <c r="AP62" s="517"/>
      <c r="AQ62" s="517"/>
      <c r="AR62" s="517"/>
      <c r="AS62" s="517"/>
      <c r="AT62" s="527">
        <v>45894</v>
      </c>
      <c r="AU62" s="517"/>
      <c r="AV62" s="517"/>
      <c r="AW62" s="517"/>
      <c r="AX62" s="517"/>
    </row>
    <row r="63" spans="2:50" ht="15.75" hidden="1" x14ac:dyDescent="0.2">
      <c r="B63" s="524"/>
      <c r="C63" s="524"/>
      <c r="D63" s="524"/>
      <c r="E63" s="524"/>
      <c r="F63" s="524"/>
      <c r="G63" s="524"/>
      <c r="H63" s="524"/>
      <c r="I63" s="207"/>
      <c r="J63" s="207"/>
      <c r="K63" s="207"/>
      <c r="L63" s="207"/>
      <c r="M63" s="207"/>
      <c r="N63" s="512"/>
      <c r="O63" s="526"/>
      <c r="P63" s="527" t="s">
        <v>120</v>
      </c>
      <c r="Q63" s="517"/>
      <c r="R63" s="517"/>
      <c r="S63" s="517"/>
      <c r="T63" s="517"/>
      <c r="U63" s="527" t="s">
        <v>114</v>
      </c>
      <c r="V63" s="517"/>
      <c r="W63" s="517"/>
      <c r="X63" s="517"/>
      <c r="Y63" s="517"/>
      <c r="Z63" s="527" t="s">
        <v>115</v>
      </c>
      <c r="AA63" s="517"/>
      <c r="AB63" s="517"/>
      <c r="AC63" s="517"/>
      <c r="AD63" s="517"/>
      <c r="AE63" s="527" t="s">
        <v>116</v>
      </c>
      <c r="AF63" s="517"/>
      <c r="AG63" s="517"/>
      <c r="AH63" s="517"/>
      <c r="AI63" s="517"/>
      <c r="AJ63" s="527" t="s">
        <v>117</v>
      </c>
      <c r="AK63" s="517"/>
      <c r="AL63" s="517"/>
      <c r="AM63" s="517"/>
      <c r="AN63" s="517"/>
      <c r="AO63" s="527" t="s">
        <v>118</v>
      </c>
      <c r="AP63" s="517"/>
      <c r="AQ63" s="517"/>
      <c r="AR63" s="517"/>
      <c r="AS63" s="517"/>
      <c r="AT63" s="527" t="s">
        <v>119</v>
      </c>
      <c r="AU63" s="517"/>
      <c r="AV63" s="517"/>
      <c r="AW63" s="517"/>
      <c r="AX63" s="517"/>
    </row>
    <row r="64" spans="2:50" hidden="1" x14ac:dyDescent="0.2">
      <c r="B64" s="512" t="s">
        <v>157</v>
      </c>
      <c r="C64" s="512" t="s">
        <v>149</v>
      </c>
      <c r="D64" s="512"/>
      <c r="E64" s="512" t="s">
        <v>151</v>
      </c>
      <c r="F64" s="512"/>
      <c r="G64" s="512"/>
      <c r="H64" s="513" t="s">
        <v>158</v>
      </c>
      <c r="I64" s="516" t="s">
        <v>227</v>
      </c>
      <c r="J64" s="516"/>
      <c r="K64" s="516"/>
      <c r="L64" s="516" t="s">
        <v>158</v>
      </c>
      <c r="M64" s="516" t="s">
        <v>170</v>
      </c>
      <c r="N64" s="512"/>
      <c r="O64" s="512" t="s">
        <v>160</v>
      </c>
      <c r="P64" s="508" t="s">
        <v>154</v>
      </c>
      <c r="Q64" s="509"/>
      <c r="R64" s="509"/>
      <c r="S64" s="510"/>
      <c r="T64" s="512" t="s">
        <v>158</v>
      </c>
      <c r="U64" s="508" t="s">
        <v>154</v>
      </c>
      <c r="V64" s="509"/>
      <c r="W64" s="509"/>
      <c r="X64" s="510"/>
      <c r="Y64" s="512" t="s">
        <v>158</v>
      </c>
      <c r="Z64" s="508" t="s">
        <v>154</v>
      </c>
      <c r="AA64" s="509"/>
      <c r="AB64" s="509"/>
      <c r="AC64" s="510"/>
      <c r="AD64" s="512" t="s">
        <v>158</v>
      </c>
      <c r="AE64" s="508" t="s">
        <v>154</v>
      </c>
      <c r="AF64" s="509"/>
      <c r="AG64" s="509"/>
      <c r="AH64" s="510"/>
      <c r="AI64" s="512" t="s">
        <v>158</v>
      </c>
      <c r="AJ64" s="508" t="s">
        <v>154</v>
      </c>
      <c r="AK64" s="509"/>
      <c r="AL64" s="509"/>
      <c r="AM64" s="510"/>
      <c r="AN64" s="512" t="s">
        <v>158</v>
      </c>
      <c r="AO64" s="508" t="s">
        <v>154</v>
      </c>
      <c r="AP64" s="509"/>
      <c r="AQ64" s="509"/>
      <c r="AR64" s="510"/>
      <c r="AS64" s="512" t="s">
        <v>158</v>
      </c>
      <c r="AT64" s="508" t="s">
        <v>154</v>
      </c>
      <c r="AU64" s="509"/>
      <c r="AV64" s="509"/>
      <c r="AW64" s="510"/>
      <c r="AX64" s="512" t="s">
        <v>158</v>
      </c>
    </row>
    <row r="65" spans="2:50" hidden="1" x14ac:dyDescent="0.2">
      <c r="B65" s="512"/>
      <c r="C65" s="512"/>
      <c r="D65" s="512"/>
      <c r="E65" s="512" t="s">
        <v>150</v>
      </c>
      <c r="F65" s="512"/>
      <c r="G65" s="512"/>
      <c r="H65" s="514"/>
      <c r="I65" s="516" t="s">
        <v>150</v>
      </c>
      <c r="J65" s="516"/>
      <c r="K65" s="516"/>
      <c r="L65" s="516"/>
      <c r="M65" s="516"/>
      <c r="N65" s="512"/>
      <c r="O65" s="512"/>
      <c r="P65" s="508" t="s">
        <v>155</v>
      </c>
      <c r="Q65" s="509"/>
      <c r="R65" s="509"/>
      <c r="S65" s="510"/>
      <c r="T65" s="512"/>
      <c r="U65" s="508" t="s">
        <v>155</v>
      </c>
      <c r="V65" s="509"/>
      <c r="W65" s="509"/>
      <c r="X65" s="510"/>
      <c r="Y65" s="512"/>
      <c r="Z65" s="508" t="s">
        <v>155</v>
      </c>
      <c r="AA65" s="509"/>
      <c r="AB65" s="509"/>
      <c r="AC65" s="510"/>
      <c r="AD65" s="512"/>
      <c r="AE65" s="508" t="s">
        <v>155</v>
      </c>
      <c r="AF65" s="509"/>
      <c r="AG65" s="509"/>
      <c r="AH65" s="510"/>
      <c r="AI65" s="512"/>
      <c r="AJ65" s="508" t="s">
        <v>155</v>
      </c>
      <c r="AK65" s="509"/>
      <c r="AL65" s="509"/>
      <c r="AM65" s="510"/>
      <c r="AN65" s="512"/>
      <c r="AO65" s="508" t="s">
        <v>155</v>
      </c>
      <c r="AP65" s="509"/>
      <c r="AQ65" s="509"/>
      <c r="AR65" s="510"/>
      <c r="AS65" s="512"/>
      <c r="AT65" s="508" t="s">
        <v>155</v>
      </c>
      <c r="AU65" s="509"/>
      <c r="AV65" s="509"/>
      <c r="AW65" s="510"/>
      <c r="AX65" s="512"/>
    </row>
    <row r="66" spans="2:50" hidden="1" x14ac:dyDescent="0.2">
      <c r="B66" s="512"/>
      <c r="C66" s="512"/>
      <c r="D66" s="512"/>
      <c r="E66" s="212" t="s">
        <v>152</v>
      </c>
      <c r="F66" s="212" t="s">
        <v>153</v>
      </c>
      <c r="G66" s="212" t="s">
        <v>156</v>
      </c>
      <c r="H66" s="515"/>
      <c r="I66" s="208" t="s">
        <v>152</v>
      </c>
      <c r="J66" s="208" t="s">
        <v>153</v>
      </c>
      <c r="K66" s="208" t="s">
        <v>156</v>
      </c>
      <c r="L66" s="516"/>
      <c r="M66" s="516"/>
      <c r="N66" s="512"/>
      <c r="O66" s="512"/>
      <c r="P66" s="212" t="s">
        <v>152</v>
      </c>
      <c r="Q66" s="212" t="s">
        <v>153</v>
      </c>
      <c r="R66" s="212" t="s">
        <v>156</v>
      </c>
      <c r="S66" s="212" t="s">
        <v>170</v>
      </c>
      <c r="T66" s="512"/>
      <c r="U66" s="212" t="s">
        <v>152</v>
      </c>
      <c r="V66" s="212" t="s">
        <v>153</v>
      </c>
      <c r="W66" s="212" t="s">
        <v>156</v>
      </c>
      <c r="X66" s="212" t="s">
        <v>170</v>
      </c>
      <c r="Y66" s="512"/>
      <c r="Z66" s="212" t="s">
        <v>152</v>
      </c>
      <c r="AA66" s="212" t="s">
        <v>153</v>
      </c>
      <c r="AB66" s="212" t="s">
        <v>156</v>
      </c>
      <c r="AC66" s="212" t="s">
        <v>170</v>
      </c>
      <c r="AD66" s="512"/>
      <c r="AE66" s="212" t="s">
        <v>152</v>
      </c>
      <c r="AF66" s="212" t="s">
        <v>153</v>
      </c>
      <c r="AG66" s="212" t="s">
        <v>156</v>
      </c>
      <c r="AH66" s="212" t="s">
        <v>170</v>
      </c>
      <c r="AI66" s="512"/>
      <c r="AJ66" s="212" t="s">
        <v>152</v>
      </c>
      <c r="AK66" s="212" t="s">
        <v>153</v>
      </c>
      <c r="AL66" s="212" t="s">
        <v>156</v>
      </c>
      <c r="AM66" s="212" t="s">
        <v>170</v>
      </c>
      <c r="AN66" s="512"/>
      <c r="AO66" s="212" t="s">
        <v>152</v>
      </c>
      <c r="AP66" s="212" t="s">
        <v>153</v>
      </c>
      <c r="AQ66" s="212" t="s">
        <v>156</v>
      </c>
      <c r="AR66" s="212" t="s">
        <v>170</v>
      </c>
      <c r="AS66" s="512"/>
      <c r="AT66" s="212" t="s">
        <v>152</v>
      </c>
      <c r="AU66" s="212" t="s">
        <v>153</v>
      </c>
      <c r="AV66" s="212" t="s">
        <v>156</v>
      </c>
      <c r="AW66" s="212" t="s">
        <v>170</v>
      </c>
      <c r="AX66" s="512"/>
    </row>
    <row r="67" spans="2:50" hidden="1" x14ac:dyDescent="0.2">
      <c r="B67" s="517" t="s">
        <v>141</v>
      </c>
      <c r="C67" s="211">
        <v>1</v>
      </c>
      <c r="D67" s="211" t="s">
        <v>428</v>
      </c>
      <c r="E67" s="211">
        <v>17</v>
      </c>
      <c r="F67" s="211">
        <v>2000</v>
      </c>
      <c r="G67" s="341">
        <f t="shared" ref="G67:G68" si="60">F67/E67</f>
        <v>117.64705882352941</v>
      </c>
      <c r="H67" s="537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36">
        <f>IFERROR(AVERAGE(K67:K81),"-")</f>
        <v>81.917278707926826</v>
      </c>
      <c r="M67" s="172">
        <f>IFERROR(RANK(K67, K$67:K$81),"")</f>
        <v>1</v>
      </c>
      <c r="N67" s="512"/>
      <c r="O67" s="512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511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511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511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511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511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511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511">
        <f>AVERAGE(AV67:AV81)</f>
        <v>82.581368881431459</v>
      </c>
    </row>
    <row r="68" spans="2:50" hidden="1" x14ac:dyDescent="0.2">
      <c r="B68" s="517"/>
      <c r="C68" s="211">
        <v>2</v>
      </c>
      <c r="D68" s="211" t="s">
        <v>429</v>
      </c>
      <c r="E68" s="211">
        <v>26</v>
      </c>
      <c r="F68" s="211">
        <v>1500</v>
      </c>
      <c r="G68" s="341">
        <f t="shared" si="60"/>
        <v>57.692307692307693</v>
      </c>
      <c r="H68" s="538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36"/>
      <c r="M68" s="172">
        <f t="shared" ref="M68:M81" si="64">IFERROR(RANK(K68, K$67:K$81),"")</f>
        <v>2</v>
      </c>
      <c r="N68" s="512"/>
      <c r="O68" s="512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511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511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511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511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511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511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511"/>
    </row>
    <row r="69" spans="2:50" hidden="1" x14ac:dyDescent="0.2">
      <c r="B69" s="517"/>
      <c r="C69" s="211">
        <v>3</v>
      </c>
      <c r="D69" s="211"/>
      <c r="E69" s="211"/>
      <c r="F69" s="211"/>
      <c r="G69" s="211"/>
      <c r="H69" s="538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36"/>
      <c r="M69" s="172" t="str">
        <f t="shared" si="64"/>
        <v/>
      </c>
      <c r="N69" s="512"/>
      <c r="O69" s="512"/>
      <c r="P69" s="340"/>
      <c r="Q69" s="341"/>
      <c r="R69" s="341" t="str">
        <f t="shared" si="65"/>
        <v/>
      </c>
      <c r="S69" s="340" t="str">
        <f t="shared" si="66"/>
        <v/>
      </c>
      <c r="T69" s="511"/>
      <c r="U69" s="340"/>
      <c r="V69" s="341"/>
      <c r="W69" s="341" t="str">
        <f t="shared" si="67"/>
        <v/>
      </c>
      <c r="X69" s="340" t="str">
        <f t="shared" si="68"/>
        <v/>
      </c>
      <c r="Y69" s="511"/>
      <c r="Z69" s="340"/>
      <c r="AA69" s="341"/>
      <c r="AB69" s="341" t="str">
        <f t="shared" si="69"/>
        <v/>
      </c>
      <c r="AC69" s="340" t="str">
        <f t="shared" si="70"/>
        <v/>
      </c>
      <c r="AD69" s="511"/>
      <c r="AE69" s="340"/>
      <c r="AF69" s="341"/>
      <c r="AG69" s="341" t="str">
        <f t="shared" si="71"/>
        <v/>
      </c>
      <c r="AH69" s="340" t="str">
        <f t="shared" si="72"/>
        <v/>
      </c>
      <c r="AI69" s="511"/>
      <c r="AJ69" s="340"/>
      <c r="AK69" s="341"/>
      <c r="AL69" s="341" t="str">
        <f t="shared" si="73"/>
        <v/>
      </c>
      <c r="AM69" s="340" t="str">
        <f t="shared" si="74"/>
        <v/>
      </c>
      <c r="AN69" s="511"/>
      <c r="AO69" s="340"/>
      <c r="AP69" s="341"/>
      <c r="AQ69" s="341" t="str">
        <f t="shared" si="75"/>
        <v/>
      </c>
      <c r="AR69" s="340" t="str">
        <f t="shared" si="76"/>
        <v/>
      </c>
      <c r="AS69" s="511"/>
      <c r="AT69" s="340"/>
      <c r="AU69" s="341"/>
      <c r="AV69" s="341" t="str">
        <f t="shared" si="77"/>
        <v/>
      </c>
      <c r="AW69" s="340" t="str">
        <f t="shared" si="78"/>
        <v/>
      </c>
      <c r="AX69" s="511"/>
    </row>
    <row r="70" spans="2:50" hidden="1" x14ac:dyDescent="0.2">
      <c r="B70" s="517"/>
      <c r="C70" s="211">
        <v>4</v>
      </c>
      <c r="D70" s="211"/>
      <c r="E70" s="211"/>
      <c r="F70" s="211"/>
      <c r="G70" s="211"/>
      <c r="H70" s="538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36"/>
      <c r="M70" s="172" t="str">
        <f t="shared" si="64"/>
        <v/>
      </c>
      <c r="N70" s="512"/>
      <c r="O70" s="512"/>
      <c r="P70" s="340"/>
      <c r="Q70" s="341"/>
      <c r="R70" s="341" t="str">
        <f t="shared" si="65"/>
        <v/>
      </c>
      <c r="S70" s="340" t="str">
        <f t="shared" si="66"/>
        <v/>
      </c>
      <c r="T70" s="511"/>
      <c r="U70" s="340"/>
      <c r="V70" s="341"/>
      <c r="W70" s="341" t="str">
        <f t="shared" si="67"/>
        <v/>
      </c>
      <c r="X70" s="340" t="str">
        <f t="shared" si="68"/>
        <v/>
      </c>
      <c r="Y70" s="511"/>
      <c r="Z70" s="340"/>
      <c r="AA70" s="341"/>
      <c r="AB70" s="341" t="str">
        <f t="shared" si="69"/>
        <v/>
      </c>
      <c r="AC70" s="340" t="str">
        <f t="shared" si="70"/>
        <v/>
      </c>
      <c r="AD70" s="511"/>
      <c r="AE70" s="340"/>
      <c r="AF70" s="341"/>
      <c r="AG70" s="341" t="str">
        <f t="shared" si="71"/>
        <v/>
      </c>
      <c r="AH70" s="340" t="str">
        <f t="shared" si="72"/>
        <v/>
      </c>
      <c r="AI70" s="511"/>
      <c r="AJ70" s="340"/>
      <c r="AK70" s="341"/>
      <c r="AL70" s="341" t="str">
        <f t="shared" si="73"/>
        <v/>
      </c>
      <c r="AM70" s="340" t="str">
        <f t="shared" si="74"/>
        <v/>
      </c>
      <c r="AN70" s="511"/>
      <c r="AO70" s="340"/>
      <c r="AP70" s="341"/>
      <c r="AQ70" s="341" t="str">
        <f t="shared" si="75"/>
        <v/>
      </c>
      <c r="AR70" s="340" t="str">
        <f t="shared" si="76"/>
        <v/>
      </c>
      <c r="AS70" s="511"/>
      <c r="AT70" s="340"/>
      <c r="AU70" s="341"/>
      <c r="AV70" s="341" t="str">
        <f t="shared" si="77"/>
        <v/>
      </c>
      <c r="AW70" s="340" t="str">
        <f t="shared" si="78"/>
        <v/>
      </c>
      <c r="AX70" s="511"/>
    </row>
    <row r="71" spans="2:50" hidden="1" x14ac:dyDescent="0.2">
      <c r="B71" s="517"/>
      <c r="C71" s="211">
        <v>5</v>
      </c>
      <c r="D71" s="211"/>
      <c r="E71" s="211"/>
      <c r="F71" s="211"/>
      <c r="G71" s="211"/>
      <c r="H71" s="538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36"/>
      <c r="M71" s="172" t="str">
        <f t="shared" si="64"/>
        <v/>
      </c>
      <c r="N71" s="512"/>
      <c r="O71" s="512"/>
      <c r="P71" s="340"/>
      <c r="Q71" s="341"/>
      <c r="R71" s="341" t="str">
        <f t="shared" si="65"/>
        <v/>
      </c>
      <c r="S71" s="340" t="str">
        <f t="shared" si="66"/>
        <v/>
      </c>
      <c r="T71" s="511"/>
      <c r="U71" s="340"/>
      <c r="V71" s="341"/>
      <c r="W71" s="341" t="str">
        <f t="shared" si="67"/>
        <v/>
      </c>
      <c r="X71" s="340" t="str">
        <f t="shared" si="68"/>
        <v/>
      </c>
      <c r="Y71" s="511"/>
      <c r="Z71" s="340"/>
      <c r="AA71" s="341"/>
      <c r="AB71" s="341" t="str">
        <f t="shared" si="69"/>
        <v/>
      </c>
      <c r="AC71" s="340" t="str">
        <f t="shared" si="70"/>
        <v/>
      </c>
      <c r="AD71" s="511"/>
      <c r="AE71" s="340"/>
      <c r="AF71" s="341"/>
      <c r="AG71" s="341" t="str">
        <f t="shared" si="71"/>
        <v/>
      </c>
      <c r="AH71" s="340" t="str">
        <f t="shared" si="72"/>
        <v/>
      </c>
      <c r="AI71" s="511"/>
      <c r="AJ71" s="340"/>
      <c r="AK71" s="341"/>
      <c r="AL71" s="341" t="str">
        <f t="shared" si="73"/>
        <v/>
      </c>
      <c r="AM71" s="340" t="str">
        <f t="shared" si="74"/>
        <v/>
      </c>
      <c r="AN71" s="511"/>
      <c r="AO71" s="340"/>
      <c r="AP71" s="341"/>
      <c r="AQ71" s="341" t="str">
        <f t="shared" si="75"/>
        <v/>
      </c>
      <c r="AR71" s="340" t="str">
        <f t="shared" si="76"/>
        <v/>
      </c>
      <c r="AS71" s="511"/>
      <c r="AT71" s="340"/>
      <c r="AU71" s="341"/>
      <c r="AV71" s="341" t="str">
        <f t="shared" si="77"/>
        <v/>
      </c>
      <c r="AW71" s="340" t="str">
        <f t="shared" si="78"/>
        <v/>
      </c>
      <c r="AX71" s="511"/>
    </row>
    <row r="72" spans="2:50" hidden="1" x14ac:dyDescent="0.2">
      <c r="B72" s="517"/>
      <c r="C72" s="211">
        <v>6</v>
      </c>
      <c r="D72" s="211"/>
      <c r="E72" s="211"/>
      <c r="F72" s="211"/>
      <c r="G72" s="211"/>
      <c r="H72" s="538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36"/>
      <c r="M72" s="172" t="str">
        <f t="shared" si="64"/>
        <v/>
      </c>
      <c r="N72" s="512"/>
      <c r="O72" s="512"/>
      <c r="P72" s="340"/>
      <c r="Q72" s="341"/>
      <c r="R72" s="341" t="str">
        <f t="shared" si="65"/>
        <v/>
      </c>
      <c r="S72" s="340" t="str">
        <f t="shared" si="66"/>
        <v/>
      </c>
      <c r="T72" s="511"/>
      <c r="U72" s="340"/>
      <c r="V72" s="341"/>
      <c r="W72" s="341" t="str">
        <f t="shared" si="67"/>
        <v/>
      </c>
      <c r="X72" s="340" t="str">
        <f t="shared" si="68"/>
        <v/>
      </c>
      <c r="Y72" s="511"/>
      <c r="Z72" s="340"/>
      <c r="AA72" s="341"/>
      <c r="AB72" s="341" t="str">
        <f t="shared" si="69"/>
        <v/>
      </c>
      <c r="AC72" s="340" t="str">
        <f t="shared" si="70"/>
        <v/>
      </c>
      <c r="AD72" s="511"/>
      <c r="AE72" s="340"/>
      <c r="AF72" s="341"/>
      <c r="AG72" s="341" t="str">
        <f t="shared" si="71"/>
        <v/>
      </c>
      <c r="AH72" s="340" t="str">
        <f t="shared" si="72"/>
        <v/>
      </c>
      <c r="AI72" s="511"/>
      <c r="AJ72" s="340"/>
      <c r="AK72" s="341"/>
      <c r="AL72" s="341" t="str">
        <f t="shared" si="73"/>
        <v/>
      </c>
      <c r="AM72" s="340" t="str">
        <f t="shared" si="74"/>
        <v/>
      </c>
      <c r="AN72" s="511"/>
      <c r="AO72" s="340"/>
      <c r="AP72" s="341"/>
      <c r="AQ72" s="341" t="str">
        <f t="shared" si="75"/>
        <v/>
      </c>
      <c r="AR72" s="340" t="str">
        <f t="shared" si="76"/>
        <v/>
      </c>
      <c r="AS72" s="511"/>
      <c r="AT72" s="340"/>
      <c r="AU72" s="341"/>
      <c r="AV72" s="341" t="str">
        <f t="shared" si="77"/>
        <v/>
      </c>
      <c r="AW72" s="340" t="str">
        <f t="shared" si="78"/>
        <v/>
      </c>
      <c r="AX72" s="511"/>
    </row>
    <row r="73" spans="2:50" hidden="1" x14ac:dyDescent="0.2">
      <c r="B73" s="517"/>
      <c r="C73" s="211">
        <v>7</v>
      </c>
      <c r="D73" s="211"/>
      <c r="E73" s="211"/>
      <c r="F73" s="211"/>
      <c r="G73" s="211"/>
      <c r="H73" s="538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36"/>
      <c r="M73" s="172" t="str">
        <f t="shared" si="64"/>
        <v/>
      </c>
      <c r="N73" s="512"/>
      <c r="O73" s="512"/>
      <c r="P73" s="340"/>
      <c r="Q73" s="341"/>
      <c r="R73" s="341" t="str">
        <f t="shared" si="65"/>
        <v/>
      </c>
      <c r="S73" s="340" t="str">
        <f t="shared" si="66"/>
        <v/>
      </c>
      <c r="T73" s="511"/>
      <c r="U73" s="340"/>
      <c r="V73" s="341"/>
      <c r="W73" s="341" t="str">
        <f t="shared" si="67"/>
        <v/>
      </c>
      <c r="X73" s="340" t="str">
        <f t="shared" si="68"/>
        <v/>
      </c>
      <c r="Y73" s="511"/>
      <c r="Z73" s="340"/>
      <c r="AA73" s="341"/>
      <c r="AB73" s="341" t="str">
        <f t="shared" si="69"/>
        <v/>
      </c>
      <c r="AC73" s="340" t="str">
        <f t="shared" si="70"/>
        <v/>
      </c>
      <c r="AD73" s="511"/>
      <c r="AE73" s="340"/>
      <c r="AF73" s="341"/>
      <c r="AG73" s="341" t="str">
        <f t="shared" si="71"/>
        <v/>
      </c>
      <c r="AH73" s="340" t="str">
        <f t="shared" si="72"/>
        <v/>
      </c>
      <c r="AI73" s="511"/>
      <c r="AJ73" s="340"/>
      <c r="AK73" s="341"/>
      <c r="AL73" s="341" t="str">
        <f t="shared" si="73"/>
        <v/>
      </c>
      <c r="AM73" s="340" t="str">
        <f t="shared" si="74"/>
        <v/>
      </c>
      <c r="AN73" s="511"/>
      <c r="AO73" s="340"/>
      <c r="AP73" s="341"/>
      <c r="AQ73" s="341" t="str">
        <f t="shared" si="75"/>
        <v/>
      </c>
      <c r="AR73" s="340" t="str">
        <f t="shared" si="76"/>
        <v/>
      </c>
      <c r="AS73" s="511"/>
      <c r="AT73" s="340"/>
      <c r="AU73" s="341"/>
      <c r="AV73" s="341" t="str">
        <f t="shared" si="77"/>
        <v/>
      </c>
      <c r="AW73" s="340" t="str">
        <f t="shared" si="78"/>
        <v/>
      </c>
      <c r="AX73" s="511"/>
    </row>
    <row r="74" spans="2:50" hidden="1" x14ac:dyDescent="0.2">
      <c r="B74" s="517"/>
      <c r="C74" s="211">
        <v>8</v>
      </c>
      <c r="D74" s="211"/>
      <c r="E74" s="211"/>
      <c r="F74" s="211"/>
      <c r="G74" s="211"/>
      <c r="H74" s="538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36"/>
      <c r="M74" s="172" t="str">
        <f t="shared" si="64"/>
        <v/>
      </c>
      <c r="N74" s="512"/>
      <c r="O74" s="512"/>
      <c r="P74" s="340"/>
      <c r="Q74" s="341"/>
      <c r="R74" s="341" t="str">
        <f t="shared" si="65"/>
        <v/>
      </c>
      <c r="S74" s="340" t="str">
        <f t="shared" si="66"/>
        <v/>
      </c>
      <c r="T74" s="511"/>
      <c r="U74" s="340"/>
      <c r="V74" s="341"/>
      <c r="W74" s="341" t="str">
        <f t="shared" si="67"/>
        <v/>
      </c>
      <c r="X74" s="340" t="str">
        <f t="shared" si="68"/>
        <v/>
      </c>
      <c r="Y74" s="511"/>
      <c r="Z74" s="340"/>
      <c r="AA74" s="341"/>
      <c r="AB74" s="341" t="str">
        <f t="shared" si="69"/>
        <v/>
      </c>
      <c r="AC74" s="340" t="str">
        <f t="shared" si="70"/>
        <v/>
      </c>
      <c r="AD74" s="511"/>
      <c r="AE74" s="340"/>
      <c r="AF74" s="341"/>
      <c r="AG74" s="341" t="str">
        <f t="shared" si="71"/>
        <v/>
      </c>
      <c r="AH74" s="340" t="str">
        <f t="shared" si="72"/>
        <v/>
      </c>
      <c r="AI74" s="511"/>
      <c r="AJ74" s="340"/>
      <c r="AK74" s="341"/>
      <c r="AL74" s="341" t="str">
        <f t="shared" si="73"/>
        <v/>
      </c>
      <c r="AM74" s="340" t="str">
        <f t="shared" si="74"/>
        <v/>
      </c>
      <c r="AN74" s="511"/>
      <c r="AO74" s="340"/>
      <c r="AP74" s="341"/>
      <c r="AQ74" s="341" t="str">
        <f t="shared" si="75"/>
        <v/>
      </c>
      <c r="AR74" s="340" t="str">
        <f t="shared" si="76"/>
        <v/>
      </c>
      <c r="AS74" s="511"/>
      <c r="AT74" s="340"/>
      <c r="AU74" s="341"/>
      <c r="AV74" s="341" t="str">
        <f t="shared" si="77"/>
        <v/>
      </c>
      <c r="AW74" s="340" t="str">
        <f t="shared" si="78"/>
        <v/>
      </c>
      <c r="AX74" s="511"/>
    </row>
    <row r="75" spans="2:50" hidden="1" x14ac:dyDescent="0.2">
      <c r="B75" s="517"/>
      <c r="C75" s="211">
        <v>9</v>
      </c>
      <c r="D75" s="211"/>
      <c r="E75" s="211"/>
      <c r="F75" s="211"/>
      <c r="G75" s="211"/>
      <c r="H75" s="538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36"/>
      <c r="M75" s="172" t="str">
        <f t="shared" si="64"/>
        <v/>
      </c>
      <c r="N75" s="512"/>
      <c r="O75" s="512"/>
      <c r="P75" s="340"/>
      <c r="Q75" s="341"/>
      <c r="R75" s="341" t="str">
        <f t="shared" si="65"/>
        <v/>
      </c>
      <c r="S75" s="340" t="str">
        <f t="shared" si="66"/>
        <v/>
      </c>
      <c r="T75" s="511"/>
      <c r="U75" s="340"/>
      <c r="V75" s="341"/>
      <c r="W75" s="341" t="str">
        <f t="shared" si="67"/>
        <v/>
      </c>
      <c r="X75" s="340" t="str">
        <f t="shared" si="68"/>
        <v/>
      </c>
      <c r="Y75" s="511"/>
      <c r="Z75" s="340"/>
      <c r="AA75" s="341"/>
      <c r="AB75" s="341" t="str">
        <f t="shared" si="69"/>
        <v/>
      </c>
      <c r="AC75" s="340" t="str">
        <f t="shared" si="70"/>
        <v/>
      </c>
      <c r="AD75" s="511"/>
      <c r="AE75" s="340"/>
      <c r="AF75" s="341"/>
      <c r="AG75" s="341" t="str">
        <f t="shared" si="71"/>
        <v/>
      </c>
      <c r="AH75" s="340" t="str">
        <f t="shared" si="72"/>
        <v/>
      </c>
      <c r="AI75" s="511"/>
      <c r="AJ75" s="340"/>
      <c r="AK75" s="341"/>
      <c r="AL75" s="341" t="str">
        <f t="shared" si="73"/>
        <v/>
      </c>
      <c r="AM75" s="340" t="str">
        <f t="shared" si="74"/>
        <v/>
      </c>
      <c r="AN75" s="511"/>
      <c r="AO75" s="340"/>
      <c r="AP75" s="341"/>
      <c r="AQ75" s="341" t="str">
        <f t="shared" si="75"/>
        <v/>
      </c>
      <c r="AR75" s="340" t="str">
        <f t="shared" si="76"/>
        <v/>
      </c>
      <c r="AS75" s="511"/>
      <c r="AT75" s="340"/>
      <c r="AU75" s="341"/>
      <c r="AV75" s="341" t="str">
        <f t="shared" si="77"/>
        <v/>
      </c>
      <c r="AW75" s="340" t="str">
        <f t="shared" si="78"/>
        <v/>
      </c>
      <c r="AX75" s="511"/>
    </row>
    <row r="76" spans="2:50" hidden="1" x14ac:dyDescent="0.2">
      <c r="B76" s="517"/>
      <c r="C76" s="211">
        <v>10</v>
      </c>
      <c r="D76" s="211"/>
      <c r="E76" s="211"/>
      <c r="F76" s="211"/>
      <c r="G76" s="211"/>
      <c r="H76" s="538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36"/>
      <c r="M76" s="172" t="str">
        <f t="shared" si="64"/>
        <v/>
      </c>
      <c r="N76" s="512"/>
      <c r="O76" s="512"/>
      <c r="P76" s="340"/>
      <c r="Q76" s="341"/>
      <c r="R76" s="341" t="str">
        <f t="shared" si="65"/>
        <v/>
      </c>
      <c r="S76" s="340" t="str">
        <f t="shared" si="66"/>
        <v/>
      </c>
      <c r="T76" s="511"/>
      <c r="U76" s="340"/>
      <c r="V76" s="341"/>
      <c r="W76" s="341" t="str">
        <f t="shared" si="67"/>
        <v/>
      </c>
      <c r="X76" s="340" t="str">
        <f t="shared" si="68"/>
        <v/>
      </c>
      <c r="Y76" s="511"/>
      <c r="Z76" s="340"/>
      <c r="AA76" s="341"/>
      <c r="AB76" s="341" t="str">
        <f t="shared" si="69"/>
        <v/>
      </c>
      <c r="AC76" s="340" t="str">
        <f t="shared" si="70"/>
        <v/>
      </c>
      <c r="AD76" s="511"/>
      <c r="AE76" s="340"/>
      <c r="AF76" s="341"/>
      <c r="AG76" s="341" t="str">
        <f t="shared" si="71"/>
        <v/>
      </c>
      <c r="AH76" s="340" t="str">
        <f t="shared" si="72"/>
        <v/>
      </c>
      <c r="AI76" s="511"/>
      <c r="AJ76" s="340"/>
      <c r="AK76" s="341"/>
      <c r="AL76" s="341" t="str">
        <f t="shared" si="73"/>
        <v/>
      </c>
      <c r="AM76" s="340" t="str">
        <f t="shared" si="74"/>
        <v/>
      </c>
      <c r="AN76" s="511"/>
      <c r="AO76" s="340"/>
      <c r="AP76" s="341"/>
      <c r="AQ76" s="341" t="str">
        <f t="shared" si="75"/>
        <v/>
      </c>
      <c r="AR76" s="340" t="str">
        <f t="shared" si="76"/>
        <v/>
      </c>
      <c r="AS76" s="511"/>
      <c r="AT76" s="340"/>
      <c r="AU76" s="341"/>
      <c r="AV76" s="341" t="str">
        <f t="shared" si="77"/>
        <v/>
      </c>
      <c r="AW76" s="340" t="str">
        <f t="shared" si="78"/>
        <v/>
      </c>
      <c r="AX76" s="511"/>
    </row>
    <row r="77" spans="2:50" hidden="1" x14ac:dyDescent="0.2">
      <c r="B77" s="517"/>
      <c r="C77" s="211">
        <v>11</v>
      </c>
      <c r="D77" s="211"/>
      <c r="E77" s="211"/>
      <c r="F77" s="211"/>
      <c r="G77" s="211"/>
      <c r="H77" s="538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36"/>
      <c r="M77" s="172" t="str">
        <f t="shared" si="64"/>
        <v/>
      </c>
      <c r="N77" s="512"/>
      <c r="O77" s="512"/>
      <c r="P77" s="340"/>
      <c r="Q77" s="341"/>
      <c r="R77" s="341" t="str">
        <f t="shared" si="65"/>
        <v/>
      </c>
      <c r="S77" s="340" t="str">
        <f t="shared" si="66"/>
        <v/>
      </c>
      <c r="T77" s="511"/>
      <c r="U77" s="340"/>
      <c r="V77" s="341"/>
      <c r="W77" s="341" t="str">
        <f t="shared" si="67"/>
        <v/>
      </c>
      <c r="X77" s="340" t="str">
        <f t="shared" si="68"/>
        <v/>
      </c>
      <c r="Y77" s="511"/>
      <c r="Z77" s="340"/>
      <c r="AA77" s="341"/>
      <c r="AB77" s="341" t="str">
        <f t="shared" si="69"/>
        <v/>
      </c>
      <c r="AC77" s="340" t="str">
        <f t="shared" si="70"/>
        <v/>
      </c>
      <c r="AD77" s="511"/>
      <c r="AE77" s="340"/>
      <c r="AF77" s="341"/>
      <c r="AG77" s="341" t="str">
        <f t="shared" si="71"/>
        <v/>
      </c>
      <c r="AH77" s="340" t="str">
        <f t="shared" si="72"/>
        <v/>
      </c>
      <c r="AI77" s="511"/>
      <c r="AJ77" s="340"/>
      <c r="AK77" s="341"/>
      <c r="AL77" s="341" t="str">
        <f t="shared" si="73"/>
        <v/>
      </c>
      <c r="AM77" s="340" t="str">
        <f t="shared" si="74"/>
        <v/>
      </c>
      <c r="AN77" s="511"/>
      <c r="AO77" s="340"/>
      <c r="AP77" s="341"/>
      <c r="AQ77" s="341" t="str">
        <f t="shared" si="75"/>
        <v/>
      </c>
      <c r="AR77" s="340" t="str">
        <f t="shared" si="76"/>
        <v/>
      </c>
      <c r="AS77" s="511"/>
      <c r="AT77" s="340"/>
      <c r="AU77" s="341"/>
      <c r="AV77" s="341" t="str">
        <f t="shared" si="77"/>
        <v/>
      </c>
      <c r="AW77" s="340" t="str">
        <f t="shared" si="78"/>
        <v/>
      </c>
      <c r="AX77" s="511"/>
    </row>
    <row r="78" spans="2:50" hidden="1" x14ac:dyDescent="0.2">
      <c r="B78" s="517"/>
      <c r="C78" s="211">
        <v>12</v>
      </c>
      <c r="D78" s="211"/>
      <c r="E78" s="211"/>
      <c r="F78" s="211"/>
      <c r="G78" s="211"/>
      <c r="H78" s="538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36"/>
      <c r="M78" s="172" t="str">
        <f t="shared" si="64"/>
        <v/>
      </c>
      <c r="N78" s="512"/>
      <c r="O78" s="512"/>
      <c r="P78" s="340"/>
      <c r="Q78" s="341"/>
      <c r="R78" s="341" t="str">
        <f t="shared" si="65"/>
        <v/>
      </c>
      <c r="S78" s="340" t="str">
        <f t="shared" si="66"/>
        <v/>
      </c>
      <c r="T78" s="511"/>
      <c r="U78" s="340"/>
      <c r="V78" s="341"/>
      <c r="W78" s="341" t="str">
        <f t="shared" si="67"/>
        <v/>
      </c>
      <c r="X78" s="340" t="str">
        <f t="shared" si="68"/>
        <v/>
      </c>
      <c r="Y78" s="511"/>
      <c r="Z78" s="340"/>
      <c r="AA78" s="341"/>
      <c r="AB78" s="341" t="str">
        <f t="shared" si="69"/>
        <v/>
      </c>
      <c r="AC78" s="340" t="str">
        <f t="shared" si="70"/>
        <v/>
      </c>
      <c r="AD78" s="511"/>
      <c r="AE78" s="340"/>
      <c r="AF78" s="341"/>
      <c r="AG78" s="341" t="str">
        <f t="shared" si="71"/>
        <v/>
      </c>
      <c r="AH78" s="340" t="str">
        <f t="shared" si="72"/>
        <v/>
      </c>
      <c r="AI78" s="511"/>
      <c r="AJ78" s="340"/>
      <c r="AK78" s="341"/>
      <c r="AL78" s="341" t="str">
        <f t="shared" si="73"/>
        <v/>
      </c>
      <c r="AM78" s="340" t="str">
        <f t="shared" si="74"/>
        <v/>
      </c>
      <c r="AN78" s="511"/>
      <c r="AO78" s="340"/>
      <c r="AP78" s="341"/>
      <c r="AQ78" s="341" t="str">
        <f t="shared" si="75"/>
        <v/>
      </c>
      <c r="AR78" s="340" t="str">
        <f t="shared" si="76"/>
        <v/>
      </c>
      <c r="AS78" s="511"/>
      <c r="AT78" s="340"/>
      <c r="AU78" s="341"/>
      <c r="AV78" s="341" t="str">
        <f t="shared" si="77"/>
        <v/>
      </c>
      <c r="AW78" s="340" t="str">
        <f t="shared" si="78"/>
        <v/>
      </c>
      <c r="AX78" s="511"/>
    </row>
    <row r="79" spans="2:50" hidden="1" x14ac:dyDescent="0.2">
      <c r="B79" s="517"/>
      <c r="C79" s="211">
        <v>13</v>
      </c>
      <c r="D79" s="211"/>
      <c r="E79" s="211"/>
      <c r="F79" s="211"/>
      <c r="G79" s="211"/>
      <c r="H79" s="538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36"/>
      <c r="M79" s="172" t="str">
        <f t="shared" si="64"/>
        <v/>
      </c>
      <c r="N79" s="512"/>
      <c r="O79" s="512"/>
      <c r="P79" s="340"/>
      <c r="Q79" s="341"/>
      <c r="R79" s="341" t="str">
        <f t="shared" si="65"/>
        <v/>
      </c>
      <c r="S79" s="340" t="str">
        <f t="shared" si="66"/>
        <v/>
      </c>
      <c r="T79" s="511"/>
      <c r="U79" s="340"/>
      <c r="V79" s="341"/>
      <c r="W79" s="341" t="str">
        <f t="shared" si="67"/>
        <v/>
      </c>
      <c r="X79" s="340" t="str">
        <f t="shared" si="68"/>
        <v/>
      </c>
      <c r="Y79" s="511"/>
      <c r="Z79" s="340"/>
      <c r="AA79" s="341"/>
      <c r="AB79" s="341" t="str">
        <f t="shared" si="69"/>
        <v/>
      </c>
      <c r="AC79" s="340" t="str">
        <f t="shared" si="70"/>
        <v/>
      </c>
      <c r="AD79" s="511"/>
      <c r="AE79" s="340"/>
      <c r="AF79" s="341"/>
      <c r="AG79" s="341" t="str">
        <f t="shared" si="71"/>
        <v/>
      </c>
      <c r="AH79" s="340" t="str">
        <f t="shared" si="72"/>
        <v/>
      </c>
      <c r="AI79" s="511"/>
      <c r="AJ79" s="340"/>
      <c r="AK79" s="341"/>
      <c r="AL79" s="341" t="str">
        <f t="shared" si="73"/>
        <v/>
      </c>
      <c r="AM79" s="340" t="str">
        <f t="shared" si="74"/>
        <v/>
      </c>
      <c r="AN79" s="511"/>
      <c r="AO79" s="340"/>
      <c r="AP79" s="341"/>
      <c r="AQ79" s="341" t="str">
        <f t="shared" si="75"/>
        <v/>
      </c>
      <c r="AR79" s="340" t="str">
        <f t="shared" si="76"/>
        <v/>
      </c>
      <c r="AS79" s="511"/>
      <c r="AT79" s="340"/>
      <c r="AU79" s="341"/>
      <c r="AV79" s="341" t="str">
        <f t="shared" si="77"/>
        <v/>
      </c>
      <c r="AW79" s="340" t="str">
        <f t="shared" si="78"/>
        <v/>
      </c>
      <c r="AX79" s="511"/>
    </row>
    <row r="80" spans="2:50" hidden="1" x14ac:dyDescent="0.2">
      <c r="B80" s="517"/>
      <c r="C80" s="211">
        <v>14</v>
      </c>
      <c r="D80" s="211"/>
      <c r="E80" s="211"/>
      <c r="F80" s="211"/>
      <c r="G80" s="211"/>
      <c r="H80" s="538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36"/>
      <c r="M80" s="172" t="str">
        <f t="shared" si="64"/>
        <v/>
      </c>
      <c r="N80" s="512"/>
      <c r="O80" s="512"/>
      <c r="P80" s="340"/>
      <c r="Q80" s="341"/>
      <c r="R80" s="341" t="str">
        <f t="shared" si="65"/>
        <v/>
      </c>
      <c r="S80" s="340" t="str">
        <f t="shared" si="66"/>
        <v/>
      </c>
      <c r="T80" s="511"/>
      <c r="U80" s="340"/>
      <c r="V80" s="341"/>
      <c r="W80" s="341" t="str">
        <f t="shared" si="67"/>
        <v/>
      </c>
      <c r="X80" s="340" t="str">
        <f t="shared" si="68"/>
        <v/>
      </c>
      <c r="Y80" s="511"/>
      <c r="Z80" s="340"/>
      <c r="AA80" s="341"/>
      <c r="AB80" s="341" t="str">
        <f t="shared" si="69"/>
        <v/>
      </c>
      <c r="AC80" s="340" t="str">
        <f t="shared" si="70"/>
        <v/>
      </c>
      <c r="AD80" s="511"/>
      <c r="AE80" s="340"/>
      <c r="AF80" s="341"/>
      <c r="AG80" s="341" t="str">
        <f t="shared" si="71"/>
        <v/>
      </c>
      <c r="AH80" s="340" t="str">
        <f t="shared" si="72"/>
        <v/>
      </c>
      <c r="AI80" s="511"/>
      <c r="AJ80" s="340"/>
      <c r="AK80" s="341"/>
      <c r="AL80" s="341" t="str">
        <f t="shared" si="73"/>
        <v/>
      </c>
      <c r="AM80" s="340" t="str">
        <f t="shared" si="74"/>
        <v/>
      </c>
      <c r="AN80" s="511"/>
      <c r="AO80" s="340"/>
      <c r="AP80" s="341"/>
      <c r="AQ80" s="341" t="str">
        <f t="shared" si="75"/>
        <v/>
      </c>
      <c r="AR80" s="340" t="str">
        <f t="shared" si="76"/>
        <v/>
      </c>
      <c r="AS80" s="511"/>
      <c r="AT80" s="340"/>
      <c r="AU80" s="341"/>
      <c r="AV80" s="341" t="str">
        <f t="shared" si="77"/>
        <v/>
      </c>
      <c r="AW80" s="340" t="str">
        <f t="shared" si="78"/>
        <v/>
      </c>
      <c r="AX80" s="511"/>
    </row>
    <row r="81" spans="2:50" hidden="1" x14ac:dyDescent="0.2">
      <c r="B81" s="517"/>
      <c r="C81" s="211">
        <v>15</v>
      </c>
      <c r="D81" s="211"/>
      <c r="E81" s="211"/>
      <c r="F81" s="211"/>
      <c r="G81" s="211"/>
      <c r="H81" s="539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36"/>
      <c r="M81" s="172" t="str">
        <f t="shared" si="64"/>
        <v/>
      </c>
      <c r="N81" s="512"/>
      <c r="O81" s="512"/>
      <c r="P81" s="340"/>
      <c r="Q81" s="341"/>
      <c r="R81" s="341" t="str">
        <f t="shared" si="65"/>
        <v/>
      </c>
      <c r="S81" s="340" t="str">
        <f t="shared" si="66"/>
        <v/>
      </c>
      <c r="T81" s="511"/>
      <c r="U81" s="340"/>
      <c r="V81" s="341"/>
      <c r="W81" s="341" t="str">
        <f t="shared" si="67"/>
        <v/>
      </c>
      <c r="X81" s="340" t="str">
        <f t="shared" si="68"/>
        <v/>
      </c>
      <c r="Y81" s="511"/>
      <c r="Z81" s="340"/>
      <c r="AA81" s="341"/>
      <c r="AB81" s="341" t="str">
        <f t="shared" si="69"/>
        <v/>
      </c>
      <c r="AC81" s="340" t="str">
        <f t="shared" si="70"/>
        <v/>
      </c>
      <c r="AD81" s="511"/>
      <c r="AE81" s="340"/>
      <c r="AF81" s="341"/>
      <c r="AG81" s="341" t="str">
        <f t="shared" si="71"/>
        <v/>
      </c>
      <c r="AH81" s="340" t="str">
        <f t="shared" si="72"/>
        <v/>
      </c>
      <c r="AI81" s="511"/>
      <c r="AJ81" s="340"/>
      <c r="AK81" s="341"/>
      <c r="AL81" s="341" t="str">
        <f t="shared" si="73"/>
        <v/>
      </c>
      <c r="AM81" s="340" t="str">
        <f t="shared" si="74"/>
        <v/>
      </c>
      <c r="AN81" s="511"/>
      <c r="AO81" s="340"/>
      <c r="AP81" s="341"/>
      <c r="AQ81" s="341" t="str">
        <f t="shared" si="75"/>
        <v/>
      </c>
      <c r="AR81" s="340" t="str">
        <f t="shared" si="76"/>
        <v/>
      </c>
      <c r="AS81" s="511"/>
      <c r="AT81" s="340"/>
      <c r="AU81" s="341"/>
      <c r="AV81" s="341" t="str">
        <f t="shared" si="77"/>
        <v/>
      </c>
      <c r="AW81" s="340" t="str">
        <f t="shared" si="78"/>
        <v/>
      </c>
      <c r="AX81" s="511"/>
    </row>
    <row r="82" spans="2:50" ht="15.75" hidden="1" x14ac:dyDescent="0.2">
      <c r="B82" s="521" t="s">
        <v>169</v>
      </c>
      <c r="C82" s="522"/>
      <c r="D82" s="522"/>
      <c r="E82" s="522"/>
      <c r="F82" s="522"/>
      <c r="G82" s="522"/>
      <c r="H82" s="523"/>
      <c r="I82" s="207"/>
      <c r="J82" s="207"/>
      <c r="K82" s="207"/>
      <c r="L82" s="207"/>
      <c r="M82" s="207"/>
      <c r="N82" s="512" t="s">
        <v>161</v>
      </c>
      <c r="O82" s="525" t="s">
        <v>106</v>
      </c>
      <c r="P82" s="527">
        <v>45895</v>
      </c>
      <c r="Q82" s="517"/>
      <c r="R82" s="517"/>
      <c r="S82" s="517"/>
      <c r="T82" s="517"/>
      <c r="U82" s="527">
        <v>45896</v>
      </c>
      <c r="V82" s="517"/>
      <c r="W82" s="517"/>
      <c r="X82" s="517"/>
      <c r="Y82" s="517"/>
      <c r="Z82" s="527">
        <v>45897</v>
      </c>
      <c r="AA82" s="517"/>
      <c r="AB82" s="517"/>
      <c r="AC82" s="517"/>
      <c r="AD82" s="517"/>
      <c r="AE82" s="527">
        <v>45898</v>
      </c>
      <c r="AF82" s="517"/>
      <c r="AG82" s="517"/>
      <c r="AH82" s="517"/>
      <c r="AI82" s="517"/>
      <c r="AJ82" s="527">
        <v>45899</v>
      </c>
      <c r="AK82" s="517"/>
      <c r="AL82" s="517"/>
      <c r="AM82" s="517"/>
      <c r="AN82" s="517"/>
      <c r="AO82" s="527">
        <v>45900</v>
      </c>
      <c r="AP82" s="517"/>
      <c r="AQ82" s="517"/>
      <c r="AR82" s="517"/>
      <c r="AS82" s="517"/>
      <c r="AT82" s="527">
        <v>45901</v>
      </c>
      <c r="AU82" s="517"/>
      <c r="AV82" s="517"/>
      <c r="AW82" s="517"/>
      <c r="AX82" s="517"/>
    </row>
    <row r="83" spans="2:50" ht="15.75" hidden="1" x14ac:dyDescent="0.2">
      <c r="B83" s="524"/>
      <c r="C83" s="524"/>
      <c r="D83" s="524"/>
      <c r="E83" s="524"/>
      <c r="F83" s="524"/>
      <c r="G83" s="524"/>
      <c r="H83" s="524"/>
      <c r="I83" s="207"/>
      <c r="J83" s="207"/>
      <c r="K83" s="207"/>
      <c r="L83" s="207"/>
      <c r="M83" s="207"/>
      <c r="N83" s="512"/>
      <c r="O83" s="526"/>
      <c r="P83" s="527" t="s">
        <v>120</v>
      </c>
      <c r="Q83" s="517"/>
      <c r="R83" s="517"/>
      <c r="S83" s="517"/>
      <c r="T83" s="517"/>
      <c r="U83" s="527" t="s">
        <v>114</v>
      </c>
      <c r="V83" s="517"/>
      <c r="W83" s="517"/>
      <c r="X83" s="517"/>
      <c r="Y83" s="517"/>
      <c r="Z83" s="527" t="s">
        <v>115</v>
      </c>
      <c r="AA83" s="517"/>
      <c r="AB83" s="517"/>
      <c r="AC83" s="517"/>
      <c r="AD83" s="517"/>
      <c r="AE83" s="527" t="s">
        <v>116</v>
      </c>
      <c r="AF83" s="517"/>
      <c r="AG83" s="517"/>
      <c r="AH83" s="517"/>
      <c r="AI83" s="517"/>
      <c r="AJ83" s="527" t="s">
        <v>117</v>
      </c>
      <c r="AK83" s="517"/>
      <c r="AL83" s="517"/>
      <c r="AM83" s="517"/>
      <c r="AN83" s="517"/>
      <c r="AO83" s="527" t="s">
        <v>118</v>
      </c>
      <c r="AP83" s="517"/>
      <c r="AQ83" s="517"/>
      <c r="AR83" s="517"/>
      <c r="AS83" s="517"/>
      <c r="AT83" s="527" t="s">
        <v>119</v>
      </c>
      <c r="AU83" s="517"/>
      <c r="AV83" s="517"/>
      <c r="AW83" s="517"/>
      <c r="AX83" s="517"/>
    </row>
    <row r="84" spans="2:50" hidden="1" x14ac:dyDescent="0.2">
      <c r="B84" s="512" t="s">
        <v>157</v>
      </c>
      <c r="C84" s="512" t="s">
        <v>149</v>
      </c>
      <c r="D84" s="512"/>
      <c r="E84" s="512" t="s">
        <v>151</v>
      </c>
      <c r="F84" s="512"/>
      <c r="G84" s="512"/>
      <c r="H84" s="513" t="s">
        <v>158</v>
      </c>
      <c r="I84" s="516" t="s">
        <v>227</v>
      </c>
      <c r="J84" s="516"/>
      <c r="K84" s="516"/>
      <c r="L84" s="516" t="s">
        <v>158</v>
      </c>
      <c r="M84" s="516" t="s">
        <v>170</v>
      </c>
      <c r="N84" s="512"/>
      <c r="O84" s="512" t="s">
        <v>160</v>
      </c>
      <c r="P84" s="508" t="s">
        <v>154</v>
      </c>
      <c r="Q84" s="509"/>
      <c r="R84" s="509"/>
      <c r="S84" s="510"/>
      <c r="T84" s="512" t="s">
        <v>158</v>
      </c>
      <c r="U84" s="508" t="s">
        <v>154</v>
      </c>
      <c r="V84" s="509"/>
      <c r="W84" s="509"/>
      <c r="X84" s="510"/>
      <c r="Y84" s="512" t="s">
        <v>158</v>
      </c>
      <c r="Z84" s="508" t="s">
        <v>154</v>
      </c>
      <c r="AA84" s="509"/>
      <c r="AB84" s="509"/>
      <c r="AC84" s="510"/>
      <c r="AD84" s="512" t="s">
        <v>158</v>
      </c>
      <c r="AE84" s="508" t="s">
        <v>154</v>
      </c>
      <c r="AF84" s="509"/>
      <c r="AG84" s="509"/>
      <c r="AH84" s="510"/>
      <c r="AI84" s="512" t="s">
        <v>158</v>
      </c>
      <c r="AJ84" s="508" t="s">
        <v>154</v>
      </c>
      <c r="AK84" s="509"/>
      <c r="AL84" s="509"/>
      <c r="AM84" s="510"/>
      <c r="AN84" s="512" t="s">
        <v>158</v>
      </c>
      <c r="AO84" s="508" t="s">
        <v>154</v>
      </c>
      <c r="AP84" s="509"/>
      <c r="AQ84" s="509"/>
      <c r="AR84" s="510"/>
      <c r="AS84" s="512" t="s">
        <v>158</v>
      </c>
      <c r="AT84" s="508" t="s">
        <v>154</v>
      </c>
      <c r="AU84" s="509"/>
      <c r="AV84" s="509"/>
      <c r="AW84" s="510"/>
      <c r="AX84" s="512" t="s">
        <v>158</v>
      </c>
    </row>
    <row r="85" spans="2:50" hidden="1" x14ac:dyDescent="0.2">
      <c r="B85" s="512"/>
      <c r="C85" s="512"/>
      <c r="D85" s="512"/>
      <c r="E85" s="512" t="s">
        <v>150</v>
      </c>
      <c r="F85" s="512"/>
      <c r="G85" s="512"/>
      <c r="H85" s="514"/>
      <c r="I85" s="516" t="s">
        <v>150</v>
      </c>
      <c r="J85" s="516"/>
      <c r="K85" s="516"/>
      <c r="L85" s="516"/>
      <c r="M85" s="516"/>
      <c r="N85" s="512"/>
      <c r="O85" s="512"/>
      <c r="P85" s="508" t="s">
        <v>155</v>
      </c>
      <c r="Q85" s="509"/>
      <c r="R85" s="509"/>
      <c r="S85" s="510"/>
      <c r="T85" s="512"/>
      <c r="U85" s="508" t="s">
        <v>155</v>
      </c>
      <c r="V85" s="509"/>
      <c r="W85" s="509"/>
      <c r="X85" s="510"/>
      <c r="Y85" s="512"/>
      <c r="Z85" s="508" t="s">
        <v>155</v>
      </c>
      <c r="AA85" s="509"/>
      <c r="AB85" s="509"/>
      <c r="AC85" s="510"/>
      <c r="AD85" s="512"/>
      <c r="AE85" s="508" t="s">
        <v>155</v>
      </c>
      <c r="AF85" s="509"/>
      <c r="AG85" s="509"/>
      <c r="AH85" s="510"/>
      <c r="AI85" s="512"/>
      <c r="AJ85" s="508" t="s">
        <v>155</v>
      </c>
      <c r="AK85" s="509"/>
      <c r="AL85" s="509"/>
      <c r="AM85" s="510"/>
      <c r="AN85" s="512"/>
      <c r="AO85" s="508" t="s">
        <v>155</v>
      </c>
      <c r="AP85" s="509"/>
      <c r="AQ85" s="509"/>
      <c r="AR85" s="510"/>
      <c r="AS85" s="512"/>
      <c r="AT85" s="508" t="s">
        <v>155</v>
      </c>
      <c r="AU85" s="509"/>
      <c r="AV85" s="509"/>
      <c r="AW85" s="510"/>
      <c r="AX85" s="512"/>
    </row>
    <row r="86" spans="2:50" hidden="1" x14ac:dyDescent="0.2">
      <c r="B86" s="512"/>
      <c r="C86" s="512"/>
      <c r="D86" s="512"/>
      <c r="E86" s="212" t="s">
        <v>152</v>
      </c>
      <c r="F86" s="212" t="s">
        <v>153</v>
      </c>
      <c r="G86" s="212" t="s">
        <v>156</v>
      </c>
      <c r="H86" s="515"/>
      <c r="I86" s="208" t="s">
        <v>152</v>
      </c>
      <c r="J86" s="208" t="s">
        <v>153</v>
      </c>
      <c r="K86" s="208" t="s">
        <v>156</v>
      </c>
      <c r="L86" s="516"/>
      <c r="M86" s="516"/>
      <c r="N86" s="512"/>
      <c r="O86" s="512"/>
      <c r="P86" s="212" t="s">
        <v>152</v>
      </c>
      <c r="Q86" s="212" t="s">
        <v>153</v>
      </c>
      <c r="R86" s="212" t="s">
        <v>156</v>
      </c>
      <c r="S86" s="212" t="s">
        <v>170</v>
      </c>
      <c r="T86" s="512"/>
      <c r="U86" s="212" t="s">
        <v>152</v>
      </c>
      <c r="V86" s="212" t="s">
        <v>153</v>
      </c>
      <c r="W86" s="212" t="s">
        <v>156</v>
      </c>
      <c r="X86" s="212" t="s">
        <v>170</v>
      </c>
      <c r="Y86" s="512"/>
      <c r="Z86" s="212" t="s">
        <v>152</v>
      </c>
      <c r="AA86" s="212" t="s">
        <v>153</v>
      </c>
      <c r="AB86" s="212" t="s">
        <v>156</v>
      </c>
      <c r="AC86" s="212" t="s">
        <v>170</v>
      </c>
      <c r="AD86" s="512"/>
      <c r="AE86" s="212" t="s">
        <v>152</v>
      </c>
      <c r="AF86" s="212" t="s">
        <v>153</v>
      </c>
      <c r="AG86" s="212" t="s">
        <v>156</v>
      </c>
      <c r="AH86" s="212" t="s">
        <v>170</v>
      </c>
      <c r="AI86" s="512"/>
      <c r="AJ86" s="212" t="s">
        <v>152</v>
      </c>
      <c r="AK86" s="212" t="s">
        <v>153</v>
      </c>
      <c r="AL86" s="212" t="s">
        <v>156</v>
      </c>
      <c r="AM86" s="212" t="s">
        <v>170</v>
      </c>
      <c r="AN86" s="512"/>
      <c r="AO86" s="212" t="s">
        <v>152</v>
      </c>
      <c r="AP86" s="212" t="s">
        <v>153</v>
      </c>
      <c r="AQ86" s="212" t="s">
        <v>156</v>
      </c>
      <c r="AR86" s="212" t="s">
        <v>170</v>
      </c>
      <c r="AS86" s="512"/>
      <c r="AT86" s="212" t="s">
        <v>152</v>
      </c>
      <c r="AU86" s="212" t="s">
        <v>153</v>
      </c>
      <c r="AV86" s="212" t="s">
        <v>156</v>
      </c>
      <c r="AW86" s="212" t="s">
        <v>170</v>
      </c>
      <c r="AX86" s="512"/>
    </row>
    <row r="87" spans="2:50" hidden="1" x14ac:dyDescent="0.2">
      <c r="B87" s="517" t="s">
        <v>141</v>
      </c>
      <c r="C87" s="211">
        <v>1</v>
      </c>
      <c r="D87" s="211" t="s">
        <v>428</v>
      </c>
      <c r="E87" s="211">
        <v>17</v>
      </c>
      <c r="F87" s="211">
        <v>2000</v>
      </c>
      <c r="G87" s="362">
        <f t="shared" ref="G87:G88" si="82">F87/E87</f>
        <v>117.64705882352941</v>
      </c>
      <c r="H87" s="537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36">
        <f>IFERROR(AVERAGE(K87:K101),"-")</f>
        <v>82.353584157283066</v>
      </c>
      <c r="M87" s="172">
        <f>IFERROR(RANK(K87, K$87:K$101),"")</f>
        <v>1</v>
      </c>
      <c r="N87" s="512"/>
      <c r="O87" s="512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511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511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511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511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511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511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511">
        <f>AVERAGE(AV87:AV101)</f>
        <v>83.210176378243617</v>
      </c>
    </row>
    <row r="88" spans="2:50" hidden="1" x14ac:dyDescent="0.2">
      <c r="B88" s="517"/>
      <c r="C88" s="211">
        <v>2</v>
      </c>
      <c r="D88" s="211" t="s">
        <v>429</v>
      </c>
      <c r="E88" s="211">
        <v>26</v>
      </c>
      <c r="F88" s="211">
        <v>1500</v>
      </c>
      <c r="G88" s="362">
        <f t="shared" si="82"/>
        <v>57.692307692307693</v>
      </c>
      <c r="H88" s="538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36"/>
      <c r="M88" s="172">
        <f t="shared" ref="M88:M101" si="86">IFERROR(RANK(K88, K$87:K$101),"")</f>
        <v>2</v>
      </c>
      <c r="N88" s="512"/>
      <c r="O88" s="512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511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511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511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511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511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511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511"/>
    </row>
    <row r="89" spans="2:50" hidden="1" x14ac:dyDescent="0.2">
      <c r="B89" s="517"/>
      <c r="C89" s="211">
        <v>3</v>
      </c>
      <c r="D89" s="211"/>
      <c r="E89" s="211"/>
      <c r="F89" s="211"/>
      <c r="G89" s="211"/>
      <c r="H89" s="538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36"/>
      <c r="M89" s="172" t="str">
        <f t="shared" si="86"/>
        <v/>
      </c>
      <c r="N89" s="512"/>
      <c r="O89" s="512"/>
      <c r="P89" s="359"/>
      <c r="Q89" s="360"/>
      <c r="R89" s="360" t="str">
        <f t="shared" si="87"/>
        <v/>
      </c>
      <c r="S89" s="359" t="str">
        <f t="shared" si="88"/>
        <v/>
      </c>
      <c r="T89" s="511"/>
      <c r="U89" s="359"/>
      <c r="V89" s="360"/>
      <c r="W89" s="360" t="str">
        <f t="shared" si="89"/>
        <v/>
      </c>
      <c r="X89" s="359" t="str">
        <f t="shared" si="90"/>
        <v/>
      </c>
      <c r="Y89" s="511"/>
      <c r="Z89" s="359"/>
      <c r="AA89" s="360"/>
      <c r="AB89" s="360" t="str">
        <f t="shared" si="91"/>
        <v/>
      </c>
      <c r="AC89" s="359" t="str">
        <f t="shared" si="92"/>
        <v/>
      </c>
      <c r="AD89" s="511"/>
      <c r="AE89" s="359"/>
      <c r="AF89" s="360"/>
      <c r="AG89" s="360" t="str">
        <f t="shared" si="93"/>
        <v/>
      </c>
      <c r="AH89" s="359" t="str">
        <f t="shared" si="94"/>
        <v/>
      </c>
      <c r="AI89" s="511"/>
      <c r="AJ89" s="359"/>
      <c r="AK89" s="360"/>
      <c r="AL89" s="360" t="str">
        <f t="shared" si="95"/>
        <v/>
      </c>
      <c r="AM89" s="359" t="str">
        <f t="shared" si="96"/>
        <v/>
      </c>
      <c r="AN89" s="511"/>
      <c r="AO89" s="359"/>
      <c r="AP89" s="360"/>
      <c r="AQ89" s="360" t="str">
        <f t="shared" si="97"/>
        <v/>
      </c>
      <c r="AR89" s="359" t="str">
        <f t="shared" si="98"/>
        <v/>
      </c>
      <c r="AS89" s="511"/>
      <c r="AT89" s="359"/>
      <c r="AU89" s="360"/>
      <c r="AV89" s="360" t="str">
        <f t="shared" si="99"/>
        <v/>
      </c>
      <c r="AW89" s="359" t="str">
        <f t="shared" si="100"/>
        <v/>
      </c>
      <c r="AX89" s="511"/>
    </row>
    <row r="90" spans="2:50" hidden="1" x14ac:dyDescent="0.2">
      <c r="B90" s="517"/>
      <c r="C90" s="211">
        <v>4</v>
      </c>
      <c r="D90" s="211"/>
      <c r="E90" s="211"/>
      <c r="F90" s="211"/>
      <c r="G90" s="211"/>
      <c r="H90" s="538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36"/>
      <c r="M90" s="172" t="str">
        <f t="shared" si="86"/>
        <v/>
      </c>
      <c r="N90" s="512"/>
      <c r="O90" s="512"/>
      <c r="P90" s="359"/>
      <c r="Q90" s="360"/>
      <c r="R90" s="360" t="str">
        <f t="shared" si="87"/>
        <v/>
      </c>
      <c r="S90" s="359" t="str">
        <f t="shared" si="88"/>
        <v/>
      </c>
      <c r="T90" s="511"/>
      <c r="U90" s="359"/>
      <c r="V90" s="360"/>
      <c r="W90" s="360" t="str">
        <f t="shared" si="89"/>
        <v/>
      </c>
      <c r="X90" s="359" t="str">
        <f t="shared" si="90"/>
        <v/>
      </c>
      <c r="Y90" s="511"/>
      <c r="Z90" s="359"/>
      <c r="AA90" s="360"/>
      <c r="AB90" s="360" t="str">
        <f t="shared" si="91"/>
        <v/>
      </c>
      <c r="AC90" s="359" t="str">
        <f t="shared" si="92"/>
        <v/>
      </c>
      <c r="AD90" s="511"/>
      <c r="AE90" s="359"/>
      <c r="AF90" s="360"/>
      <c r="AG90" s="360" t="str">
        <f t="shared" si="93"/>
        <v/>
      </c>
      <c r="AH90" s="359" t="str">
        <f t="shared" si="94"/>
        <v/>
      </c>
      <c r="AI90" s="511"/>
      <c r="AJ90" s="359"/>
      <c r="AK90" s="360"/>
      <c r="AL90" s="360" t="str">
        <f t="shared" si="95"/>
        <v/>
      </c>
      <c r="AM90" s="359" t="str">
        <f t="shared" si="96"/>
        <v/>
      </c>
      <c r="AN90" s="511"/>
      <c r="AO90" s="359"/>
      <c r="AP90" s="360"/>
      <c r="AQ90" s="360" t="str">
        <f t="shared" si="97"/>
        <v/>
      </c>
      <c r="AR90" s="359" t="str">
        <f t="shared" si="98"/>
        <v/>
      </c>
      <c r="AS90" s="511"/>
      <c r="AT90" s="359"/>
      <c r="AU90" s="360"/>
      <c r="AV90" s="360" t="str">
        <f t="shared" si="99"/>
        <v/>
      </c>
      <c r="AW90" s="359" t="str">
        <f t="shared" si="100"/>
        <v/>
      </c>
      <c r="AX90" s="511"/>
    </row>
    <row r="91" spans="2:50" hidden="1" x14ac:dyDescent="0.2">
      <c r="B91" s="517"/>
      <c r="C91" s="211">
        <v>5</v>
      </c>
      <c r="D91" s="211"/>
      <c r="E91" s="211"/>
      <c r="F91" s="211"/>
      <c r="G91" s="211"/>
      <c r="H91" s="538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36"/>
      <c r="M91" s="172" t="str">
        <f t="shared" si="86"/>
        <v/>
      </c>
      <c r="N91" s="512"/>
      <c r="O91" s="512"/>
      <c r="P91" s="359"/>
      <c r="Q91" s="360"/>
      <c r="R91" s="360" t="str">
        <f t="shared" si="87"/>
        <v/>
      </c>
      <c r="S91" s="359" t="str">
        <f t="shared" si="88"/>
        <v/>
      </c>
      <c r="T91" s="511"/>
      <c r="U91" s="359"/>
      <c r="V91" s="360"/>
      <c r="W91" s="360" t="str">
        <f t="shared" si="89"/>
        <v/>
      </c>
      <c r="X91" s="359" t="str">
        <f t="shared" si="90"/>
        <v/>
      </c>
      <c r="Y91" s="511"/>
      <c r="Z91" s="359"/>
      <c r="AA91" s="360"/>
      <c r="AB91" s="360" t="str">
        <f t="shared" si="91"/>
        <v/>
      </c>
      <c r="AC91" s="359" t="str">
        <f t="shared" si="92"/>
        <v/>
      </c>
      <c r="AD91" s="511"/>
      <c r="AE91" s="359"/>
      <c r="AF91" s="360"/>
      <c r="AG91" s="360" t="str">
        <f t="shared" si="93"/>
        <v/>
      </c>
      <c r="AH91" s="359" t="str">
        <f t="shared" si="94"/>
        <v/>
      </c>
      <c r="AI91" s="511"/>
      <c r="AJ91" s="359"/>
      <c r="AK91" s="360"/>
      <c r="AL91" s="360" t="str">
        <f t="shared" si="95"/>
        <v/>
      </c>
      <c r="AM91" s="359" t="str">
        <f t="shared" si="96"/>
        <v/>
      </c>
      <c r="AN91" s="511"/>
      <c r="AO91" s="359"/>
      <c r="AP91" s="360"/>
      <c r="AQ91" s="360" t="str">
        <f t="shared" si="97"/>
        <v/>
      </c>
      <c r="AR91" s="359" t="str">
        <f t="shared" si="98"/>
        <v/>
      </c>
      <c r="AS91" s="511"/>
      <c r="AT91" s="359"/>
      <c r="AU91" s="360"/>
      <c r="AV91" s="360" t="str">
        <f t="shared" si="99"/>
        <v/>
      </c>
      <c r="AW91" s="359" t="str">
        <f t="shared" si="100"/>
        <v/>
      </c>
      <c r="AX91" s="511"/>
    </row>
    <row r="92" spans="2:50" hidden="1" x14ac:dyDescent="0.2">
      <c r="B92" s="517"/>
      <c r="C92" s="211">
        <v>6</v>
      </c>
      <c r="D92" s="211"/>
      <c r="E92" s="211"/>
      <c r="F92" s="211"/>
      <c r="G92" s="211"/>
      <c r="H92" s="538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36"/>
      <c r="M92" s="172" t="str">
        <f t="shared" si="86"/>
        <v/>
      </c>
      <c r="N92" s="512"/>
      <c r="O92" s="512"/>
      <c r="P92" s="359"/>
      <c r="Q92" s="360"/>
      <c r="R92" s="360" t="str">
        <f t="shared" si="87"/>
        <v/>
      </c>
      <c r="S92" s="359" t="str">
        <f t="shared" si="88"/>
        <v/>
      </c>
      <c r="T92" s="511"/>
      <c r="U92" s="359"/>
      <c r="V92" s="360"/>
      <c r="W92" s="360" t="str">
        <f t="shared" si="89"/>
        <v/>
      </c>
      <c r="X92" s="359" t="str">
        <f t="shared" si="90"/>
        <v/>
      </c>
      <c r="Y92" s="511"/>
      <c r="Z92" s="359"/>
      <c r="AA92" s="360"/>
      <c r="AB92" s="360" t="str">
        <f t="shared" si="91"/>
        <v/>
      </c>
      <c r="AC92" s="359" t="str">
        <f t="shared" si="92"/>
        <v/>
      </c>
      <c r="AD92" s="511"/>
      <c r="AE92" s="359"/>
      <c r="AF92" s="360"/>
      <c r="AG92" s="360" t="str">
        <f t="shared" si="93"/>
        <v/>
      </c>
      <c r="AH92" s="359" t="str">
        <f t="shared" si="94"/>
        <v/>
      </c>
      <c r="AI92" s="511"/>
      <c r="AJ92" s="359"/>
      <c r="AK92" s="360"/>
      <c r="AL92" s="360" t="str">
        <f t="shared" si="95"/>
        <v/>
      </c>
      <c r="AM92" s="359" t="str">
        <f t="shared" si="96"/>
        <v/>
      </c>
      <c r="AN92" s="511"/>
      <c r="AO92" s="359"/>
      <c r="AP92" s="360"/>
      <c r="AQ92" s="360" t="str">
        <f t="shared" si="97"/>
        <v/>
      </c>
      <c r="AR92" s="359" t="str">
        <f t="shared" si="98"/>
        <v/>
      </c>
      <c r="AS92" s="511"/>
      <c r="AT92" s="359"/>
      <c r="AU92" s="360"/>
      <c r="AV92" s="360" t="str">
        <f t="shared" si="99"/>
        <v/>
      </c>
      <c r="AW92" s="359" t="str">
        <f t="shared" si="100"/>
        <v/>
      </c>
      <c r="AX92" s="511"/>
    </row>
    <row r="93" spans="2:50" hidden="1" x14ac:dyDescent="0.2">
      <c r="B93" s="517"/>
      <c r="C93" s="211">
        <v>7</v>
      </c>
      <c r="D93" s="211"/>
      <c r="E93" s="211"/>
      <c r="F93" s="211"/>
      <c r="G93" s="211"/>
      <c r="H93" s="538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36"/>
      <c r="M93" s="172" t="str">
        <f t="shared" si="86"/>
        <v/>
      </c>
      <c r="N93" s="512"/>
      <c r="O93" s="512"/>
      <c r="P93" s="359"/>
      <c r="Q93" s="360"/>
      <c r="R93" s="360" t="str">
        <f t="shared" si="87"/>
        <v/>
      </c>
      <c r="S93" s="359" t="str">
        <f t="shared" si="88"/>
        <v/>
      </c>
      <c r="T93" s="511"/>
      <c r="U93" s="359"/>
      <c r="V93" s="360"/>
      <c r="W93" s="360" t="str">
        <f t="shared" si="89"/>
        <v/>
      </c>
      <c r="X93" s="359" t="str">
        <f t="shared" si="90"/>
        <v/>
      </c>
      <c r="Y93" s="511"/>
      <c r="Z93" s="359"/>
      <c r="AA93" s="360"/>
      <c r="AB93" s="360" t="str">
        <f t="shared" si="91"/>
        <v/>
      </c>
      <c r="AC93" s="359" t="str">
        <f t="shared" si="92"/>
        <v/>
      </c>
      <c r="AD93" s="511"/>
      <c r="AE93" s="359"/>
      <c r="AF93" s="360"/>
      <c r="AG93" s="360" t="str">
        <f t="shared" si="93"/>
        <v/>
      </c>
      <c r="AH93" s="359" t="str">
        <f t="shared" si="94"/>
        <v/>
      </c>
      <c r="AI93" s="511"/>
      <c r="AJ93" s="359"/>
      <c r="AK93" s="360"/>
      <c r="AL93" s="360" t="str">
        <f t="shared" si="95"/>
        <v/>
      </c>
      <c r="AM93" s="359" t="str">
        <f t="shared" si="96"/>
        <v/>
      </c>
      <c r="AN93" s="511"/>
      <c r="AO93" s="359"/>
      <c r="AP93" s="360"/>
      <c r="AQ93" s="360" t="str">
        <f t="shared" si="97"/>
        <v/>
      </c>
      <c r="AR93" s="359" t="str">
        <f t="shared" si="98"/>
        <v/>
      </c>
      <c r="AS93" s="511"/>
      <c r="AT93" s="359"/>
      <c r="AU93" s="360"/>
      <c r="AV93" s="360" t="str">
        <f t="shared" si="99"/>
        <v/>
      </c>
      <c r="AW93" s="359" t="str">
        <f t="shared" si="100"/>
        <v/>
      </c>
      <c r="AX93" s="511"/>
    </row>
    <row r="94" spans="2:50" hidden="1" x14ac:dyDescent="0.2">
      <c r="B94" s="517"/>
      <c r="C94" s="211">
        <v>8</v>
      </c>
      <c r="D94" s="211"/>
      <c r="E94" s="211"/>
      <c r="F94" s="211"/>
      <c r="G94" s="211"/>
      <c r="H94" s="538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36"/>
      <c r="M94" s="172" t="str">
        <f t="shared" si="86"/>
        <v/>
      </c>
      <c r="N94" s="512"/>
      <c r="O94" s="512"/>
      <c r="P94" s="359"/>
      <c r="Q94" s="360"/>
      <c r="R94" s="360" t="str">
        <f t="shared" si="87"/>
        <v/>
      </c>
      <c r="S94" s="359" t="str">
        <f t="shared" si="88"/>
        <v/>
      </c>
      <c r="T94" s="511"/>
      <c r="U94" s="359"/>
      <c r="V94" s="360"/>
      <c r="W94" s="360" t="str">
        <f t="shared" si="89"/>
        <v/>
      </c>
      <c r="X94" s="359" t="str">
        <f t="shared" si="90"/>
        <v/>
      </c>
      <c r="Y94" s="511"/>
      <c r="Z94" s="359"/>
      <c r="AA94" s="360"/>
      <c r="AB94" s="360" t="str">
        <f t="shared" si="91"/>
        <v/>
      </c>
      <c r="AC94" s="359" t="str">
        <f t="shared" si="92"/>
        <v/>
      </c>
      <c r="AD94" s="511"/>
      <c r="AE94" s="359"/>
      <c r="AF94" s="360"/>
      <c r="AG94" s="360" t="str">
        <f t="shared" si="93"/>
        <v/>
      </c>
      <c r="AH94" s="359" t="str">
        <f t="shared" si="94"/>
        <v/>
      </c>
      <c r="AI94" s="511"/>
      <c r="AJ94" s="359"/>
      <c r="AK94" s="360"/>
      <c r="AL94" s="360" t="str">
        <f t="shared" si="95"/>
        <v/>
      </c>
      <c r="AM94" s="359" t="str">
        <f t="shared" si="96"/>
        <v/>
      </c>
      <c r="AN94" s="511"/>
      <c r="AO94" s="359"/>
      <c r="AP94" s="360"/>
      <c r="AQ94" s="360" t="str">
        <f t="shared" si="97"/>
        <v/>
      </c>
      <c r="AR94" s="359" t="str">
        <f t="shared" si="98"/>
        <v/>
      </c>
      <c r="AS94" s="511"/>
      <c r="AT94" s="359"/>
      <c r="AU94" s="360"/>
      <c r="AV94" s="360" t="str">
        <f t="shared" si="99"/>
        <v/>
      </c>
      <c r="AW94" s="359" t="str">
        <f t="shared" si="100"/>
        <v/>
      </c>
      <c r="AX94" s="511"/>
    </row>
    <row r="95" spans="2:50" hidden="1" x14ac:dyDescent="0.2">
      <c r="B95" s="517"/>
      <c r="C95" s="211">
        <v>9</v>
      </c>
      <c r="D95" s="211"/>
      <c r="E95" s="211"/>
      <c r="F95" s="211"/>
      <c r="G95" s="211"/>
      <c r="H95" s="538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36"/>
      <c r="M95" s="172" t="str">
        <f t="shared" si="86"/>
        <v/>
      </c>
      <c r="N95" s="512"/>
      <c r="O95" s="512"/>
      <c r="P95" s="359"/>
      <c r="Q95" s="360"/>
      <c r="R95" s="360" t="str">
        <f t="shared" si="87"/>
        <v/>
      </c>
      <c r="S95" s="359" t="str">
        <f t="shared" si="88"/>
        <v/>
      </c>
      <c r="T95" s="511"/>
      <c r="U95" s="359"/>
      <c r="V95" s="360"/>
      <c r="W95" s="360" t="str">
        <f t="shared" si="89"/>
        <v/>
      </c>
      <c r="X95" s="359" t="str">
        <f t="shared" si="90"/>
        <v/>
      </c>
      <c r="Y95" s="511"/>
      <c r="Z95" s="359"/>
      <c r="AA95" s="360"/>
      <c r="AB95" s="360" t="str">
        <f t="shared" si="91"/>
        <v/>
      </c>
      <c r="AC95" s="359" t="str">
        <f t="shared" si="92"/>
        <v/>
      </c>
      <c r="AD95" s="511"/>
      <c r="AE95" s="359"/>
      <c r="AF95" s="360"/>
      <c r="AG95" s="360" t="str">
        <f t="shared" si="93"/>
        <v/>
      </c>
      <c r="AH95" s="359" t="str">
        <f t="shared" si="94"/>
        <v/>
      </c>
      <c r="AI95" s="511"/>
      <c r="AJ95" s="359"/>
      <c r="AK95" s="360"/>
      <c r="AL95" s="360" t="str">
        <f t="shared" si="95"/>
        <v/>
      </c>
      <c r="AM95" s="359" t="str">
        <f t="shared" si="96"/>
        <v/>
      </c>
      <c r="AN95" s="511"/>
      <c r="AO95" s="359"/>
      <c r="AP95" s="360"/>
      <c r="AQ95" s="360" t="str">
        <f t="shared" si="97"/>
        <v/>
      </c>
      <c r="AR95" s="359" t="str">
        <f t="shared" si="98"/>
        <v/>
      </c>
      <c r="AS95" s="511"/>
      <c r="AT95" s="359"/>
      <c r="AU95" s="360"/>
      <c r="AV95" s="360" t="str">
        <f t="shared" si="99"/>
        <v/>
      </c>
      <c r="AW95" s="359" t="str">
        <f t="shared" si="100"/>
        <v/>
      </c>
      <c r="AX95" s="511"/>
    </row>
    <row r="96" spans="2:50" hidden="1" x14ac:dyDescent="0.2">
      <c r="B96" s="517"/>
      <c r="C96" s="211">
        <v>10</v>
      </c>
      <c r="D96" s="211"/>
      <c r="E96" s="211"/>
      <c r="F96" s="211"/>
      <c r="G96" s="211"/>
      <c r="H96" s="538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36"/>
      <c r="M96" s="172" t="str">
        <f t="shared" si="86"/>
        <v/>
      </c>
      <c r="N96" s="512"/>
      <c r="O96" s="512"/>
      <c r="P96" s="359"/>
      <c r="Q96" s="360"/>
      <c r="R96" s="360" t="str">
        <f t="shared" si="87"/>
        <v/>
      </c>
      <c r="S96" s="359" t="str">
        <f t="shared" si="88"/>
        <v/>
      </c>
      <c r="T96" s="511"/>
      <c r="U96" s="359"/>
      <c r="V96" s="360"/>
      <c r="W96" s="360" t="str">
        <f t="shared" si="89"/>
        <v/>
      </c>
      <c r="X96" s="359" t="str">
        <f t="shared" si="90"/>
        <v/>
      </c>
      <c r="Y96" s="511"/>
      <c r="Z96" s="359"/>
      <c r="AA96" s="360"/>
      <c r="AB96" s="360" t="str">
        <f t="shared" si="91"/>
        <v/>
      </c>
      <c r="AC96" s="359" t="str">
        <f t="shared" si="92"/>
        <v/>
      </c>
      <c r="AD96" s="511"/>
      <c r="AE96" s="359"/>
      <c r="AF96" s="360"/>
      <c r="AG96" s="360" t="str">
        <f t="shared" si="93"/>
        <v/>
      </c>
      <c r="AH96" s="359" t="str">
        <f t="shared" si="94"/>
        <v/>
      </c>
      <c r="AI96" s="511"/>
      <c r="AJ96" s="359"/>
      <c r="AK96" s="360"/>
      <c r="AL96" s="360" t="str">
        <f t="shared" si="95"/>
        <v/>
      </c>
      <c r="AM96" s="359" t="str">
        <f t="shared" si="96"/>
        <v/>
      </c>
      <c r="AN96" s="511"/>
      <c r="AO96" s="359"/>
      <c r="AP96" s="360"/>
      <c r="AQ96" s="360" t="str">
        <f t="shared" si="97"/>
        <v/>
      </c>
      <c r="AR96" s="359" t="str">
        <f t="shared" si="98"/>
        <v/>
      </c>
      <c r="AS96" s="511"/>
      <c r="AT96" s="359"/>
      <c r="AU96" s="360"/>
      <c r="AV96" s="360" t="str">
        <f t="shared" si="99"/>
        <v/>
      </c>
      <c r="AW96" s="359" t="str">
        <f t="shared" si="100"/>
        <v/>
      </c>
      <c r="AX96" s="511"/>
    </row>
    <row r="97" spans="2:50" hidden="1" x14ac:dyDescent="0.2">
      <c r="B97" s="517"/>
      <c r="C97" s="211">
        <v>11</v>
      </c>
      <c r="D97" s="211"/>
      <c r="E97" s="211"/>
      <c r="F97" s="211"/>
      <c r="G97" s="211"/>
      <c r="H97" s="538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36"/>
      <c r="M97" s="172" t="str">
        <f t="shared" si="86"/>
        <v/>
      </c>
      <c r="N97" s="512"/>
      <c r="O97" s="512"/>
      <c r="P97" s="359"/>
      <c r="Q97" s="360"/>
      <c r="R97" s="360" t="str">
        <f t="shared" si="87"/>
        <v/>
      </c>
      <c r="S97" s="359" t="str">
        <f t="shared" si="88"/>
        <v/>
      </c>
      <c r="T97" s="511"/>
      <c r="U97" s="359"/>
      <c r="V97" s="360"/>
      <c r="W97" s="360" t="str">
        <f t="shared" si="89"/>
        <v/>
      </c>
      <c r="X97" s="359" t="str">
        <f t="shared" si="90"/>
        <v/>
      </c>
      <c r="Y97" s="511"/>
      <c r="Z97" s="359"/>
      <c r="AA97" s="360"/>
      <c r="AB97" s="360" t="str">
        <f t="shared" si="91"/>
        <v/>
      </c>
      <c r="AC97" s="359" t="str">
        <f t="shared" si="92"/>
        <v/>
      </c>
      <c r="AD97" s="511"/>
      <c r="AE97" s="359"/>
      <c r="AF97" s="360"/>
      <c r="AG97" s="360" t="str">
        <f t="shared" si="93"/>
        <v/>
      </c>
      <c r="AH97" s="359" t="str">
        <f t="shared" si="94"/>
        <v/>
      </c>
      <c r="AI97" s="511"/>
      <c r="AJ97" s="359"/>
      <c r="AK97" s="360"/>
      <c r="AL97" s="360" t="str">
        <f t="shared" si="95"/>
        <v/>
      </c>
      <c r="AM97" s="359" t="str">
        <f t="shared" si="96"/>
        <v/>
      </c>
      <c r="AN97" s="511"/>
      <c r="AO97" s="359"/>
      <c r="AP97" s="360"/>
      <c r="AQ97" s="360" t="str">
        <f t="shared" si="97"/>
        <v/>
      </c>
      <c r="AR97" s="359" t="str">
        <f t="shared" si="98"/>
        <v/>
      </c>
      <c r="AS97" s="511"/>
      <c r="AT97" s="359"/>
      <c r="AU97" s="360"/>
      <c r="AV97" s="360" t="str">
        <f t="shared" si="99"/>
        <v/>
      </c>
      <c r="AW97" s="359" t="str">
        <f t="shared" si="100"/>
        <v/>
      </c>
      <c r="AX97" s="511"/>
    </row>
    <row r="98" spans="2:50" hidden="1" x14ac:dyDescent="0.2">
      <c r="B98" s="517"/>
      <c r="C98" s="211">
        <v>12</v>
      </c>
      <c r="D98" s="211"/>
      <c r="E98" s="211"/>
      <c r="F98" s="211"/>
      <c r="G98" s="211"/>
      <c r="H98" s="538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36"/>
      <c r="M98" s="172" t="str">
        <f t="shared" si="86"/>
        <v/>
      </c>
      <c r="N98" s="512"/>
      <c r="O98" s="512"/>
      <c r="P98" s="359"/>
      <c r="Q98" s="360"/>
      <c r="R98" s="360" t="str">
        <f t="shared" si="87"/>
        <v/>
      </c>
      <c r="S98" s="359" t="str">
        <f t="shared" si="88"/>
        <v/>
      </c>
      <c r="T98" s="511"/>
      <c r="U98" s="359"/>
      <c r="V98" s="360"/>
      <c r="W98" s="360" t="str">
        <f t="shared" si="89"/>
        <v/>
      </c>
      <c r="X98" s="359" t="str">
        <f t="shared" si="90"/>
        <v/>
      </c>
      <c r="Y98" s="511"/>
      <c r="Z98" s="359"/>
      <c r="AA98" s="360"/>
      <c r="AB98" s="360" t="str">
        <f t="shared" si="91"/>
        <v/>
      </c>
      <c r="AC98" s="359" t="str">
        <f t="shared" si="92"/>
        <v/>
      </c>
      <c r="AD98" s="511"/>
      <c r="AE98" s="359"/>
      <c r="AF98" s="360"/>
      <c r="AG98" s="360" t="str">
        <f t="shared" si="93"/>
        <v/>
      </c>
      <c r="AH98" s="359" t="str">
        <f t="shared" si="94"/>
        <v/>
      </c>
      <c r="AI98" s="511"/>
      <c r="AJ98" s="359"/>
      <c r="AK98" s="360"/>
      <c r="AL98" s="360" t="str">
        <f t="shared" si="95"/>
        <v/>
      </c>
      <c r="AM98" s="359" t="str">
        <f t="shared" si="96"/>
        <v/>
      </c>
      <c r="AN98" s="511"/>
      <c r="AO98" s="359"/>
      <c r="AP98" s="360"/>
      <c r="AQ98" s="360" t="str">
        <f t="shared" si="97"/>
        <v/>
      </c>
      <c r="AR98" s="359" t="str">
        <f t="shared" si="98"/>
        <v/>
      </c>
      <c r="AS98" s="511"/>
      <c r="AT98" s="359"/>
      <c r="AU98" s="360"/>
      <c r="AV98" s="360" t="str">
        <f t="shared" si="99"/>
        <v/>
      </c>
      <c r="AW98" s="359" t="str">
        <f t="shared" si="100"/>
        <v/>
      </c>
      <c r="AX98" s="511"/>
    </row>
    <row r="99" spans="2:50" hidden="1" x14ac:dyDescent="0.2">
      <c r="B99" s="517"/>
      <c r="C99" s="211">
        <v>13</v>
      </c>
      <c r="D99" s="211"/>
      <c r="E99" s="211"/>
      <c r="F99" s="211"/>
      <c r="G99" s="211"/>
      <c r="H99" s="538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36"/>
      <c r="M99" s="172" t="str">
        <f t="shared" si="86"/>
        <v/>
      </c>
      <c r="N99" s="512"/>
      <c r="O99" s="512"/>
      <c r="P99" s="359"/>
      <c r="Q99" s="360"/>
      <c r="R99" s="360" t="str">
        <f t="shared" si="87"/>
        <v/>
      </c>
      <c r="S99" s="359" t="str">
        <f t="shared" si="88"/>
        <v/>
      </c>
      <c r="T99" s="511"/>
      <c r="U99" s="359"/>
      <c r="V99" s="360"/>
      <c r="W99" s="360" t="str">
        <f t="shared" si="89"/>
        <v/>
      </c>
      <c r="X99" s="359" t="str">
        <f t="shared" si="90"/>
        <v/>
      </c>
      <c r="Y99" s="511"/>
      <c r="Z99" s="359"/>
      <c r="AA99" s="360"/>
      <c r="AB99" s="360" t="str">
        <f t="shared" si="91"/>
        <v/>
      </c>
      <c r="AC99" s="359" t="str">
        <f t="shared" si="92"/>
        <v/>
      </c>
      <c r="AD99" s="511"/>
      <c r="AE99" s="359"/>
      <c r="AF99" s="360"/>
      <c r="AG99" s="360" t="str">
        <f t="shared" si="93"/>
        <v/>
      </c>
      <c r="AH99" s="359" t="str">
        <f t="shared" si="94"/>
        <v/>
      </c>
      <c r="AI99" s="511"/>
      <c r="AJ99" s="359"/>
      <c r="AK99" s="360"/>
      <c r="AL99" s="360" t="str">
        <f t="shared" si="95"/>
        <v/>
      </c>
      <c r="AM99" s="359" t="str">
        <f t="shared" si="96"/>
        <v/>
      </c>
      <c r="AN99" s="511"/>
      <c r="AO99" s="359"/>
      <c r="AP99" s="360"/>
      <c r="AQ99" s="360" t="str">
        <f t="shared" si="97"/>
        <v/>
      </c>
      <c r="AR99" s="359" t="str">
        <f t="shared" si="98"/>
        <v/>
      </c>
      <c r="AS99" s="511"/>
      <c r="AT99" s="359"/>
      <c r="AU99" s="360"/>
      <c r="AV99" s="360" t="str">
        <f t="shared" si="99"/>
        <v/>
      </c>
      <c r="AW99" s="359" t="str">
        <f t="shared" si="100"/>
        <v/>
      </c>
      <c r="AX99" s="511"/>
    </row>
    <row r="100" spans="2:50" hidden="1" x14ac:dyDescent="0.2">
      <c r="B100" s="517"/>
      <c r="C100" s="211">
        <v>14</v>
      </c>
      <c r="D100" s="211"/>
      <c r="E100" s="211"/>
      <c r="F100" s="211"/>
      <c r="G100" s="211"/>
      <c r="H100" s="538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36"/>
      <c r="M100" s="172" t="str">
        <f t="shared" si="86"/>
        <v/>
      </c>
      <c r="N100" s="512"/>
      <c r="O100" s="512"/>
      <c r="P100" s="359"/>
      <c r="Q100" s="360"/>
      <c r="R100" s="360" t="str">
        <f t="shared" si="87"/>
        <v/>
      </c>
      <c r="S100" s="359" t="str">
        <f t="shared" si="88"/>
        <v/>
      </c>
      <c r="T100" s="511"/>
      <c r="U100" s="359"/>
      <c r="V100" s="360"/>
      <c r="W100" s="360" t="str">
        <f t="shared" si="89"/>
        <v/>
      </c>
      <c r="X100" s="359" t="str">
        <f t="shared" si="90"/>
        <v/>
      </c>
      <c r="Y100" s="511"/>
      <c r="Z100" s="359"/>
      <c r="AA100" s="360"/>
      <c r="AB100" s="360" t="str">
        <f t="shared" si="91"/>
        <v/>
      </c>
      <c r="AC100" s="359" t="str">
        <f t="shared" si="92"/>
        <v/>
      </c>
      <c r="AD100" s="511"/>
      <c r="AE100" s="359"/>
      <c r="AF100" s="360"/>
      <c r="AG100" s="360" t="str">
        <f t="shared" si="93"/>
        <v/>
      </c>
      <c r="AH100" s="359" t="str">
        <f t="shared" si="94"/>
        <v/>
      </c>
      <c r="AI100" s="511"/>
      <c r="AJ100" s="359"/>
      <c r="AK100" s="360"/>
      <c r="AL100" s="360" t="str">
        <f t="shared" si="95"/>
        <v/>
      </c>
      <c r="AM100" s="359" t="str">
        <f t="shared" si="96"/>
        <v/>
      </c>
      <c r="AN100" s="511"/>
      <c r="AO100" s="359"/>
      <c r="AP100" s="360"/>
      <c r="AQ100" s="360" t="str">
        <f t="shared" si="97"/>
        <v/>
      </c>
      <c r="AR100" s="359" t="str">
        <f t="shared" si="98"/>
        <v/>
      </c>
      <c r="AS100" s="511"/>
      <c r="AT100" s="359"/>
      <c r="AU100" s="360"/>
      <c r="AV100" s="360" t="str">
        <f t="shared" si="99"/>
        <v/>
      </c>
      <c r="AW100" s="359" t="str">
        <f t="shared" si="100"/>
        <v/>
      </c>
      <c r="AX100" s="511"/>
    </row>
    <row r="101" spans="2:50" hidden="1" x14ac:dyDescent="0.2">
      <c r="B101" s="517"/>
      <c r="C101" s="211">
        <v>15</v>
      </c>
      <c r="D101" s="211"/>
      <c r="E101" s="211"/>
      <c r="F101" s="211"/>
      <c r="G101" s="211"/>
      <c r="H101" s="539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36"/>
      <c r="M101" s="172" t="str">
        <f t="shared" si="86"/>
        <v/>
      </c>
      <c r="N101" s="512"/>
      <c r="O101" s="512"/>
      <c r="P101" s="359"/>
      <c r="Q101" s="360"/>
      <c r="R101" s="360" t="str">
        <f t="shared" si="87"/>
        <v/>
      </c>
      <c r="S101" s="359" t="str">
        <f t="shared" si="88"/>
        <v/>
      </c>
      <c r="T101" s="511"/>
      <c r="U101" s="359"/>
      <c r="V101" s="360"/>
      <c r="W101" s="360" t="str">
        <f t="shared" si="89"/>
        <v/>
      </c>
      <c r="X101" s="359" t="str">
        <f t="shared" si="90"/>
        <v/>
      </c>
      <c r="Y101" s="511"/>
      <c r="Z101" s="359"/>
      <c r="AA101" s="360"/>
      <c r="AB101" s="360" t="str">
        <f t="shared" si="91"/>
        <v/>
      </c>
      <c r="AC101" s="359" t="str">
        <f t="shared" si="92"/>
        <v/>
      </c>
      <c r="AD101" s="511"/>
      <c r="AE101" s="359"/>
      <c r="AF101" s="360"/>
      <c r="AG101" s="360" t="str">
        <f t="shared" si="93"/>
        <v/>
      </c>
      <c r="AH101" s="359" t="str">
        <f t="shared" si="94"/>
        <v/>
      </c>
      <c r="AI101" s="511"/>
      <c r="AJ101" s="359"/>
      <c r="AK101" s="360"/>
      <c r="AL101" s="360" t="str">
        <f t="shared" si="95"/>
        <v/>
      </c>
      <c r="AM101" s="359" t="str">
        <f t="shared" si="96"/>
        <v/>
      </c>
      <c r="AN101" s="511"/>
      <c r="AO101" s="359"/>
      <c r="AP101" s="360"/>
      <c r="AQ101" s="360" t="str">
        <f t="shared" si="97"/>
        <v/>
      </c>
      <c r="AR101" s="359" t="str">
        <f t="shared" si="98"/>
        <v/>
      </c>
      <c r="AS101" s="511"/>
      <c r="AT101" s="359"/>
      <c r="AU101" s="360"/>
      <c r="AV101" s="360" t="str">
        <f t="shared" si="99"/>
        <v/>
      </c>
      <c r="AW101" s="359" t="str">
        <f t="shared" si="100"/>
        <v/>
      </c>
      <c r="AX101" s="511"/>
    </row>
    <row r="102" spans="2:50" ht="15.75" hidden="1" x14ac:dyDescent="0.2">
      <c r="B102" s="521" t="s">
        <v>169</v>
      </c>
      <c r="C102" s="522"/>
      <c r="D102" s="522"/>
      <c r="E102" s="522"/>
      <c r="F102" s="522"/>
      <c r="G102" s="522"/>
      <c r="H102" s="523"/>
      <c r="I102" s="207"/>
      <c r="J102" s="207"/>
      <c r="K102" s="207"/>
      <c r="L102" s="207"/>
      <c r="M102" s="207"/>
      <c r="N102" s="512" t="s">
        <v>161</v>
      </c>
      <c r="O102" s="525" t="s">
        <v>106</v>
      </c>
      <c r="P102" s="527">
        <f>AT82+1</f>
        <v>45902</v>
      </c>
      <c r="Q102" s="517"/>
      <c r="R102" s="517"/>
      <c r="S102" s="517"/>
      <c r="T102" s="517"/>
      <c r="U102" s="527">
        <f>P102+1</f>
        <v>45903</v>
      </c>
      <c r="V102" s="517"/>
      <c r="W102" s="517"/>
      <c r="X102" s="517"/>
      <c r="Y102" s="517"/>
      <c r="Z102" s="527">
        <f>U102+1</f>
        <v>45904</v>
      </c>
      <c r="AA102" s="517"/>
      <c r="AB102" s="517"/>
      <c r="AC102" s="517"/>
      <c r="AD102" s="517"/>
      <c r="AE102" s="527">
        <f>Z102+1</f>
        <v>45905</v>
      </c>
      <c r="AF102" s="517"/>
      <c r="AG102" s="517"/>
      <c r="AH102" s="517"/>
      <c r="AI102" s="517"/>
      <c r="AJ102" s="527">
        <f>AE102+1</f>
        <v>45906</v>
      </c>
      <c r="AK102" s="517"/>
      <c r="AL102" s="517"/>
      <c r="AM102" s="517"/>
      <c r="AN102" s="517"/>
      <c r="AO102" s="527">
        <f>AJ102+1</f>
        <v>45907</v>
      </c>
      <c r="AP102" s="517"/>
      <c r="AQ102" s="517"/>
      <c r="AR102" s="517"/>
      <c r="AS102" s="517"/>
      <c r="AT102" s="527">
        <f>AO102+1</f>
        <v>45908</v>
      </c>
      <c r="AU102" s="517"/>
      <c r="AV102" s="517"/>
      <c r="AW102" s="517"/>
      <c r="AX102" s="517"/>
    </row>
    <row r="103" spans="2:50" ht="15.75" hidden="1" x14ac:dyDescent="0.2">
      <c r="B103" s="524"/>
      <c r="C103" s="524"/>
      <c r="D103" s="524"/>
      <c r="E103" s="524"/>
      <c r="F103" s="524"/>
      <c r="G103" s="524"/>
      <c r="H103" s="524"/>
      <c r="I103" s="207"/>
      <c r="J103" s="207"/>
      <c r="K103" s="207"/>
      <c r="L103" s="207"/>
      <c r="M103" s="207"/>
      <c r="N103" s="512"/>
      <c r="O103" s="526"/>
      <c r="P103" s="527" t="s">
        <v>120</v>
      </c>
      <c r="Q103" s="517"/>
      <c r="R103" s="517"/>
      <c r="S103" s="517"/>
      <c r="T103" s="517"/>
      <c r="U103" s="527" t="s">
        <v>114</v>
      </c>
      <c r="V103" s="517"/>
      <c r="W103" s="517"/>
      <c r="X103" s="517"/>
      <c r="Y103" s="517"/>
      <c r="Z103" s="527" t="s">
        <v>115</v>
      </c>
      <c r="AA103" s="517"/>
      <c r="AB103" s="517"/>
      <c r="AC103" s="517"/>
      <c r="AD103" s="517"/>
      <c r="AE103" s="527" t="s">
        <v>116</v>
      </c>
      <c r="AF103" s="517"/>
      <c r="AG103" s="517"/>
      <c r="AH103" s="517"/>
      <c r="AI103" s="517"/>
      <c r="AJ103" s="527" t="s">
        <v>117</v>
      </c>
      <c r="AK103" s="517"/>
      <c r="AL103" s="517"/>
      <c r="AM103" s="517"/>
      <c r="AN103" s="517"/>
      <c r="AO103" s="527" t="s">
        <v>118</v>
      </c>
      <c r="AP103" s="517"/>
      <c r="AQ103" s="517"/>
      <c r="AR103" s="517"/>
      <c r="AS103" s="517"/>
      <c r="AT103" s="527" t="s">
        <v>119</v>
      </c>
      <c r="AU103" s="517"/>
      <c r="AV103" s="517"/>
      <c r="AW103" s="517"/>
      <c r="AX103" s="517"/>
    </row>
    <row r="104" spans="2:50" hidden="1" x14ac:dyDescent="0.2">
      <c r="B104" s="512" t="s">
        <v>157</v>
      </c>
      <c r="C104" s="512" t="s">
        <v>149</v>
      </c>
      <c r="D104" s="512"/>
      <c r="E104" s="512" t="s">
        <v>151</v>
      </c>
      <c r="F104" s="512"/>
      <c r="G104" s="512"/>
      <c r="H104" s="513" t="s">
        <v>158</v>
      </c>
      <c r="I104" s="516" t="s">
        <v>227</v>
      </c>
      <c r="J104" s="516"/>
      <c r="K104" s="516"/>
      <c r="L104" s="516" t="s">
        <v>158</v>
      </c>
      <c r="M104" s="516" t="s">
        <v>170</v>
      </c>
      <c r="N104" s="512"/>
      <c r="O104" s="512" t="s">
        <v>160</v>
      </c>
      <c r="P104" s="508" t="s">
        <v>154</v>
      </c>
      <c r="Q104" s="509"/>
      <c r="R104" s="509"/>
      <c r="S104" s="510"/>
      <c r="T104" s="512" t="s">
        <v>158</v>
      </c>
      <c r="U104" s="508" t="s">
        <v>154</v>
      </c>
      <c r="V104" s="509"/>
      <c r="W104" s="509"/>
      <c r="X104" s="510"/>
      <c r="Y104" s="512" t="s">
        <v>158</v>
      </c>
      <c r="Z104" s="508" t="s">
        <v>154</v>
      </c>
      <c r="AA104" s="509"/>
      <c r="AB104" s="509"/>
      <c r="AC104" s="510"/>
      <c r="AD104" s="512" t="s">
        <v>158</v>
      </c>
      <c r="AE104" s="508" t="s">
        <v>154</v>
      </c>
      <c r="AF104" s="509"/>
      <c r="AG104" s="509"/>
      <c r="AH104" s="510"/>
      <c r="AI104" s="512" t="s">
        <v>158</v>
      </c>
      <c r="AJ104" s="508" t="s">
        <v>154</v>
      </c>
      <c r="AK104" s="509"/>
      <c r="AL104" s="509"/>
      <c r="AM104" s="510"/>
      <c r="AN104" s="512" t="s">
        <v>158</v>
      </c>
      <c r="AO104" s="508" t="s">
        <v>154</v>
      </c>
      <c r="AP104" s="509"/>
      <c r="AQ104" s="509"/>
      <c r="AR104" s="510"/>
      <c r="AS104" s="512" t="s">
        <v>158</v>
      </c>
      <c r="AT104" s="508" t="s">
        <v>154</v>
      </c>
      <c r="AU104" s="509"/>
      <c r="AV104" s="509"/>
      <c r="AW104" s="510"/>
      <c r="AX104" s="512" t="s">
        <v>158</v>
      </c>
    </row>
    <row r="105" spans="2:50" hidden="1" x14ac:dyDescent="0.2">
      <c r="B105" s="512"/>
      <c r="C105" s="512"/>
      <c r="D105" s="512"/>
      <c r="E105" s="512" t="s">
        <v>150</v>
      </c>
      <c r="F105" s="512"/>
      <c r="G105" s="512"/>
      <c r="H105" s="514"/>
      <c r="I105" s="516" t="s">
        <v>150</v>
      </c>
      <c r="J105" s="516"/>
      <c r="K105" s="516"/>
      <c r="L105" s="516"/>
      <c r="M105" s="516"/>
      <c r="N105" s="512"/>
      <c r="O105" s="512"/>
      <c r="P105" s="508" t="s">
        <v>155</v>
      </c>
      <c r="Q105" s="509"/>
      <c r="R105" s="509"/>
      <c r="S105" s="510"/>
      <c r="T105" s="512"/>
      <c r="U105" s="508" t="s">
        <v>155</v>
      </c>
      <c r="V105" s="509"/>
      <c r="W105" s="509"/>
      <c r="X105" s="510"/>
      <c r="Y105" s="512"/>
      <c r="Z105" s="508" t="s">
        <v>155</v>
      </c>
      <c r="AA105" s="509"/>
      <c r="AB105" s="509"/>
      <c r="AC105" s="510"/>
      <c r="AD105" s="512"/>
      <c r="AE105" s="508" t="s">
        <v>155</v>
      </c>
      <c r="AF105" s="509"/>
      <c r="AG105" s="509"/>
      <c r="AH105" s="510"/>
      <c r="AI105" s="512"/>
      <c r="AJ105" s="508" t="s">
        <v>155</v>
      </c>
      <c r="AK105" s="509"/>
      <c r="AL105" s="509"/>
      <c r="AM105" s="510"/>
      <c r="AN105" s="512"/>
      <c r="AO105" s="508" t="s">
        <v>155</v>
      </c>
      <c r="AP105" s="509"/>
      <c r="AQ105" s="509"/>
      <c r="AR105" s="510"/>
      <c r="AS105" s="512"/>
      <c r="AT105" s="508" t="s">
        <v>155</v>
      </c>
      <c r="AU105" s="509"/>
      <c r="AV105" s="509"/>
      <c r="AW105" s="510"/>
      <c r="AX105" s="512"/>
    </row>
    <row r="106" spans="2:50" hidden="1" x14ac:dyDescent="0.2">
      <c r="B106" s="512"/>
      <c r="C106" s="512"/>
      <c r="D106" s="512"/>
      <c r="E106" s="367" t="s">
        <v>152</v>
      </c>
      <c r="F106" s="367" t="s">
        <v>153</v>
      </c>
      <c r="G106" s="367" t="s">
        <v>156</v>
      </c>
      <c r="H106" s="515"/>
      <c r="I106" s="368" t="s">
        <v>152</v>
      </c>
      <c r="J106" s="368" t="s">
        <v>153</v>
      </c>
      <c r="K106" s="368" t="s">
        <v>156</v>
      </c>
      <c r="L106" s="516"/>
      <c r="M106" s="516"/>
      <c r="N106" s="512"/>
      <c r="O106" s="512"/>
      <c r="P106" s="367" t="s">
        <v>152</v>
      </c>
      <c r="Q106" s="367" t="s">
        <v>153</v>
      </c>
      <c r="R106" s="367" t="s">
        <v>156</v>
      </c>
      <c r="S106" s="367" t="s">
        <v>170</v>
      </c>
      <c r="T106" s="512"/>
      <c r="U106" s="367" t="s">
        <v>152</v>
      </c>
      <c r="V106" s="367" t="s">
        <v>153</v>
      </c>
      <c r="W106" s="367" t="s">
        <v>156</v>
      </c>
      <c r="X106" s="367" t="s">
        <v>170</v>
      </c>
      <c r="Y106" s="512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2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2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2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2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2"/>
    </row>
    <row r="107" spans="2:50" hidden="1" x14ac:dyDescent="0.2">
      <c r="B107" s="517" t="s">
        <v>141</v>
      </c>
      <c r="C107" s="369">
        <v>1</v>
      </c>
      <c r="D107" s="369" t="s">
        <v>428</v>
      </c>
      <c r="E107" s="369">
        <v>17</v>
      </c>
      <c r="F107" s="369">
        <v>2000</v>
      </c>
      <c r="G107" s="370">
        <f t="shared" ref="G107:G108" si="104">F107/E107</f>
        <v>117.64705882352941</v>
      </c>
      <c r="H107" s="537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1">
        <f t="shared" ref="K107:K109" si="107">IFERROR(AVERAGE(R107,W107,AB107,AG107,AL107,AQ107,AV107),"")</f>
        <v>111.11231293611861</v>
      </c>
      <c r="L107" s="536">
        <f>IFERROR(AVERAGE(K107:K121),"-")</f>
        <v>82.758570036273085</v>
      </c>
      <c r="M107" s="172">
        <f>IFERROR(RANK(K107, K$107:K$121),"")</f>
        <v>1</v>
      </c>
      <c r="N107" s="512"/>
      <c r="O107" s="512"/>
      <c r="P107" s="369">
        <v>17</v>
      </c>
      <c r="Q107" s="370">
        <v>1894.4680851063833</v>
      </c>
      <c r="R107" s="370">
        <f>IFERROR(Q107/P107,"")</f>
        <v>111.4392991239049</v>
      </c>
      <c r="S107" s="369">
        <f>IFERROR(RANK(R107, R$107:R$121),"")</f>
        <v>1</v>
      </c>
      <c r="T107" s="511">
        <f>AVERAGE(R107:R121)</f>
        <v>82.798520058544469</v>
      </c>
      <c r="U107" s="369">
        <v>17</v>
      </c>
      <c r="V107" s="370">
        <v>1873.1999999999994</v>
      </c>
      <c r="W107" s="370">
        <f>IFERROR(V107/U107,"")</f>
        <v>110.1882352941176</v>
      </c>
      <c r="X107" s="369">
        <f>IFERROR(RANK(W107, W$107:W$121),"")</f>
        <v>1</v>
      </c>
      <c r="Y107" s="511">
        <f>AVERAGE(W107:W121)</f>
        <v>82.421284151440489</v>
      </c>
      <c r="Z107" s="369">
        <v>17</v>
      </c>
      <c r="AA107" s="370">
        <v>1900.8510638297876</v>
      </c>
      <c r="AB107" s="370">
        <f>IFERROR(AA107/Z107,"")</f>
        <v>111.81476846057573</v>
      </c>
      <c r="AC107" s="369">
        <f>IFERROR(RANK(AB107, AB$107:AB$121),"")</f>
        <v>1</v>
      </c>
      <c r="AD107" s="511">
        <f>AVERAGE(AB107:AB121)</f>
        <v>83.093896348306828</v>
      </c>
      <c r="AE107" s="369">
        <v>17</v>
      </c>
      <c r="AF107" s="370">
        <v>1881.0810810810819</v>
      </c>
      <c r="AG107" s="370">
        <f>IFERROR(AF107/AE107,"")</f>
        <v>110.65182829888717</v>
      </c>
      <c r="AH107" s="369">
        <f>IFERROR(RANK(AG107, AG$107:AG$121),"")</f>
        <v>1</v>
      </c>
      <c r="AI107" s="511">
        <f>AVERAGE(AG107:AG121)</f>
        <v>82.734198173112233</v>
      </c>
      <c r="AJ107" s="369">
        <v>17</v>
      </c>
      <c r="AK107" s="370">
        <v>1871.7073170731701</v>
      </c>
      <c r="AL107" s="370">
        <f>IFERROR(AK107/AJ107,"")</f>
        <v>110.10043041606883</v>
      </c>
      <c r="AM107" s="369">
        <f>IFERROR(RANK(AL107, AL$107:AL$121),"")</f>
        <v>1</v>
      </c>
      <c r="AN107" s="511">
        <f>AVERAGE(AL107:AL121)</f>
        <v>82.268339549446424</v>
      </c>
      <c r="AO107" s="369">
        <v>17</v>
      </c>
      <c r="AP107" s="370">
        <v>1892.3076923076917</v>
      </c>
      <c r="AQ107" s="370">
        <f>IFERROR(AP107/AO107,"")</f>
        <v>111.3122171945701</v>
      </c>
      <c r="AR107" s="369">
        <f>IFERROR(RANK(AQ107, AQ$107:AQ$121),"")</f>
        <v>1</v>
      </c>
      <c r="AS107" s="511">
        <f>AVERAGE(AQ107:AQ121)</f>
        <v>82.677575502472891</v>
      </c>
      <c r="AT107" s="369">
        <v>17</v>
      </c>
      <c r="AU107" s="370">
        <v>1908.7500000000007</v>
      </c>
      <c r="AV107" s="370">
        <f>IFERROR(AU107/AT107,"")</f>
        <v>112.27941176470593</v>
      </c>
      <c r="AW107" s="369">
        <f>IFERROR(RANK(AV107, AV$107:AV$121),"")</f>
        <v>1</v>
      </c>
      <c r="AX107" s="511">
        <f>AVERAGE(AV107:AV121)</f>
        <v>83.31617647058826</v>
      </c>
    </row>
    <row r="108" spans="2:50" hidden="1" x14ac:dyDescent="0.2">
      <c r="B108" s="517"/>
      <c r="C108" s="369">
        <v>2</v>
      </c>
      <c r="D108" s="369" t="s">
        <v>429</v>
      </c>
      <c r="E108" s="369">
        <v>26</v>
      </c>
      <c r="F108" s="369">
        <v>1500</v>
      </c>
      <c r="G108" s="370">
        <f t="shared" si="104"/>
        <v>57.692307692307693</v>
      </c>
      <c r="H108" s="538"/>
      <c r="I108" s="172">
        <f t="shared" si="105"/>
        <v>26</v>
      </c>
      <c r="J108" s="172">
        <f t="shared" si="106"/>
        <v>1414.5255055471168</v>
      </c>
      <c r="K108" s="371">
        <f t="shared" si="107"/>
        <v>54.404827136427571</v>
      </c>
      <c r="L108" s="536"/>
      <c r="M108" s="172">
        <f t="shared" ref="M108:M121" si="108">IFERROR(RANK(K108, K$107:K$121),"")</f>
        <v>2</v>
      </c>
      <c r="N108" s="512"/>
      <c r="O108" s="512"/>
      <c r="P108" s="369">
        <v>26</v>
      </c>
      <c r="Q108" s="370">
        <v>1408.1012658227849</v>
      </c>
      <c r="R108" s="370">
        <f t="shared" ref="R108:R121" si="109">IFERROR(Q108/P108,"")</f>
        <v>54.157740993184035</v>
      </c>
      <c r="S108" s="369">
        <f t="shared" ref="S108:S121" si="110">IFERROR(RANK(R108, R$107:R$121),"")</f>
        <v>2</v>
      </c>
      <c r="T108" s="511"/>
      <c r="U108" s="369">
        <v>26</v>
      </c>
      <c r="V108" s="370">
        <v>1421.0126582278481</v>
      </c>
      <c r="W108" s="370">
        <f t="shared" ref="W108:W121" si="111">IFERROR(V108/U108,"")</f>
        <v>54.654333008763388</v>
      </c>
      <c r="X108" s="369">
        <f t="shared" ref="X108:X121" si="112">IFERROR(RANK(W108, W$107:W$121),"")</f>
        <v>2</v>
      </c>
      <c r="Y108" s="511"/>
      <c r="Z108" s="369">
        <v>26</v>
      </c>
      <c r="AA108" s="370">
        <v>1413.6986301369859</v>
      </c>
      <c r="AB108" s="370">
        <f t="shared" ref="AB108:AB121" si="113">IFERROR(AA108/Z108,"")</f>
        <v>54.373024236037921</v>
      </c>
      <c r="AC108" s="369">
        <f t="shared" ref="AC108:AC121" si="114">IFERROR(RANK(AB108, AB$107:AB$121),"")</f>
        <v>2</v>
      </c>
      <c r="AD108" s="511"/>
      <c r="AE108" s="369">
        <v>26</v>
      </c>
      <c r="AF108" s="370">
        <v>1425.23076923077</v>
      </c>
      <c r="AG108" s="370">
        <f t="shared" ref="AG108:AG121" si="115">IFERROR(AF108/AE108,"")</f>
        <v>54.816568047337306</v>
      </c>
      <c r="AH108" s="369">
        <f t="shared" ref="AH108:AH121" si="116">IFERROR(RANK(AG108, AG$107:AG$121),"")</f>
        <v>2</v>
      </c>
      <c r="AI108" s="511"/>
      <c r="AJ108" s="369">
        <v>26</v>
      </c>
      <c r="AK108" s="370">
        <v>1415.3424657534242</v>
      </c>
      <c r="AL108" s="370">
        <f t="shared" ref="AL108:AL121" si="117">IFERROR(AK108/AJ108,"")</f>
        <v>54.436248682824008</v>
      </c>
      <c r="AM108" s="369">
        <f t="shared" ref="AM108:AM121" si="118">IFERROR(RANK(AL108, AL$107:AL$121),"")</f>
        <v>2</v>
      </c>
      <c r="AN108" s="511"/>
      <c r="AO108" s="369">
        <v>26</v>
      </c>
      <c r="AP108" s="370">
        <v>1405.1162790697679</v>
      </c>
      <c r="AQ108" s="370">
        <f t="shared" ref="AQ108:AQ121" si="119">IFERROR(AP108/AO108,"")</f>
        <v>54.042933810375686</v>
      </c>
      <c r="AR108" s="369">
        <f t="shared" ref="AR108:AR121" si="120">IFERROR(RANK(AQ108, AQ$107:AQ$121),"")</f>
        <v>2</v>
      </c>
      <c r="AS108" s="511"/>
      <c r="AT108" s="369">
        <v>26</v>
      </c>
      <c r="AU108" s="370">
        <v>1413.1764705882358</v>
      </c>
      <c r="AV108" s="370">
        <f t="shared" ref="AV108:AV121" si="121">IFERROR(AU108/AT108,"")</f>
        <v>54.352941176470608</v>
      </c>
      <c r="AW108" s="369">
        <f t="shared" ref="AW108:AW121" si="122">IFERROR(RANK(AV108, AV$107:AV$121),"")</f>
        <v>2</v>
      </c>
      <c r="AX108" s="511"/>
    </row>
    <row r="109" spans="2:50" hidden="1" x14ac:dyDescent="0.2">
      <c r="B109" s="517"/>
      <c r="C109" s="369">
        <v>3</v>
      </c>
      <c r="D109" s="369"/>
      <c r="E109" s="369"/>
      <c r="F109" s="369"/>
      <c r="G109" s="369"/>
      <c r="H109" s="538"/>
      <c r="I109" s="172" t="str">
        <f t="shared" si="105"/>
        <v/>
      </c>
      <c r="J109" s="172" t="str">
        <f t="shared" si="106"/>
        <v/>
      </c>
      <c r="K109" s="371" t="str">
        <f t="shared" si="107"/>
        <v/>
      </c>
      <c r="L109" s="536"/>
      <c r="M109" s="172" t="str">
        <f t="shared" si="108"/>
        <v/>
      </c>
      <c r="N109" s="512"/>
      <c r="O109" s="512"/>
      <c r="P109" s="369"/>
      <c r="Q109" s="370"/>
      <c r="R109" s="370" t="str">
        <f t="shared" si="109"/>
        <v/>
      </c>
      <c r="S109" s="369" t="str">
        <f t="shared" si="110"/>
        <v/>
      </c>
      <c r="T109" s="511"/>
      <c r="U109" s="369"/>
      <c r="V109" s="370"/>
      <c r="W109" s="370" t="str">
        <f t="shared" si="111"/>
        <v/>
      </c>
      <c r="X109" s="369" t="str">
        <f t="shared" si="112"/>
        <v/>
      </c>
      <c r="Y109" s="511"/>
      <c r="Z109" s="369"/>
      <c r="AA109" s="370"/>
      <c r="AB109" s="370" t="str">
        <f t="shared" si="113"/>
        <v/>
      </c>
      <c r="AC109" s="369" t="str">
        <f t="shared" si="114"/>
        <v/>
      </c>
      <c r="AD109" s="511"/>
      <c r="AE109" s="369"/>
      <c r="AF109" s="370"/>
      <c r="AG109" s="370" t="str">
        <f t="shared" si="115"/>
        <v/>
      </c>
      <c r="AH109" s="369" t="str">
        <f t="shared" si="116"/>
        <v/>
      </c>
      <c r="AI109" s="511"/>
      <c r="AJ109" s="369"/>
      <c r="AK109" s="370"/>
      <c r="AL109" s="370" t="str">
        <f t="shared" si="117"/>
        <v/>
      </c>
      <c r="AM109" s="369" t="str">
        <f t="shared" si="118"/>
        <v/>
      </c>
      <c r="AN109" s="511"/>
      <c r="AO109" s="369"/>
      <c r="AP109" s="370"/>
      <c r="AQ109" s="370" t="str">
        <f t="shared" si="119"/>
        <v/>
      </c>
      <c r="AR109" s="369" t="str">
        <f t="shared" si="120"/>
        <v/>
      </c>
      <c r="AS109" s="511"/>
      <c r="AT109" s="369"/>
      <c r="AU109" s="370"/>
      <c r="AV109" s="370" t="str">
        <f t="shared" si="121"/>
        <v/>
      </c>
      <c r="AW109" s="369" t="str">
        <f t="shared" si="122"/>
        <v/>
      </c>
      <c r="AX109" s="511"/>
    </row>
    <row r="110" spans="2:50" hidden="1" x14ac:dyDescent="0.2">
      <c r="B110" s="517"/>
      <c r="C110" s="369">
        <v>4</v>
      </c>
      <c r="D110" s="369"/>
      <c r="E110" s="369"/>
      <c r="F110" s="369"/>
      <c r="G110" s="369"/>
      <c r="H110" s="538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36"/>
      <c r="M110" s="172" t="str">
        <f t="shared" si="108"/>
        <v/>
      </c>
      <c r="N110" s="512"/>
      <c r="O110" s="512"/>
      <c r="P110" s="369"/>
      <c r="Q110" s="370"/>
      <c r="R110" s="370" t="str">
        <f t="shared" si="109"/>
        <v/>
      </c>
      <c r="S110" s="369" t="str">
        <f t="shared" si="110"/>
        <v/>
      </c>
      <c r="T110" s="511"/>
      <c r="U110" s="369"/>
      <c r="V110" s="370"/>
      <c r="W110" s="370" t="str">
        <f t="shared" si="111"/>
        <v/>
      </c>
      <c r="X110" s="369" t="str">
        <f t="shared" si="112"/>
        <v/>
      </c>
      <c r="Y110" s="511"/>
      <c r="Z110" s="369"/>
      <c r="AA110" s="370"/>
      <c r="AB110" s="370" t="str">
        <f t="shared" si="113"/>
        <v/>
      </c>
      <c r="AC110" s="369" t="str">
        <f t="shared" si="114"/>
        <v/>
      </c>
      <c r="AD110" s="511"/>
      <c r="AE110" s="369"/>
      <c r="AF110" s="370"/>
      <c r="AG110" s="370" t="str">
        <f t="shared" si="115"/>
        <v/>
      </c>
      <c r="AH110" s="369" t="str">
        <f t="shared" si="116"/>
        <v/>
      </c>
      <c r="AI110" s="511"/>
      <c r="AJ110" s="369"/>
      <c r="AK110" s="370"/>
      <c r="AL110" s="370" t="str">
        <f t="shared" si="117"/>
        <v/>
      </c>
      <c r="AM110" s="369" t="str">
        <f t="shared" si="118"/>
        <v/>
      </c>
      <c r="AN110" s="511"/>
      <c r="AO110" s="369"/>
      <c r="AP110" s="370"/>
      <c r="AQ110" s="370" t="str">
        <f t="shared" si="119"/>
        <v/>
      </c>
      <c r="AR110" s="369" t="str">
        <f t="shared" si="120"/>
        <v/>
      </c>
      <c r="AS110" s="511"/>
      <c r="AT110" s="369"/>
      <c r="AU110" s="370"/>
      <c r="AV110" s="370" t="str">
        <f t="shared" si="121"/>
        <v/>
      </c>
      <c r="AW110" s="369" t="str">
        <f t="shared" si="122"/>
        <v/>
      </c>
      <c r="AX110" s="511"/>
    </row>
    <row r="111" spans="2:50" hidden="1" x14ac:dyDescent="0.2">
      <c r="B111" s="517"/>
      <c r="C111" s="369">
        <v>5</v>
      </c>
      <c r="D111" s="369"/>
      <c r="E111" s="369"/>
      <c r="F111" s="369"/>
      <c r="G111" s="369"/>
      <c r="H111" s="538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1" t="str">
        <f t="shared" ref="K111:K121" si="125">IFERROR(AVERAGE(R111,W111,AB111,AG111,AL111,AQ111,AV111),"")</f>
        <v/>
      </c>
      <c r="L111" s="536"/>
      <c r="M111" s="172" t="str">
        <f t="shared" si="108"/>
        <v/>
      </c>
      <c r="N111" s="512"/>
      <c r="O111" s="512"/>
      <c r="P111" s="369"/>
      <c r="Q111" s="370"/>
      <c r="R111" s="370" t="str">
        <f t="shared" si="109"/>
        <v/>
      </c>
      <c r="S111" s="369" t="str">
        <f t="shared" si="110"/>
        <v/>
      </c>
      <c r="T111" s="511"/>
      <c r="U111" s="369"/>
      <c r="V111" s="370"/>
      <c r="W111" s="370" t="str">
        <f t="shared" si="111"/>
        <v/>
      </c>
      <c r="X111" s="369" t="str">
        <f t="shared" si="112"/>
        <v/>
      </c>
      <c r="Y111" s="511"/>
      <c r="Z111" s="369"/>
      <c r="AA111" s="370"/>
      <c r="AB111" s="370" t="str">
        <f t="shared" si="113"/>
        <v/>
      </c>
      <c r="AC111" s="369" t="str">
        <f t="shared" si="114"/>
        <v/>
      </c>
      <c r="AD111" s="511"/>
      <c r="AE111" s="369"/>
      <c r="AF111" s="370"/>
      <c r="AG111" s="370" t="str">
        <f t="shared" si="115"/>
        <v/>
      </c>
      <c r="AH111" s="369" t="str">
        <f t="shared" si="116"/>
        <v/>
      </c>
      <c r="AI111" s="511"/>
      <c r="AJ111" s="369"/>
      <c r="AK111" s="370"/>
      <c r="AL111" s="370" t="str">
        <f t="shared" si="117"/>
        <v/>
      </c>
      <c r="AM111" s="369" t="str">
        <f t="shared" si="118"/>
        <v/>
      </c>
      <c r="AN111" s="511"/>
      <c r="AO111" s="369"/>
      <c r="AP111" s="370"/>
      <c r="AQ111" s="370" t="str">
        <f t="shared" si="119"/>
        <v/>
      </c>
      <c r="AR111" s="369" t="str">
        <f t="shared" si="120"/>
        <v/>
      </c>
      <c r="AS111" s="511"/>
      <c r="AT111" s="369"/>
      <c r="AU111" s="370"/>
      <c r="AV111" s="370" t="str">
        <f t="shared" si="121"/>
        <v/>
      </c>
      <c r="AW111" s="369" t="str">
        <f t="shared" si="122"/>
        <v/>
      </c>
      <c r="AX111" s="511"/>
    </row>
    <row r="112" spans="2:50" hidden="1" x14ac:dyDescent="0.2">
      <c r="B112" s="517"/>
      <c r="C112" s="369">
        <v>6</v>
      </c>
      <c r="D112" s="369"/>
      <c r="E112" s="369"/>
      <c r="F112" s="369"/>
      <c r="G112" s="369"/>
      <c r="H112" s="538"/>
      <c r="I112" s="172" t="str">
        <f t="shared" si="123"/>
        <v/>
      </c>
      <c r="J112" s="172" t="str">
        <f t="shared" si="124"/>
        <v/>
      </c>
      <c r="K112" s="371" t="str">
        <f t="shared" si="125"/>
        <v/>
      </c>
      <c r="L112" s="536"/>
      <c r="M112" s="172" t="str">
        <f t="shared" si="108"/>
        <v/>
      </c>
      <c r="N112" s="512"/>
      <c r="O112" s="512"/>
      <c r="P112" s="369"/>
      <c r="Q112" s="370"/>
      <c r="R112" s="370" t="str">
        <f t="shared" si="109"/>
        <v/>
      </c>
      <c r="S112" s="369" t="str">
        <f t="shared" si="110"/>
        <v/>
      </c>
      <c r="T112" s="511"/>
      <c r="U112" s="369"/>
      <c r="V112" s="370"/>
      <c r="W112" s="370" t="str">
        <f t="shared" si="111"/>
        <v/>
      </c>
      <c r="X112" s="369" t="str">
        <f t="shared" si="112"/>
        <v/>
      </c>
      <c r="Y112" s="511"/>
      <c r="Z112" s="369"/>
      <c r="AA112" s="370"/>
      <c r="AB112" s="370" t="str">
        <f t="shared" si="113"/>
        <v/>
      </c>
      <c r="AC112" s="369" t="str">
        <f t="shared" si="114"/>
        <v/>
      </c>
      <c r="AD112" s="511"/>
      <c r="AE112" s="369"/>
      <c r="AF112" s="370"/>
      <c r="AG112" s="370" t="str">
        <f t="shared" si="115"/>
        <v/>
      </c>
      <c r="AH112" s="369" t="str">
        <f t="shared" si="116"/>
        <v/>
      </c>
      <c r="AI112" s="511"/>
      <c r="AJ112" s="369"/>
      <c r="AK112" s="370"/>
      <c r="AL112" s="370" t="str">
        <f t="shared" si="117"/>
        <v/>
      </c>
      <c r="AM112" s="369" t="str">
        <f t="shared" si="118"/>
        <v/>
      </c>
      <c r="AN112" s="511"/>
      <c r="AO112" s="369"/>
      <c r="AP112" s="370"/>
      <c r="AQ112" s="370" t="str">
        <f t="shared" si="119"/>
        <v/>
      </c>
      <c r="AR112" s="369" t="str">
        <f t="shared" si="120"/>
        <v/>
      </c>
      <c r="AS112" s="511"/>
      <c r="AT112" s="369"/>
      <c r="AU112" s="370"/>
      <c r="AV112" s="370" t="str">
        <f t="shared" si="121"/>
        <v/>
      </c>
      <c r="AW112" s="369" t="str">
        <f t="shared" si="122"/>
        <v/>
      </c>
      <c r="AX112" s="511"/>
    </row>
    <row r="113" spans="2:50" hidden="1" x14ac:dyDescent="0.2">
      <c r="B113" s="517"/>
      <c r="C113" s="369">
        <v>7</v>
      </c>
      <c r="D113" s="369"/>
      <c r="E113" s="369"/>
      <c r="F113" s="369"/>
      <c r="G113" s="369"/>
      <c r="H113" s="538"/>
      <c r="I113" s="172" t="str">
        <f t="shared" si="123"/>
        <v/>
      </c>
      <c r="J113" s="172" t="str">
        <f t="shared" si="124"/>
        <v/>
      </c>
      <c r="K113" s="371" t="str">
        <f t="shared" si="125"/>
        <v/>
      </c>
      <c r="L113" s="536"/>
      <c r="M113" s="172" t="str">
        <f t="shared" si="108"/>
        <v/>
      </c>
      <c r="N113" s="512"/>
      <c r="O113" s="512"/>
      <c r="P113" s="369"/>
      <c r="Q113" s="370"/>
      <c r="R113" s="370" t="str">
        <f t="shared" si="109"/>
        <v/>
      </c>
      <c r="S113" s="369" t="str">
        <f t="shared" si="110"/>
        <v/>
      </c>
      <c r="T113" s="511"/>
      <c r="U113" s="369"/>
      <c r="V113" s="370"/>
      <c r="W113" s="370" t="str">
        <f t="shared" si="111"/>
        <v/>
      </c>
      <c r="X113" s="369" t="str">
        <f t="shared" si="112"/>
        <v/>
      </c>
      <c r="Y113" s="511"/>
      <c r="Z113" s="369"/>
      <c r="AA113" s="370"/>
      <c r="AB113" s="370" t="str">
        <f t="shared" si="113"/>
        <v/>
      </c>
      <c r="AC113" s="369" t="str">
        <f t="shared" si="114"/>
        <v/>
      </c>
      <c r="AD113" s="511"/>
      <c r="AE113" s="369"/>
      <c r="AF113" s="370"/>
      <c r="AG113" s="370" t="str">
        <f t="shared" si="115"/>
        <v/>
      </c>
      <c r="AH113" s="369" t="str">
        <f t="shared" si="116"/>
        <v/>
      </c>
      <c r="AI113" s="511"/>
      <c r="AJ113" s="369"/>
      <c r="AK113" s="370"/>
      <c r="AL113" s="370" t="str">
        <f t="shared" si="117"/>
        <v/>
      </c>
      <c r="AM113" s="369" t="str">
        <f t="shared" si="118"/>
        <v/>
      </c>
      <c r="AN113" s="511"/>
      <c r="AO113" s="369"/>
      <c r="AP113" s="370"/>
      <c r="AQ113" s="370" t="str">
        <f t="shared" si="119"/>
        <v/>
      </c>
      <c r="AR113" s="369" t="str">
        <f t="shared" si="120"/>
        <v/>
      </c>
      <c r="AS113" s="511"/>
      <c r="AT113" s="369"/>
      <c r="AU113" s="370"/>
      <c r="AV113" s="370" t="str">
        <f t="shared" si="121"/>
        <v/>
      </c>
      <c r="AW113" s="369" t="str">
        <f t="shared" si="122"/>
        <v/>
      </c>
      <c r="AX113" s="511"/>
    </row>
    <row r="114" spans="2:50" hidden="1" x14ac:dyDescent="0.2">
      <c r="B114" s="517"/>
      <c r="C114" s="369">
        <v>8</v>
      </c>
      <c r="D114" s="369"/>
      <c r="E114" s="369"/>
      <c r="F114" s="369"/>
      <c r="G114" s="369"/>
      <c r="H114" s="538"/>
      <c r="I114" s="172" t="str">
        <f t="shared" si="123"/>
        <v/>
      </c>
      <c r="J114" s="172" t="str">
        <f t="shared" si="124"/>
        <v/>
      </c>
      <c r="K114" s="371" t="str">
        <f t="shared" si="125"/>
        <v/>
      </c>
      <c r="L114" s="536"/>
      <c r="M114" s="172" t="str">
        <f t="shared" si="108"/>
        <v/>
      </c>
      <c r="N114" s="512"/>
      <c r="O114" s="512"/>
      <c r="P114" s="369"/>
      <c r="Q114" s="370"/>
      <c r="R114" s="370" t="str">
        <f t="shared" si="109"/>
        <v/>
      </c>
      <c r="S114" s="369" t="str">
        <f t="shared" si="110"/>
        <v/>
      </c>
      <c r="T114" s="511"/>
      <c r="U114" s="369"/>
      <c r="V114" s="370"/>
      <c r="W114" s="370" t="str">
        <f t="shared" si="111"/>
        <v/>
      </c>
      <c r="X114" s="369" t="str">
        <f t="shared" si="112"/>
        <v/>
      </c>
      <c r="Y114" s="511"/>
      <c r="Z114" s="369"/>
      <c r="AA114" s="370"/>
      <c r="AB114" s="370" t="str">
        <f t="shared" si="113"/>
        <v/>
      </c>
      <c r="AC114" s="369" t="str">
        <f t="shared" si="114"/>
        <v/>
      </c>
      <c r="AD114" s="511"/>
      <c r="AE114" s="369"/>
      <c r="AF114" s="370"/>
      <c r="AG114" s="370" t="str">
        <f t="shared" si="115"/>
        <v/>
      </c>
      <c r="AH114" s="369" t="str">
        <f t="shared" si="116"/>
        <v/>
      </c>
      <c r="AI114" s="511"/>
      <c r="AJ114" s="369"/>
      <c r="AK114" s="370"/>
      <c r="AL114" s="370" t="str">
        <f t="shared" si="117"/>
        <v/>
      </c>
      <c r="AM114" s="369" t="str">
        <f t="shared" si="118"/>
        <v/>
      </c>
      <c r="AN114" s="511"/>
      <c r="AO114" s="369"/>
      <c r="AP114" s="370"/>
      <c r="AQ114" s="370" t="str">
        <f t="shared" si="119"/>
        <v/>
      </c>
      <c r="AR114" s="369" t="str">
        <f t="shared" si="120"/>
        <v/>
      </c>
      <c r="AS114" s="511"/>
      <c r="AT114" s="369"/>
      <c r="AU114" s="370"/>
      <c r="AV114" s="370" t="str">
        <f t="shared" si="121"/>
        <v/>
      </c>
      <c r="AW114" s="369" t="str">
        <f t="shared" si="122"/>
        <v/>
      </c>
      <c r="AX114" s="511"/>
    </row>
    <row r="115" spans="2:50" hidden="1" x14ac:dyDescent="0.2">
      <c r="B115" s="517"/>
      <c r="C115" s="369">
        <v>9</v>
      </c>
      <c r="D115" s="369"/>
      <c r="E115" s="369"/>
      <c r="F115" s="369"/>
      <c r="G115" s="369"/>
      <c r="H115" s="538"/>
      <c r="I115" s="172" t="str">
        <f t="shared" si="123"/>
        <v/>
      </c>
      <c r="J115" s="172" t="str">
        <f t="shared" si="124"/>
        <v/>
      </c>
      <c r="K115" s="371" t="str">
        <f t="shared" si="125"/>
        <v/>
      </c>
      <c r="L115" s="536"/>
      <c r="M115" s="172" t="str">
        <f t="shared" si="108"/>
        <v/>
      </c>
      <c r="N115" s="512"/>
      <c r="O115" s="512"/>
      <c r="P115" s="369"/>
      <c r="Q115" s="370"/>
      <c r="R115" s="370" t="str">
        <f t="shared" si="109"/>
        <v/>
      </c>
      <c r="S115" s="369" t="str">
        <f t="shared" si="110"/>
        <v/>
      </c>
      <c r="T115" s="511"/>
      <c r="U115" s="369"/>
      <c r="V115" s="370"/>
      <c r="W115" s="370" t="str">
        <f t="shared" si="111"/>
        <v/>
      </c>
      <c r="X115" s="369" t="str">
        <f t="shared" si="112"/>
        <v/>
      </c>
      <c r="Y115" s="511"/>
      <c r="Z115" s="369"/>
      <c r="AA115" s="370"/>
      <c r="AB115" s="370" t="str">
        <f t="shared" si="113"/>
        <v/>
      </c>
      <c r="AC115" s="369" t="str">
        <f t="shared" si="114"/>
        <v/>
      </c>
      <c r="AD115" s="511"/>
      <c r="AE115" s="369"/>
      <c r="AF115" s="370"/>
      <c r="AG115" s="370" t="str">
        <f t="shared" si="115"/>
        <v/>
      </c>
      <c r="AH115" s="369" t="str">
        <f t="shared" si="116"/>
        <v/>
      </c>
      <c r="AI115" s="511"/>
      <c r="AJ115" s="369"/>
      <c r="AK115" s="370"/>
      <c r="AL115" s="370" t="str">
        <f t="shared" si="117"/>
        <v/>
      </c>
      <c r="AM115" s="369" t="str">
        <f t="shared" si="118"/>
        <v/>
      </c>
      <c r="AN115" s="511"/>
      <c r="AO115" s="369"/>
      <c r="AP115" s="370"/>
      <c r="AQ115" s="370" t="str">
        <f t="shared" si="119"/>
        <v/>
      </c>
      <c r="AR115" s="369" t="str">
        <f t="shared" si="120"/>
        <v/>
      </c>
      <c r="AS115" s="511"/>
      <c r="AT115" s="369"/>
      <c r="AU115" s="370"/>
      <c r="AV115" s="370" t="str">
        <f t="shared" si="121"/>
        <v/>
      </c>
      <c r="AW115" s="369" t="str">
        <f t="shared" si="122"/>
        <v/>
      </c>
      <c r="AX115" s="511"/>
    </row>
    <row r="116" spans="2:50" hidden="1" x14ac:dyDescent="0.2">
      <c r="B116" s="517"/>
      <c r="C116" s="369">
        <v>10</v>
      </c>
      <c r="D116" s="369"/>
      <c r="E116" s="369"/>
      <c r="F116" s="369"/>
      <c r="G116" s="369"/>
      <c r="H116" s="538"/>
      <c r="I116" s="172" t="str">
        <f t="shared" si="123"/>
        <v/>
      </c>
      <c r="J116" s="172" t="str">
        <f t="shared" si="124"/>
        <v/>
      </c>
      <c r="K116" s="371" t="str">
        <f t="shared" si="125"/>
        <v/>
      </c>
      <c r="L116" s="536"/>
      <c r="M116" s="172" t="str">
        <f t="shared" si="108"/>
        <v/>
      </c>
      <c r="N116" s="512"/>
      <c r="O116" s="512"/>
      <c r="P116" s="369"/>
      <c r="Q116" s="370"/>
      <c r="R116" s="370" t="str">
        <f t="shared" si="109"/>
        <v/>
      </c>
      <c r="S116" s="369" t="str">
        <f t="shared" si="110"/>
        <v/>
      </c>
      <c r="T116" s="511"/>
      <c r="U116" s="369"/>
      <c r="V116" s="370"/>
      <c r="W116" s="370" t="str">
        <f t="shared" si="111"/>
        <v/>
      </c>
      <c r="X116" s="369" t="str">
        <f t="shared" si="112"/>
        <v/>
      </c>
      <c r="Y116" s="511"/>
      <c r="Z116" s="369"/>
      <c r="AA116" s="370"/>
      <c r="AB116" s="370" t="str">
        <f t="shared" si="113"/>
        <v/>
      </c>
      <c r="AC116" s="369" t="str">
        <f t="shared" si="114"/>
        <v/>
      </c>
      <c r="AD116" s="511"/>
      <c r="AE116" s="369"/>
      <c r="AF116" s="370"/>
      <c r="AG116" s="370" t="str">
        <f t="shared" si="115"/>
        <v/>
      </c>
      <c r="AH116" s="369" t="str">
        <f t="shared" si="116"/>
        <v/>
      </c>
      <c r="AI116" s="511"/>
      <c r="AJ116" s="369"/>
      <c r="AK116" s="370"/>
      <c r="AL116" s="370" t="str">
        <f t="shared" si="117"/>
        <v/>
      </c>
      <c r="AM116" s="369" t="str">
        <f t="shared" si="118"/>
        <v/>
      </c>
      <c r="AN116" s="511"/>
      <c r="AO116" s="369"/>
      <c r="AP116" s="370"/>
      <c r="AQ116" s="370" t="str">
        <f t="shared" si="119"/>
        <v/>
      </c>
      <c r="AR116" s="369" t="str">
        <f t="shared" si="120"/>
        <v/>
      </c>
      <c r="AS116" s="511"/>
      <c r="AT116" s="369"/>
      <c r="AU116" s="370"/>
      <c r="AV116" s="370" t="str">
        <f t="shared" si="121"/>
        <v/>
      </c>
      <c r="AW116" s="369" t="str">
        <f t="shared" si="122"/>
        <v/>
      </c>
      <c r="AX116" s="511"/>
    </row>
    <row r="117" spans="2:50" hidden="1" x14ac:dyDescent="0.2">
      <c r="B117" s="517"/>
      <c r="C117" s="369">
        <v>11</v>
      </c>
      <c r="D117" s="369"/>
      <c r="E117" s="369"/>
      <c r="F117" s="369"/>
      <c r="G117" s="369"/>
      <c r="H117" s="538"/>
      <c r="I117" s="172" t="str">
        <f t="shared" si="123"/>
        <v/>
      </c>
      <c r="J117" s="172" t="str">
        <f t="shared" si="124"/>
        <v/>
      </c>
      <c r="K117" s="371" t="str">
        <f t="shared" si="125"/>
        <v/>
      </c>
      <c r="L117" s="536"/>
      <c r="M117" s="172" t="str">
        <f t="shared" si="108"/>
        <v/>
      </c>
      <c r="N117" s="512"/>
      <c r="O117" s="512"/>
      <c r="P117" s="369"/>
      <c r="Q117" s="370"/>
      <c r="R117" s="370" t="str">
        <f t="shared" si="109"/>
        <v/>
      </c>
      <c r="S117" s="369" t="str">
        <f t="shared" si="110"/>
        <v/>
      </c>
      <c r="T117" s="511"/>
      <c r="U117" s="369"/>
      <c r="V117" s="370"/>
      <c r="W117" s="370" t="str">
        <f t="shared" si="111"/>
        <v/>
      </c>
      <c r="X117" s="369" t="str">
        <f t="shared" si="112"/>
        <v/>
      </c>
      <c r="Y117" s="511"/>
      <c r="Z117" s="369"/>
      <c r="AA117" s="370"/>
      <c r="AB117" s="370" t="str">
        <f t="shared" si="113"/>
        <v/>
      </c>
      <c r="AC117" s="369" t="str">
        <f t="shared" si="114"/>
        <v/>
      </c>
      <c r="AD117" s="511"/>
      <c r="AE117" s="369"/>
      <c r="AF117" s="370"/>
      <c r="AG117" s="370" t="str">
        <f t="shared" si="115"/>
        <v/>
      </c>
      <c r="AH117" s="369" t="str">
        <f t="shared" si="116"/>
        <v/>
      </c>
      <c r="AI117" s="511"/>
      <c r="AJ117" s="369"/>
      <c r="AK117" s="370"/>
      <c r="AL117" s="370" t="str">
        <f t="shared" si="117"/>
        <v/>
      </c>
      <c r="AM117" s="369" t="str">
        <f t="shared" si="118"/>
        <v/>
      </c>
      <c r="AN117" s="511"/>
      <c r="AO117" s="369"/>
      <c r="AP117" s="370"/>
      <c r="AQ117" s="370" t="str">
        <f t="shared" si="119"/>
        <v/>
      </c>
      <c r="AR117" s="369" t="str">
        <f t="shared" si="120"/>
        <v/>
      </c>
      <c r="AS117" s="511"/>
      <c r="AT117" s="369"/>
      <c r="AU117" s="370"/>
      <c r="AV117" s="370" t="str">
        <f t="shared" si="121"/>
        <v/>
      </c>
      <c r="AW117" s="369" t="str">
        <f t="shared" si="122"/>
        <v/>
      </c>
      <c r="AX117" s="511"/>
    </row>
    <row r="118" spans="2:50" hidden="1" x14ac:dyDescent="0.2">
      <c r="B118" s="517"/>
      <c r="C118" s="369">
        <v>12</v>
      </c>
      <c r="D118" s="369"/>
      <c r="E118" s="369"/>
      <c r="F118" s="369"/>
      <c r="G118" s="369"/>
      <c r="H118" s="538"/>
      <c r="I118" s="172" t="str">
        <f t="shared" si="123"/>
        <v/>
      </c>
      <c r="J118" s="172" t="str">
        <f t="shared" si="124"/>
        <v/>
      </c>
      <c r="K118" s="371" t="str">
        <f t="shared" si="125"/>
        <v/>
      </c>
      <c r="L118" s="536"/>
      <c r="M118" s="172" t="str">
        <f t="shared" si="108"/>
        <v/>
      </c>
      <c r="N118" s="512"/>
      <c r="O118" s="512"/>
      <c r="P118" s="369"/>
      <c r="Q118" s="370"/>
      <c r="R118" s="370" t="str">
        <f t="shared" si="109"/>
        <v/>
      </c>
      <c r="S118" s="369" t="str">
        <f t="shared" si="110"/>
        <v/>
      </c>
      <c r="T118" s="511"/>
      <c r="U118" s="369"/>
      <c r="V118" s="370"/>
      <c r="W118" s="370" t="str">
        <f t="shared" si="111"/>
        <v/>
      </c>
      <c r="X118" s="369" t="str">
        <f t="shared" si="112"/>
        <v/>
      </c>
      <c r="Y118" s="511"/>
      <c r="Z118" s="369"/>
      <c r="AA118" s="370"/>
      <c r="AB118" s="370" t="str">
        <f t="shared" si="113"/>
        <v/>
      </c>
      <c r="AC118" s="369" t="str">
        <f t="shared" si="114"/>
        <v/>
      </c>
      <c r="AD118" s="511"/>
      <c r="AE118" s="369"/>
      <c r="AF118" s="370"/>
      <c r="AG118" s="370" t="str">
        <f t="shared" si="115"/>
        <v/>
      </c>
      <c r="AH118" s="369" t="str">
        <f t="shared" si="116"/>
        <v/>
      </c>
      <c r="AI118" s="511"/>
      <c r="AJ118" s="369"/>
      <c r="AK118" s="370"/>
      <c r="AL118" s="370" t="str">
        <f t="shared" si="117"/>
        <v/>
      </c>
      <c r="AM118" s="369" t="str">
        <f t="shared" si="118"/>
        <v/>
      </c>
      <c r="AN118" s="511"/>
      <c r="AO118" s="369"/>
      <c r="AP118" s="370"/>
      <c r="AQ118" s="370" t="str">
        <f t="shared" si="119"/>
        <v/>
      </c>
      <c r="AR118" s="369" t="str">
        <f t="shared" si="120"/>
        <v/>
      </c>
      <c r="AS118" s="511"/>
      <c r="AT118" s="369"/>
      <c r="AU118" s="370"/>
      <c r="AV118" s="370" t="str">
        <f t="shared" si="121"/>
        <v/>
      </c>
      <c r="AW118" s="369" t="str">
        <f t="shared" si="122"/>
        <v/>
      </c>
      <c r="AX118" s="511"/>
    </row>
    <row r="119" spans="2:50" hidden="1" x14ac:dyDescent="0.2">
      <c r="B119" s="517"/>
      <c r="C119" s="369">
        <v>13</v>
      </c>
      <c r="D119" s="369"/>
      <c r="E119" s="369"/>
      <c r="F119" s="369"/>
      <c r="G119" s="369"/>
      <c r="H119" s="538"/>
      <c r="I119" s="172" t="str">
        <f t="shared" si="123"/>
        <v/>
      </c>
      <c r="J119" s="172" t="str">
        <f t="shared" si="124"/>
        <v/>
      </c>
      <c r="K119" s="371" t="str">
        <f t="shared" si="125"/>
        <v/>
      </c>
      <c r="L119" s="536"/>
      <c r="M119" s="172" t="str">
        <f t="shared" si="108"/>
        <v/>
      </c>
      <c r="N119" s="512"/>
      <c r="O119" s="512"/>
      <c r="P119" s="369"/>
      <c r="Q119" s="370"/>
      <c r="R119" s="370" t="str">
        <f t="shared" si="109"/>
        <v/>
      </c>
      <c r="S119" s="369" t="str">
        <f t="shared" si="110"/>
        <v/>
      </c>
      <c r="T119" s="511"/>
      <c r="U119" s="369"/>
      <c r="V119" s="370"/>
      <c r="W119" s="370" t="str">
        <f t="shared" si="111"/>
        <v/>
      </c>
      <c r="X119" s="369" t="str">
        <f t="shared" si="112"/>
        <v/>
      </c>
      <c r="Y119" s="511"/>
      <c r="Z119" s="369"/>
      <c r="AA119" s="370"/>
      <c r="AB119" s="370" t="str">
        <f t="shared" si="113"/>
        <v/>
      </c>
      <c r="AC119" s="369" t="str">
        <f t="shared" si="114"/>
        <v/>
      </c>
      <c r="AD119" s="511"/>
      <c r="AE119" s="369"/>
      <c r="AF119" s="370"/>
      <c r="AG119" s="370" t="str">
        <f t="shared" si="115"/>
        <v/>
      </c>
      <c r="AH119" s="369" t="str">
        <f t="shared" si="116"/>
        <v/>
      </c>
      <c r="AI119" s="511"/>
      <c r="AJ119" s="369"/>
      <c r="AK119" s="370"/>
      <c r="AL119" s="370" t="str">
        <f t="shared" si="117"/>
        <v/>
      </c>
      <c r="AM119" s="369" t="str">
        <f t="shared" si="118"/>
        <v/>
      </c>
      <c r="AN119" s="511"/>
      <c r="AO119" s="369"/>
      <c r="AP119" s="370"/>
      <c r="AQ119" s="370" t="str">
        <f t="shared" si="119"/>
        <v/>
      </c>
      <c r="AR119" s="369" t="str">
        <f t="shared" si="120"/>
        <v/>
      </c>
      <c r="AS119" s="511"/>
      <c r="AT119" s="369"/>
      <c r="AU119" s="370"/>
      <c r="AV119" s="370" t="str">
        <f t="shared" si="121"/>
        <v/>
      </c>
      <c r="AW119" s="369" t="str">
        <f t="shared" si="122"/>
        <v/>
      </c>
      <c r="AX119" s="511"/>
    </row>
    <row r="120" spans="2:50" hidden="1" x14ac:dyDescent="0.2">
      <c r="B120" s="517"/>
      <c r="C120" s="369">
        <v>14</v>
      </c>
      <c r="D120" s="369"/>
      <c r="E120" s="369"/>
      <c r="F120" s="369"/>
      <c r="G120" s="369"/>
      <c r="H120" s="538"/>
      <c r="I120" s="172" t="str">
        <f t="shared" si="123"/>
        <v/>
      </c>
      <c r="J120" s="172" t="str">
        <f t="shared" si="124"/>
        <v/>
      </c>
      <c r="K120" s="371" t="str">
        <f t="shared" si="125"/>
        <v/>
      </c>
      <c r="L120" s="536"/>
      <c r="M120" s="172" t="str">
        <f t="shared" si="108"/>
        <v/>
      </c>
      <c r="N120" s="512"/>
      <c r="O120" s="512"/>
      <c r="P120" s="369"/>
      <c r="Q120" s="370"/>
      <c r="R120" s="370" t="str">
        <f t="shared" si="109"/>
        <v/>
      </c>
      <c r="S120" s="369" t="str">
        <f t="shared" si="110"/>
        <v/>
      </c>
      <c r="T120" s="511"/>
      <c r="U120" s="369"/>
      <c r="V120" s="370"/>
      <c r="W120" s="370" t="str">
        <f t="shared" si="111"/>
        <v/>
      </c>
      <c r="X120" s="369" t="str">
        <f t="shared" si="112"/>
        <v/>
      </c>
      <c r="Y120" s="511"/>
      <c r="Z120" s="369"/>
      <c r="AA120" s="370"/>
      <c r="AB120" s="370" t="str">
        <f t="shared" si="113"/>
        <v/>
      </c>
      <c r="AC120" s="369" t="str">
        <f t="shared" si="114"/>
        <v/>
      </c>
      <c r="AD120" s="511"/>
      <c r="AE120" s="369"/>
      <c r="AF120" s="370"/>
      <c r="AG120" s="370" t="str">
        <f t="shared" si="115"/>
        <v/>
      </c>
      <c r="AH120" s="369" t="str">
        <f t="shared" si="116"/>
        <v/>
      </c>
      <c r="AI120" s="511"/>
      <c r="AJ120" s="369"/>
      <c r="AK120" s="370"/>
      <c r="AL120" s="370" t="str">
        <f t="shared" si="117"/>
        <v/>
      </c>
      <c r="AM120" s="369" t="str">
        <f t="shared" si="118"/>
        <v/>
      </c>
      <c r="AN120" s="511"/>
      <c r="AO120" s="369"/>
      <c r="AP120" s="370"/>
      <c r="AQ120" s="370" t="str">
        <f t="shared" si="119"/>
        <v/>
      </c>
      <c r="AR120" s="369" t="str">
        <f t="shared" si="120"/>
        <v/>
      </c>
      <c r="AS120" s="511"/>
      <c r="AT120" s="369"/>
      <c r="AU120" s="370"/>
      <c r="AV120" s="370" t="str">
        <f t="shared" si="121"/>
        <v/>
      </c>
      <c r="AW120" s="369" t="str">
        <f t="shared" si="122"/>
        <v/>
      </c>
      <c r="AX120" s="511"/>
    </row>
    <row r="121" spans="2:50" hidden="1" x14ac:dyDescent="0.2">
      <c r="B121" s="517"/>
      <c r="C121" s="369">
        <v>15</v>
      </c>
      <c r="D121" s="369"/>
      <c r="E121" s="369"/>
      <c r="F121" s="369"/>
      <c r="G121" s="369"/>
      <c r="H121" s="539"/>
      <c r="I121" s="172" t="str">
        <f t="shared" si="123"/>
        <v/>
      </c>
      <c r="J121" s="172" t="str">
        <f t="shared" si="124"/>
        <v/>
      </c>
      <c r="K121" s="371" t="str">
        <f t="shared" si="125"/>
        <v/>
      </c>
      <c r="L121" s="536"/>
      <c r="M121" s="172" t="str">
        <f t="shared" si="108"/>
        <v/>
      </c>
      <c r="N121" s="512"/>
      <c r="O121" s="512"/>
      <c r="P121" s="369"/>
      <c r="Q121" s="370"/>
      <c r="R121" s="370" t="str">
        <f t="shared" si="109"/>
        <v/>
      </c>
      <c r="S121" s="369" t="str">
        <f t="shared" si="110"/>
        <v/>
      </c>
      <c r="T121" s="511"/>
      <c r="U121" s="369"/>
      <c r="V121" s="370"/>
      <c r="W121" s="370" t="str">
        <f t="shared" si="111"/>
        <v/>
      </c>
      <c r="X121" s="369" t="str">
        <f t="shared" si="112"/>
        <v/>
      </c>
      <c r="Y121" s="511"/>
      <c r="Z121" s="369"/>
      <c r="AA121" s="370"/>
      <c r="AB121" s="370" t="str">
        <f t="shared" si="113"/>
        <v/>
      </c>
      <c r="AC121" s="369" t="str">
        <f t="shared" si="114"/>
        <v/>
      </c>
      <c r="AD121" s="511"/>
      <c r="AE121" s="369"/>
      <c r="AF121" s="370"/>
      <c r="AG121" s="370" t="str">
        <f t="shared" si="115"/>
        <v/>
      </c>
      <c r="AH121" s="369" t="str">
        <f t="shared" si="116"/>
        <v/>
      </c>
      <c r="AI121" s="511"/>
      <c r="AJ121" s="369"/>
      <c r="AK121" s="370"/>
      <c r="AL121" s="370" t="str">
        <f t="shared" si="117"/>
        <v/>
      </c>
      <c r="AM121" s="369" t="str">
        <f t="shared" si="118"/>
        <v/>
      </c>
      <c r="AN121" s="511"/>
      <c r="AO121" s="369"/>
      <c r="AP121" s="370"/>
      <c r="AQ121" s="370" t="str">
        <f t="shared" si="119"/>
        <v/>
      </c>
      <c r="AR121" s="369" t="str">
        <f t="shared" si="120"/>
        <v/>
      </c>
      <c r="AS121" s="511"/>
      <c r="AT121" s="369"/>
      <c r="AU121" s="370"/>
      <c r="AV121" s="370" t="str">
        <f t="shared" si="121"/>
        <v/>
      </c>
      <c r="AW121" s="369" t="str">
        <f t="shared" si="122"/>
        <v/>
      </c>
      <c r="AX121" s="511"/>
    </row>
    <row r="122" spans="2:50" ht="15.75" hidden="1" x14ac:dyDescent="0.2">
      <c r="B122" s="521" t="s">
        <v>169</v>
      </c>
      <c r="C122" s="522"/>
      <c r="D122" s="522"/>
      <c r="E122" s="522"/>
      <c r="F122" s="522"/>
      <c r="G122" s="522"/>
      <c r="H122" s="523"/>
      <c r="I122" s="207"/>
      <c r="J122" s="207"/>
      <c r="K122" s="207"/>
      <c r="L122" s="207"/>
      <c r="M122" s="207"/>
      <c r="N122" s="512" t="s">
        <v>161</v>
      </c>
      <c r="O122" s="525" t="s">
        <v>106</v>
      </c>
      <c r="P122" s="527">
        <f>AT102+1</f>
        <v>45909</v>
      </c>
      <c r="Q122" s="517"/>
      <c r="R122" s="517"/>
      <c r="S122" s="517"/>
      <c r="T122" s="517"/>
      <c r="U122" s="527">
        <f>P122+1</f>
        <v>45910</v>
      </c>
      <c r="V122" s="517"/>
      <c r="W122" s="517"/>
      <c r="X122" s="517"/>
      <c r="Y122" s="517"/>
      <c r="Z122" s="527">
        <f>U122+1</f>
        <v>45911</v>
      </c>
      <c r="AA122" s="517"/>
      <c r="AB122" s="517"/>
      <c r="AC122" s="517"/>
      <c r="AD122" s="517"/>
      <c r="AE122" s="527">
        <f>Z122+1</f>
        <v>45912</v>
      </c>
      <c r="AF122" s="517"/>
      <c r="AG122" s="517"/>
      <c r="AH122" s="517"/>
      <c r="AI122" s="517"/>
      <c r="AJ122" s="527">
        <f>AE122+1</f>
        <v>45913</v>
      </c>
      <c r="AK122" s="517"/>
      <c r="AL122" s="517"/>
      <c r="AM122" s="517"/>
      <c r="AN122" s="517"/>
      <c r="AO122" s="527">
        <f>AJ122+1</f>
        <v>45914</v>
      </c>
      <c r="AP122" s="517"/>
      <c r="AQ122" s="517"/>
      <c r="AR122" s="517"/>
      <c r="AS122" s="517"/>
      <c r="AT122" s="527">
        <f>AO122+1</f>
        <v>45915</v>
      </c>
      <c r="AU122" s="517"/>
      <c r="AV122" s="517"/>
      <c r="AW122" s="517"/>
      <c r="AX122" s="517"/>
    </row>
    <row r="123" spans="2:50" ht="15.75" hidden="1" x14ac:dyDescent="0.2">
      <c r="B123" s="524"/>
      <c r="C123" s="524"/>
      <c r="D123" s="524"/>
      <c r="E123" s="524"/>
      <c r="F123" s="524"/>
      <c r="G123" s="524"/>
      <c r="H123" s="524"/>
      <c r="I123" s="207"/>
      <c r="J123" s="207"/>
      <c r="K123" s="207"/>
      <c r="L123" s="207"/>
      <c r="M123" s="207"/>
      <c r="N123" s="512"/>
      <c r="O123" s="526"/>
      <c r="P123" s="527" t="s">
        <v>120</v>
      </c>
      <c r="Q123" s="517"/>
      <c r="R123" s="517"/>
      <c r="S123" s="517"/>
      <c r="T123" s="517"/>
      <c r="U123" s="527" t="s">
        <v>114</v>
      </c>
      <c r="V123" s="517"/>
      <c r="W123" s="517"/>
      <c r="X123" s="517"/>
      <c r="Y123" s="517"/>
      <c r="Z123" s="527" t="s">
        <v>115</v>
      </c>
      <c r="AA123" s="517"/>
      <c r="AB123" s="517"/>
      <c r="AC123" s="517"/>
      <c r="AD123" s="517"/>
      <c r="AE123" s="527" t="s">
        <v>116</v>
      </c>
      <c r="AF123" s="517"/>
      <c r="AG123" s="517"/>
      <c r="AH123" s="517"/>
      <c r="AI123" s="517"/>
      <c r="AJ123" s="527" t="s">
        <v>117</v>
      </c>
      <c r="AK123" s="517"/>
      <c r="AL123" s="517"/>
      <c r="AM123" s="517"/>
      <c r="AN123" s="517"/>
      <c r="AO123" s="527" t="s">
        <v>118</v>
      </c>
      <c r="AP123" s="517"/>
      <c r="AQ123" s="517"/>
      <c r="AR123" s="517"/>
      <c r="AS123" s="517"/>
      <c r="AT123" s="527" t="s">
        <v>119</v>
      </c>
      <c r="AU123" s="517"/>
      <c r="AV123" s="517"/>
      <c r="AW123" s="517"/>
      <c r="AX123" s="517"/>
    </row>
    <row r="124" spans="2:50" hidden="1" x14ac:dyDescent="0.2">
      <c r="B124" s="512" t="s">
        <v>157</v>
      </c>
      <c r="C124" s="512" t="s">
        <v>149</v>
      </c>
      <c r="D124" s="512"/>
      <c r="E124" s="512" t="s">
        <v>151</v>
      </c>
      <c r="F124" s="512"/>
      <c r="G124" s="512"/>
      <c r="H124" s="513" t="s">
        <v>158</v>
      </c>
      <c r="I124" s="516" t="s">
        <v>227</v>
      </c>
      <c r="J124" s="516"/>
      <c r="K124" s="516"/>
      <c r="L124" s="516" t="s">
        <v>158</v>
      </c>
      <c r="M124" s="516" t="s">
        <v>170</v>
      </c>
      <c r="N124" s="512"/>
      <c r="O124" s="512" t="s">
        <v>160</v>
      </c>
      <c r="P124" s="508" t="s">
        <v>154</v>
      </c>
      <c r="Q124" s="509"/>
      <c r="R124" s="509"/>
      <c r="S124" s="510"/>
      <c r="T124" s="512" t="s">
        <v>158</v>
      </c>
      <c r="U124" s="508" t="s">
        <v>154</v>
      </c>
      <c r="V124" s="509"/>
      <c r="W124" s="509"/>
      <c r="X124" s="510"/>
      <c r="Y124" s="512" t="s">
        <v>158</v>
      </c>
      <c r="Z124" s="508" t="s">
        <v>154</v>
      </c>
      <c r="AA124" s="509"/>
      <c r="AB124" s="509"/>
      <c r="AC124" s="510"/>
      <c r="AD124" s="512" t="s">
        <v>158</v>
      </c>
      <c r="AE124" s="508" t="s">
        <v>154</v>
      </c>
      <c r="AF124" s="509"/>
      <c r="AG124" s="509"/>
      <c r="AH124" s="510"/>
      <c r="AI124" s="512" t="s">
        <v>158</v>
      </c>
      <c r="AJ124" s="508" t="s">
        <v>154</v>
      </c>
      <c r="AK124" s="509"/>
      <c r="AL124" s="509"/>
      <c r="AM124" s="510"/>
      <c r="AN124" s="512" t="s">
        <v>158</v>
      </c>
      <c r="AO124" s="508" t="s">
        <v>154</v>
      </c>
      <c r="AP124" s="509"/>
      <c r="AQ124" s="509"/>
      <c r="AR124" s="510"/>
      <c r="AS124" s="512" t="s">
        <v>158</v>
      </c>
      <c r="AT124" s="508" t="s">
        <v>154</v>
      </c>
      <c r="AU124" s="509"/>
      <c r="AV124" s="509"/>
      <c r="AW124" s="510"/>
      <c r="AX124" s="512" t="s">
        <v>158</v>
      </c>
    </row>
    <row r="125" spans="2:50" hidden="1" x14ac:dyDescent="0.2">
      <c r="B125" s="512"/>
      <c r="C125" s="512"/>
      <c r="D125" s="512"/>
      <c r="E125" s="512" t="s">
        <v>150</v>
      </c>
      <c r="F125" s="512"/>
      <c r="G125" s="512"/>
      <c r="H125" s="514"/>
      <c r="I125" s="516" t="s">
        <v>150</v>
      </c>
      <c r="J125" s="516"/>
      <c r="K125" s="516"/>
      <c r="L125" s="516"/>
      <c r="M125" s="516"/>
      <c r="N125" s="512"/>
      <c r="O125" s="512"/>
      <c r="P125" s="508" t="s">
        <v>155</v>
      </c>
      <c r="Q125" s="509"/>
      <c r="R125" s="509"/>
      <c r="S125" s="510"/>
      <c r="T125" s="512"/>
      <c r="U125" s="508" t="s">
        <v>155</v>
      </c>
      <c r="V125" s="509"/>
      <c r="W125" s="509"/>
      <c r="X125" s="510"/>
      <c r="Y125" s="512"/>
      <c r="Z125" s="508" t="s">
        <v>155</v>
      </c>
      <c r="AA125" s="509"/>
      <c r="AB125" s="509"/>
      <c r="AC125" s="510"/>
      <c r="AD125" s="512"/>
      <c r="AE125" s="508" t="s">
        <v>155</v>
      </c>
      <c r="AF125" s="509"/>
      <c r="AG125" s="509"/>
      <c r="AH125" s="510"/>
      <c r="AI125" s="512"/>
      <c r="AJ125" s="508" t="s">
        <v>155</v>
      </c>
      <c r="AK125" s="509"/>
      <c r="AL125" s="509"/>
      <c r="AM125" s="510"/>
      <c r="AN125" s="512"/>
      <c r="AO125" s="508" t="s">
        <v>155</v>
      </c>
      <c r="AP125" s="509"/>
      <c r="AQ125" s="509"/>
      <c r="AR125" s="510"/>
      <c r="AS125" s="512"/>
      <c r="AT125" s="508" t="s">
        <v>155</v>
      </c>
      <c r="AU125" s="509"/>
      <c r="AV125" s="509"/>
      <c r="AW125" s="510"/>
      <c r="AX125" s="512"/>
    </row>
    <row r="126" spans="2:50" hidden="1" x14ac:dyDescent="0.2">
      <c r="B126" s="512"/>
      <c r="C126" s="512"/>
      <c r="D126" s="512"/>
      <c r="E126" s="376" t="s">
        <v>152</v>
      </c>
      <c r="F126" s="376" t="s">
        <v>153</v>
      </c>
      <c r="G126" s="376" t="s">
        <v>156</v>
      </c>
      <c r="H126" s="515"/>
      <c r="I126" s="373" t="s">
        <v>152</v>
      </c>
      <c r="J126" s="373" t="s">
        <v>153</v>
      </c>
      <c r="K126" s="373" t="s">
        <v>156</v>
      </c>
      <c r="L126" s="516"/>
      <c r="M126" s="516"/>
      <c r="N126" s="512"/>
      <c r="O126" s="512"/>
      <c r="P126" s="376" t="s">
        <v>152</v>
      </c>
      <c r="Q126" s="376" t="s">
        <v>153</v>
      </c>
      <c r="R126" s="376" t="s">
        <v>156</v>
      </c>
      <c r="S126" s="376" t="s">
        <v>170</v>
      </c>
      <c r="T126" s="512"/>
      <c r="U126" s="376" t="s">
        <v>152</v>
      </c>
      <c r="V126" s="376" t="s">
        <v>153</v>
      </c>
      <c r="W126" s="376" t="s">
        <v>156</v>
      </c>
      <c r="X126" s="376" t="s">
        <v>170</v>
      </c>
      <c r="Y126" s="512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2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2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2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2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2"/>
    </row>
    <row r="127" spans="2:50" hidden="1" x14ac:dyDescent="0.2">
      <c r="B127" s="517" t="s">
        <v>141</v>
      </c>
      <c r="C127" s="375">
        <v>1</v>
      </c>
      <c r="D127" s="375" t="s">
        <v>428</v>
      </c>
      <c r="E127" s="375">
        <v>17</v>
      </c>
      <c r="F127" s="375">
        <v>2000</v>
      </c>
      <c r="G127" s="377">
        <f t="shared" ref="G127:G128" si="126">F127/E127</f>
        <v>117.64705882352941</v>
      </c>
      <c r="H127" s="537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4">
        <f t="shared" ref="K127:K129" si="129">IFERROR(AVERAGE(R127,W127,AB127,AG127,AL127,AQ127,AV127),"")</f>
        <v>112.12327974668129</v>
      </c>
      <c r="L127" s="536">
        <f>IFERROR(AVERAGE(K127:K141),"-")</f>
        <v>83.399226100594845</v>
      </c>
      <c r="M127" s="172">
        <f>IFERROR(RANK(K127, K$127:K$141),"")</f>
        <v>1</v>
      </c>
      <c r="N127" s="512"/>
      <c r="O127" s="512"/>
      <c r="P127" s="375">
        <v>17</v>
      </c>
      <c r="Q127" s="377">
        <v>1898.6666666666667</v>
      </c>
      <c r="R127" s="377">
        <f>IFERROR(Q127/P127,"")</f>
        <v>111.68627450980392</v>
      </c>
      <c r="S127" s="375">
        <f>IFERROR(RANK(R127, R$127:R$141),"")</f>
        <v>1</v>
      </c>
      <c r="T127" s="511">
        <f>AVERAGE(R127:R141)</f>
        <v>83.170303759283655</v>
      </c>
      <c r="U127" s="375">
        <v>17</v>
      </c>
      <c r="V127" s="377">
        <v>1886.0869565217392</v>
      </c>
      <c r="W127" s="377">
        <f>IFERROR(V127/U127,"")</f>
        <v>110.94629156010231</v>
      </c>
      <c r="X127" s="375">
        <f>IFERROR(RANK(W127, W$127:W$141),"")</f>
        <v>1</v>
      </c>
      <c r="Y127" s="511">
        <f>AVERAGE(W127:W141)</f>
        <v>82.634076954140212</v>
      </c>
      <c r="Z127" s="375">
        <v>17</v>
      </c>
      <c r="AA127" s="377">
        <v>1909.9999999999993</v>
      </c>
      <c r="AB127" s="377">
        <f>IFERROR(AA127/Z127,"")</f>
        <v>112.35294117647055</v>
      </c>
      <c r="AC127" s="375">
        <f>IFERROR(RANK(AB127, AB$127:AB$141),"")</f>
        <v>1</v>
      </c>
      <c r="AD127" s="511">
        <f>AVERAGE(AB127:AB141)</f>
        <v>83.473173884938561</v>
      </c>
      <c r="AE127" s="375">
        <v>17</v>
      </c>
      <c r="AF127" s="377">
        <v>1912.4999999999995</v>
      </c>
      <c r="AG127" s="377">
        <f>IFERROR(AF127/AE127,"")</f>
        <v>112.49999999999997</v>
      </c>
      <c r="AH127" s="375">
        <f>IFERROR(RANK(AG127, AG$127:AG$141),"")</f>
        <v>1</v>
      </c>
      <c r="AI127" s="511">
        <f>AVERAGE(AG127:AG141)</f>
        <v>83.552036199095028</v>
      </c>
      <c r="AJ127" s="375">
        <v>17</v>
      </c>
      <c r="AK127" s="377">
        <v>1921.6666666666672</v>
      </c>
      <c r="AL127" s="377">
        <f>IFERROR(AK127/AJ127,"")</f>
        <v>113.03921568627455</v>
      </c>
      <c r="AM127" s="375">
        <f>IFERROR(RANK(AL127, AL$127:AL$141),"")</f>
        <v>1</v>
      </c>
      <c r="AN127" s="511">
        <f>AVERAGE(AL127:AL141)</f>
        <v>83.923453996983426</v>
      </c>
      <c r="AO127" s="375">
        <v>17</v>
      </c>
      <c r="AP127" s="377">
        <v>1903.7500000000005</v>
      </c>
      <c r="AQ127" s="377">
        <f>IFERROR(AP127/AO127,"")</f>
        <v>111.98529411764709</v>
      </c>
      <c r="AR127" s="375">
        <f>IFERROR(RANK(AQ127, AQ$127:AQ$141),"")</f>
        <v>1</v>
      </c>
      <c r="AS127" s="511">
        <f>AVERAGE(AQ127:AQ141)</f>
        <v>83.454185520362017</v>
      </c>
      <c r="AT127" s="375">
        <v>17</v>
      </c>
      <c r="AU127" s="377">
        <v>1910.0000000000005</v>
      </c>
      <c r="AV127" s="377">
        <f>IFERROR(AU127/AT127,"")</f>
        <v>112.35294117647061</v>
      </c>
      <c r="AW127" s="375">
        <f>IFERROR(RANK(AV127, AV$127:AV$141),"")</f>
        <v>1</v>
      </c>
      <c r="AX127" s="511">
        <f>AVERAGE(AV127:AV141)</f>
        <v>83.587352389361016</v>
      </c>
    </row>
    <row r="128" spans="2:50" hidden="1" x14ac:dyDescent="0.2">
      <c r="B128" s="517"/>
      <c r="C128" s="375">
        <v>2</v>
      </c>
      <c r="D128" s="375" t="s">
        <v>429</v>
      </c>
      <c r="E128" s="375">
        <v>26</v>
      </c>
      <c r="F128" s="375">
        <v>1500</v>
      </c>
      <c r="G128" s="377">
        <f t="shared" si="126"/>
        <v>57.692307692307693</v>
      </c>
      <c r="H128" s="538"/>
      <c r="I128" s="172">
        <f t="shared" si="127"/>
        <v>26</v>
      </c>
      <c r="J128" s="172">
        <f t="shared" si="128"/>
        <v>1421.5544838172186</v>
      </c>
      <c r="K128" s="374">
        <f t="shared" si="129"/>
        <v>54.675172454508406</v>
      </c>
      <c r="L128" s="536"/>
      <c r="M128" s="172">
        <f t="shared" ref="M128:M141" si="130">IFERROR(RANK(K128, K$127:K$141),"")</f>
        <v>2</v>
      </c>
      <c r="N128" s="512"/>
      <c r="O128" s="512"/>
      <c r="P128" s="375">
        <v>26</v>
      </c>
      <c r="Q128" s="377">
        <v>1421.0126582278481</v>
      </c>
      <c r="R128" s="377">
        <f t="shared" ref="R128:R141" si="131">IFERROR(Q128/P128,"")</f>
        <v>54.654333008763388</v>
      </c>
      <c r="S128" s="375">
        <f t="shared" ref="S128:S141" si="132">IFERROR(RANK(R128, R$127:R$141),"")</f>
        <v>2</v>
      </c>
      <c r="T128" s="511"/>
      <c r="U128" s="375">
        <v>26</v>
      </c>
      <c r="V128" s="377">
        <v>1412.3684210526312</v>
      </c>
      <c r="W128" s="377">
        <f t="shared" ref="W128:W141" si="133">IFERROR(V128/U128,"")</f>
        <v>54.321862348178122</v>
      </c>
      <c r="X128" s="375">
        <f t="shared" ref="X128:X141" si="134">IFERROR(RANK(W128, W$127:W$141),"")</f>
        <v>2</v>
      </c>
      <c r="Y128" s="511"/>
      <c r="Z128" s="375">
        <v>26</v>
      </c>
      <c r="AA128" s="377">
        <v>1419.4285714285709</v>
      </c>
      <c r="AB128" s="377">
        <f t="shared" ref="AB128:AB141" si="135">IFERROR(AA128/Z128,"")</f>
        <v>54.59340659340657</v>
      </c>
      <c r="AC128" s="375">
        <f t="shared" ref="AC128:AC141" si="136">IFERROR(RANK(AB128, AB$127:AB$141),"")</f>
        <v>2</v>
      </c>
      <c r="AD128" s="511"/>
      <c r="AE128" s="375">
        <v>26</v>
      </c>
      <c r="AF128" s="377">
        <v>1419.7058823529421</v>
      </c>
      <c r="AG128" s="377">
        <f t="shared" ref="AG128:AG141" si="137">IFERROR(AF128/AE128,"")</f>
        <v>54.604072398190084</v>
      </c>
      <c r="AH128" s="375">
        <f t="shared" ref="AH128:AH141" si="138">IFERROR(RANK(AG128, AG$127:AG$141),"")</f>
        <v>2</v>
      </c>
      <c r="AI128" s="511"/>
      <c r="AJ128" s="375">
        <v>26</v>
      </c>
      <c r="AK128" s="377">
        <v>1424.9999999999998</v>
      </c>
      <c r="AL128" s="377">
        <f t="shared" ref="AL128:AL141" si="139">IFERROR(AK128/AJ128,"")</f>
        <v>54.807692307692299</v>
      </c>
      <c r="AM128" s="375">
        <f t="shared" ref="AM128:AM141" si="140">IFERROR(RANK(AL128, AL$127:AL$141),"")</f>
        <v>2</v>
      </c>
      <c r="AN128" s="511"/>
      <c r="AO128" s="375">
        <v>26</v>
      </c>
      <c r="AP128" s="377">
        <v>1428.0000000000005</v>
      </c>
      <c r="AQ128" s="377">
        <f t="shared" ref="AQ128:AQ141" si="141">IFERROR(AP128/AO128,"")</f>
        <v>54.923076923076941</v>
      </c>
      <c r="AR128" s="375">
        <f t="shared" ref="AR128:AR141" si="142">IFERROR(RANK(AQ128, AQ$127:AQ$141),"")</f>
        <v>2</v>
      </c>
      <c r="AS128" s="511"/>
      <c r="AT128" s="375">
        <v>26</v>
      </c>
      <c r="AU128" s="377">
        <v>1425.3658536585369</v>
      </c>
      <c r="AV128" s="377">
        <f t="shared" ref="AV128:AV141" si="143">IFERROR(AU128/AT128,"")</f>
        <v>54.821763602251423</v>
      </c>
      <c r="AW128" s="375">
        <f t="shared" ref="AW128:AW141" si="144">IFERROR(RANK(AV128, AV$127:AV$141),"")</f>
        <v>2</v>
      </c>
      <c r="AX128" s="511"/>
    </row>
    <row r="129" spans="2:50" hidden="1" x14ac:dyDescent="0.2">
      <c r="B129" s="517"/>
      <c r="C129" s="375">
        <v>3</v>
      </c>
      <c r="D129" s="375"/>
      <c r="E129" s="375"/>
      <c r="F129" s="375"/>
      <c r="G129" s="375"/>
      <c r="H129" s="538"/>
      <c r="I129" s="172" t="str">
        <f t="shared" si="127"/>
        <v/>
      </c>
      <c r="J129" s="172" t="str">
        <f t="shared" si="128"/>
        <v/>
      </c>
      <c r="K129" s="374" t="str">
        <f t="shared" si="129"/>
        <v/>
      </c>
      <c r="L129" s="536"/>
      <c r="M129" s="172" t="str">
        <f t="shared" si="130"/>
        <v/>
      </c>
      <c r="N129" s="512"/>
      <c r="O129" s="512"/>
      <c r="P129" s="375"/>
      <c r="Q129" s="377"/>
      <c r="R129" s="377" t="str">
        <f t="shared" si="131"/>
        <v/>
      </c>
      <c r="S129" s="375" t="str">
        <f t="shared" si="132"/>
        <v/>
      </c>
      <c r="T129" s="511"/>
      <c r="U129" s="375"/>
      <c r="V129" s="377"/>
      <c r="W129" s="377" t="str">
        <f t="shared" si="133"/>
        <v/>
      </c>
      <c r="X129" s="375" t="str">
        <f t="shared" si="134"/>
        <v/>
      </c>
      <c r="Y129" s="511"/>
      <c r="Z129" s="375"/>
      <c r="AA129" s="377"/>
      <c r="AB129" s="377" t="str">
        <f t="shared" si="135"/>
        <v/>
      </c>
      <c r="AC129" s="375" t="str">
        <f t="shared" si="136"/>
        <v/>
      </c>
      <c r="AD129" s="511"/>
      <c r="AE129" s="375"/>
      <c r="AF129" s="377"/>
      <c r="AG129" s="377" t="str">
        <f t="shared" si="137"/>
        <v/>
      </c>
      <c r="AH129" s="375" t="str">
        <f t="shared" si="138"/>
        <v/>
      </c>
      <c r="AI129" s="511"/>
      <c r="AJ129" s="375"/>
      <c r="AK129" s="377"/>
      <c r="AL129" s="377" t="str">
        <f t="shared" si="139"/>
        <v/>
      </c>
      <c r="AM129" s="375" t="str">
        <f t="shared" si="140"/>
        <v/>
      </c>
      <c r="AN129" s="511"/>
      <c r="AO129" s="375"/>
      <c r="AP129" s="377"/>
      <c r="AQ129" s="377" t="str">
        <f t="shared" si="141"/>
        <v/>
      </c>
      <c r="AR129" s="375" t="str">
        <f t="shared" si="142"/>
        <v/>
      </c>
      <c r="AS129" s="511"/>
      <c r="AT129" s="375"/>
      <c r="AU129" s="377"/>
      <c r="AV129" s="377" t="str">
        <f t="shared" si="143"/>
        <v/>
      </c>
      <c r="AW129" s="375" t="str">
        <f t="shared" si="144"/>
        <v/>
      </c>
      <c r="AX129" s="511"/>
    </row>
    <row r="130" spans="2:50" hidden="1" x14ac:dyDescent="0.2">
      <c r="B130" s="517"/>
      <c r="C130" s="375">
        <v>4</v>
      </c>
      <c r="D130" s="375"/>
      <c r="E130" s="375"/>
      <c r="F130" s="375"/>
      <c r="G130" s="375"/>
      <c r="H130" s="538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36"/>
      <c r="M130" s="172" t="str">
        <f t="shared" si="130"/>
        <v/>
      </c>
      <c r="N130" s="512"/>
      <c r="O130" s="512"/>
      <c r="P130" s="375"/>
      <c r="Q130" s="377"/>
      <c r="R130" s="377" t="str">
        <f t="shared" si="131"/>
        <v/>
      </c>
      <c r="S130" s="375" t="str">
        <f t="shared" si="132"/>
        <v/>
      </c>
      <c r="T130" s="511"/>
      <c r="U130" s="375"/>
      <c r="V130" s="377"/>
      <c r="W130" s="377" t="str">
        <f t="shared" si="133"/>
        <v/>
      </c>
      <c r="X130" s="375" t="str">
        <f t="shared" si="134"/>
        <v/>
      </c>
      <c r="Y130" s="511"/>
      <c r="Z130" s="375"/>
      <c r="AA130" s="377"/>
      <c r="AB130" s="377" t="str">
        <f t="shared" si="135"/>
        <v/>
      </c>
      <c r="AC130" s="375" t="str">
        <f t="shared" si="136"/>
        <v/>
      </c>
      <c r="AD130" s="511"/>
      <c r="AE130" s="375"/>
      <c r="AF130" s="377"/>
      <c r="AG130" s="377" t="str">
        <f t="shared" si="137"/>
        <v/>
      </c>
      <c r="AH130" s="375" t="str">
        <f t="shared" si="138"/>
        <v/>
      </c>
      <c r="AI130" s="511"/>
      <c r="AJ130" s="375"/>
      <c r="AK130" s="377"/>
      <c r="AL130" s="377" t="str">
        <f t="shared" si="139"/>
        <v/>
      </c>
      <c r="AM130" s="375" t="str">
        <f t="shared" si="140"/>
        <v/>
      </c>
      <c r="AN130" s="511"/>
      <c r="AO130" s="375"/>
      <c r="AP130" s="377"/>
      <c r="AQ130" s="377" t="str">
        <f t="shared" si="141"/>
        <v/>
      </c>
      <c r="AR130" s="375" t="str">
        <f t="shared" si="142"/>
        <v/>
      </c>
      <c r="AS130" s="511"/>
      <c r="AT130" s="375"/>
      <c r="AU130" s="377"/>
      <c r="AV130" s="377" t="str">
        <f t="shared" si="143"/>
        <v/>
      </c>
      <c r="AW130" s="375" t="str">
        <f t="shared" si="144"/>
        <v/>
      </c>
      <c r="AX130" s="511"/>
    </row>
    <row r="131" spans="2:50" hidden="1" x14ac:dyDescent="0.2">
      <c r="B131" s="517"/>
      <c r="C131" s="375">
        <v>5</v>
      </c>
      <c r="D131" s="375"/>
      <c r="E131" s="375"/>
      <c r="F131" s="375"/>
      <c r="G131" s="375"/>
      <c r="H131" s="538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4" t="str">
        <f t="shared" ref="K131:K141" si="147">IFERROR(AVERAGE(R131,W131,AB131,AG131,AL131,AQ131,AV131),"")</f>
        <v/>
      </c>
      <c r="L131" s="536"/>
      <c r="M131" s="172" t="str">
        <f t="shared" si="130"/>
        <v/>
      </c>
      <c r="N131" s="512"/>
      <c r="O131" s="512"/>
      <c r="P131" s="375"/>
      <c r="Q131" s="377"/>
      <c r="R131" s="377" t="str">
        <f t="shared" si="131"/>
        <v/>
      </c>
      <c r="S131" s="375" t="str">
        <f t="shared" si="132"/>
        <v/>
      </c>
      <c r="T131" s="511"/>
      <c r="U131" s="375"/>
      <c r="V131" s="377"/>
      <c r="W131" s="377" t="str">
        <f t="shared" si="133"/>
        <v/>
      </c>
      <c r="X131" s="375" t="str">
        <f t="shared" si="134"/>
        <v/>
      </c>
      <c r="Y131" s="511"/>
      <c r="Z131" s="375"/>
      <c r="AA131" s="377"/>
      <c r="AB131" s="377" t="str">
        <f t="shared" si="135"/>
        <v/>
      </c>
      <c r="AC131" s="375" t="str">
        <f t="shared" si="136"/>
        <v/>
      </c>
      <c r="AD131" s="511"/>
      <c r="AE131" s="375"/>
      <c r="AF131" s="377"/>
      <c r="AG131" s="377" t="str">
        <f t="shared" si="137"/>
        <v/>
      </c>
      <c r="AH131" s="375" t="str">
        <f t="shared" si="138"/>
        <v/>
      </c>
      <c r="AI131" s="511"/>
      <c r="AJ131" s="375"/>
      <c r="AK131" s="377"/>
      <c r="AL131" s="377" t="str">
        <f t="shared" si="139"/>
        <v/>
      </c>
      <c r="AM131" s="375" t="str">
        <f t="shared" si="140"/>
        <v/>
      </c>
      <c r="AN131" s="511"/>
      <c r="AO131" s="375"/>
      <c r="AP131" s="377"/>
      <c r="AQ131" s="377" t="str">
        <f t="shared" si="141"/>
        <v/>
      </c>
      <c r="AR131" s="375" t="str">
        <f t="shared" si="142"/>
        <v/>
      </c>
      <c r="AS131" s="511"/>
      <c r="AT131" s="375"/>
      <c r="AU131" s="377"/>
      <c r="AV131" s="377" t="str">
        <f t="shared" si="143"/>
        <v/>
      </c>
      <c r="AW131" s="375" t="str">
        <f t="shared" si="144"/>
        <v/>
      </c>
      <c r="AX131" s="511"/>
    </row>
    <row r="132" spans="2:50" hidden="1" x14ac:dyDescent="0.2">
      <c r="B132" s="517"/>
      <c r="C132" s="375">
        <v>6</v>
      </c>
      <c r="D132" s="375"/>
      <c r="E132" s="375"/>
      <c r="F132" s="375"/>
      <c r="G132" s="375"/>
      <c r="H132" s="538"/>
      <c r="I132" s="172" t="str">
        <f t="shared" si="145"/>
        <v/>
      </c>
      <c r="J132" s="172" t="str">
        <f t="shared" si="146"/>
        <v/>
      </c>
      <c r="K132" s="374" t="str">
        <f t="shared" si="147"/>
        <v/>
      </c>
      <c r="L132" s="536"/>
      <c r="M132" s="172" t="str">
        <f t="shared" si="130"/>
        <v/>
      </c>
      <c r="N132" s="512"/>
      <c r="O132" s="512"/>
      <c r="P132" s="375"/>
      <c r="Q132" s="377"/>
      <c r="R132" s="377" t="str">
        <f t="shared" si="131"/>
        <v/>
      </c>
      <c r="S132" s="375" t="str">
        <f t="shared" si="132"/>
        <v/>
      </c>
      <c r="T132" s="511"/>
      <c r="U132" s="375"/>
      <c r="V132" s="377"/>
      <c r="W132" s="377" t="str">
        <f t="shared" si="133"/>
        <v/>
      </c>
      <c r="X132" s="375" t="str">
        <f t="shared" si="134"/>
        <v/>
      </c>
      <c r="Y132" s="511"/>
      <c r="Z132" s="375"/>
      <c r="AA132" s="377"/>
      <c r="AB132" s="377" t="str">
        <f t="shared" si="135"/>
        <v/>
      </c>
      <c r="AC132" s="375" t="str">
        <f t="shared" si="136"/>
        <v/>
      </c>
      <c r="AD132" s="511"/>
      <c r="AE132" s="375"/>
      <c r="AF132" s="377"/>
      <c r="AG132" s="377" t="str">
        <f t="shared" si="137"/>
        <v/>
      </c>
      <c r="AH132" s="375" t="str">
        <f t="shared" si="138"/>
        <v/>
      </c>
      <c r="AI132" s="511"/>
      <c r="AJ132" s="375"/>
      <c r="AK132" s="377"/>
      <c r="AL132" s="377" t="str">
        <f t="shared" si="139"/>
        <v/>
      </c>
      <c r="AM132" s="375" t="str">
        <f t="shared" si="140"/>
        <v/>
      </c>
      <c r="AN132" s="511"/>
      <c r="AO132" s="375"/>
      <c r="AP132" s="377"/>
      <c r="AQ132" s="377" t="str">
        <f t="shared" si="141"/>
        <v/>
      </c>
      <c r="AR132" s="375" t="str">
        <f t="shared" si="142"/>
        <v/>
      </c>
      <c r="AS132" s="511"/>
      <c r="AT132" s="375"/>
      <c r="AU132" s="377"/>
      <c r="AV132" s="377" t="str">
        <f t="shared" si="143"/>
        <v/>
      </c>
      <c r="AW132" s="375" t="str">
        <f t="shared" si="144"/>
        <v/>
      </c>
      <c r="AX132" s="511"/>
    </row>
    <row r="133" spans="2:50" hidden="1" x14ac:dyDescent="0.2">
      <c r="B133" s="517"/>
      <c r="C133" s="375">
        <v>7</v>
      </c>
      <c r="D133" s="375"/>
      <c r="E133" s="375"/>
      <c r="F133" s="375"/>
      <c r="G133" s="375"/>
      <c r="H133" s="538"/>
      <c r="I133" s="172" t="str">
        <f t="shared" si="145"/>
        <v/>
      </c>
      <c r="J133" s="172" t="str">
        <f t="shared" si="146"/>
        <v/>
      </c>
      <c r="K133" s="374" t="str">
        <f t="shared" si="147"/>
        <v/>
      </c>
      <c r="L133" s="536"/>
      <c r="M133" s="172" t="str">
        <f t="shared" si="130"/>
        <v/>
      </c>
      <c r="N133" s="512"/>
      <c r="O133" s="512"/>
      <c r="P133" s="375"/>
      <c r="Q133" s="377"/>
      <c r="R133" s="377" t="str">
        <f t="shared" si="131"/>
        <v/>
      </c>
      <c r="S133" s="375" t="str">
        <f t="shared" si="132"/>
        <v/>
      </c>
      <c r="T133" s="511"/>
      <c r="U133" s="375"/>
      <c r="V133" s="377"/>
      <c r="W133" s="377" t="str">
        <f t="shared" si="133"/>
        <v/>
      </c>
      <c r="X133" s="375" t="str">
        <f t="shared" si="134"/>
        <v/>
      </c>
      <c r="Y133" s="511"/>
      <c r="Z133" s="375"/>
      <c r="AA133" s="377"/>
      <c r="AB133" s="377" t="str">
        <f t="shared" si="135"/>
        <v/>
      </c>
      <c r="AC133" s="375" t="str">
        <f t="shared" si="136"/>
        <v/>
      </c>
      <c r="AD133" s="511"/>
      <c r="AE133" s="375"/>
      <c r="AF133" s="377"/>
      <c r="AG133" s="377" t="str">
        <f t="shared" si="137"/>
        <v/>
      </c>
      <c r="AH133" s="375" t="str">
        <f t="shared" si="138"/>
        <v/>
      </c>
      <c r="AI133" s="511"/>
      <c r="AJ133" s="375"/>
      <c r="AK133" s="377"/>
      <c r="AL133" s="377" t="str">
        <f t="shared" si="139"/>
        <v/>
      </c>
      <c r="AM133" s="375" t="str">
        <f t="shared" si="140"/>
        <v/>
      </c>
      <c r="AN133" s="511"/>
      <c r="AO133" s="375"/>
      <c r="AP133" s="377"/>
      <c r="AQ133" s="377" t="str">
        <f t="shared" si="141"/>
        <v/>
      </c>
      <c r="AR133" s="375" t="str">
        <f t="shared" si="142"/>
        <v/>
      </c>
      <c r="AS133" s="511"/>
      <c r="AT133" s="375"/>
      <c r="AU133" s="377"/>
      <c r="AV133" s="377" t="str">
        <f t="shared" si="143"/>
        <v/>
      </c>
      <c r="AW133" s="375" t="str">
        <f t="shared" si="144"/>
        <v/>
      </c>
      <c r="AX133" s="511"/>
    </row>
    <row r="134" spans="2:50" hidden="1" x14ac:dyDescent="0.2">
      <c r="B134" s="517"/>
      <c r="C134" s="375">
        <v>8</v>
      </c>
      <c r="D134" s="375"/>
      <c r="E134" s="375"/>
      <c r="F134" s="375"/>
      <c r="G134" s="375"/>
      <c r="H134" s="538"/>
      <c r="I134" s="172" t="str">
        <f t="shared" si="145"/>
        <v/>
      </c>
      <c r="J134" s="172" t="str">
        <f t="shared" si="146"/>
        <v/>
      </c>
      <c r="K134" s="374" t="str">
        <f t="shared" si="147"/>
        <v/>
      </c>
      <c r="L134" s="536"/>
      <c r="M134" s="172" t="str">
        <f t="shared" si="130"/>
        <v/>
      </c>
      <c r="N134" s="512"/>
      <c r="O134" s="512"/>
      <c r="P134" s="375"/>
      <c r="Q134" s="377"/>
      <c r="R134" s="377" t="str">
        <f t="shared" si="131"/>
        <v/>
      </c>
      <c r="S134" s="375" t="str">
        <f t="shared" si="132"/>
        <v/>
      </c>
      <c r="T134" s="511"/>
      <c r="U134" s="375"/>
      <c r="V134" s="377"/>
      <c r="W134" s="377" t="str">
        <f t="shared" si="133"/>
        <v/>
      </c>
      <c r="X134" s="375" t="str">
        <f t="shared" si="134"/>
        <v/>
      </c>
      <c r="Y134" s="511"/>
      <c r="Z134" s="375"/>
      <c r="AA134" s="377"/>
      <c r="AB134" s="377" t="str">
        <f t="shared" si="135"/>
        <v/>
      </c>
      <c r="AC134" s="375" t="str">
        <f t="shared" si="136"/>
        <v/>
      </c>
      <c r="AD134" s="511"/>
      <c r="AE134" s="375"/>
      <c r="AF134" s="377"/>
      <c r="AG134" s="377" t="str">
        <f t="shared" si="137"/>
        <v/>
      </c>
      <c r="AH134" s="375" t="str">
        <f t="shared" si="138"/>
        <v/>
      </c>
      <c r="AI134" s="511"/>
      <c r="AJ134" s="375"/>
      <c r="AK134" s="377"/>
      <c r="AL134" s="377" t="str">
        <f t="shared" si="139"/>
        <v/>
      </c>
      <c r="AM134" s="375" t="str">
        <f t="shared" si="140"/>
        <v/>
      </c>
      <c r="AN134" s="511"/>
      <c r="AO134" s="375"/>
      <c r="AP134" s="377"/>
      <c r="AQ134" s="377" t="str">
        <f t="shared" si="141"/>
        <v/>
      </c>
      <c r="AR134" s="375" t="str">
        <f t="shared" si="142"/>
        <v/>
      </c>
      <c r="AS134" s="511"/>
      <c r="AT134" s="375"/>
      <c r="AU134" s="377"/>
      <c r="AV134" s="377" t="str">
        <f t="shared" si="143"/>
        <v/>
      </c>
      <c r="AW134" s="375" t="str">
        <f t="shared" si="144"/>
        <v/>
      </c>
      <c r="AX134" s="511"/>
    </row>
    <row r="135" spans="2:50" hidden="1" x14ac:dyDescent="0.2">
      <c r="B135" s="517"/>
      <c r="C135" s="375">
        <v>9</v>
      </c>
      <c r="D135" s="375"/>
      <c r="E135" s="375"/>
      <c r="F135" s="375"/>
      <c r="G135" s="375"/>
      <c r="H135" s="538"/>
      <c r="I135" s="172" t="str">
        <f t="shared" si="145"/>
        <v/>
      </c>
      <c r="J135" s="172" t="str">
        <f t="shared" si="146"/>
        <v/>
      </c>
      <c r="K135" s="374" t="str">
        <f t="shared" si="147"/>
        <v/>
      </c>
      <c r="L135" s="536"/>
      <c r="M135" s="172" t="str">
        <f t="shared" si="130"/>
        <v/>
      </c>
      <c r="N135" s="512"/>
      <c r="O135" s="512"/>
      <c r="P135" s="375"/>
      <c r="Q135" s="377"/>
      <c r="R135" s="377" t="str">
        <f t="shared" si="131"/>
        <v/>
      </c>
      <c r="S135" s="375" t="str">
        <f t="shared" si="132"/>
        <v/>
      </c>
      <c r="T135" s="511"/>
      <c r="U135" s="375"/>
      <c r="V135" s="377"/>
      <c r="W135" s="377" t="str">
        <f t="shared" si="133"/>
        <v/>
      </c>
      <c r="X135" s="375" t="str">
        <f t="shared" si="134"/>
        <v/>
      </c>
      <c r="Y135" s="511"/>
      <c r="Z135" s="375"/>
      <c r="AA135" s="377"/>
      <c r="AB135" s="377" t="str">
        <f t="shared" si="135"/>
        <v/>
      </c>
      <c r="AC135" s="375" t="str">
        <f t="shared" si="136"/>
        <v/>
      </c>
      <c r="AD135" s="511"/>
      <c r="AE135" s="375"/>
      <c r="AF135" s="377"/>
      <c r="AG135" s="377" t="str">
        <f t="shared" si="137"/>
        <v/>
      </c>
      <c r="AH135" s="375" t="str">
        <f t="shared" si="138"/>
        <v/>
      </c>
      <c r="AI135" s="511"/>
      <c r="AJ135" s="375"/>
      <c r="AK135" s="377"/>
      <c r="AL135" s="377" t="str">
        <f t="shared" si="139"/>
        <v/>
      </c>
      <c r="AM135" s="375" t="str">
        <f t="shared" si="140"/>
        <v/>
      </c>
      <c r="AN135" s="511"/>
      <c r="AO135" s="375"/>
      <c r="AP135" s="377"/>
      <c r="AQ135" s="377" t="str">
        <f t="shared" si="141"/>
        <v/>
      </c>
      <c r="AR135" s="375" t="str">
        <f t="shared" si="142"/>
        <v/>
      </c>
      <c r="AS135" s="511"/>
      <c r="AT135" s="375"/>
      <c r="AU135" s="377"/>
      <c r="AV135" s="377" t="str">
        <f t="shared" si="143"/>
        <v/>
      </c>
      <c r="AW135" s="375" t="str">
        <f t="shared" si="144"/>
        <v/>
      </c>
      <c r="AX135" s="511"/>
    </row>
    <row r="136" spans="2:50" hidden="1" x14ac:dyDescent="0.2">
      <c r="B136" s="517"/>
      <c r="C136" s="375">
        <v>10</v>
      </c>
      <c r="D136" s="375"/>
      <c r="E136" s="375"/>
      <c r="F136" s="375"/>
      <c r="G136" s="375"/>
      <c r="H136" s="538"/>
      <c r="I136" s="172" t="str">
        <f t="shared" si="145"/>
        <v/>
      </c>
      <c r="J136" s="172" t="str">
        <f t="shared" si="146"/>
        <v/>
      </c>
      <c r="K136" s="374" t="str">
        <f t="shared" si="147"/>
        <v/>
      </c>
      <c r="L136" s="536"/>
      <c r="M136" s="172" t="str">
        <f t="shared" si="130"/>
        <v/>
      </c>
      <c r="N136" s="512"/>
      <c r="O136" s="512"/>
      <c r="P136" s="375"/>
      <c r="Q136" s="377"/>
      <c r="R136" s="377" t="str">
        <f t="shared" si="131"/>
        <v/>
      </c>
      <c r="S136" s="375" t="str">
        <f t="shared" si="132"/>
        <v/>
      </c>
      <c r="T136" s="511"/>
      <c r="U136" s="375"/>
      <c r="V136" s="377"/>
      <c r="W136" s="377" t="str">
        <f t="shared" si="133"/>
        <v/>
      </c>
      <c r="X136" s="375" t="str">
        <f t="shared" si="134"/>
        <v/>
      </c>
      <c r="Y136" s="511"/>
      <c r="Z136" s="375"/>
      <c r="AA136" s="377"/>
      <c r="AB136" s="377" t="str">
        <f t="shared" si="135"/>
        <v/>
      </c>
      <c r="AC136" s="375" t="str">
        <f t="shared" si="136"/>
        <v/>
      </c>
      <c r="AD136" s="511"/>
      <c r="AE136" s="375"/>
      <c r="AF136" s="377"/>
      <c r="AG136" s="377" t="str">
        <f t="shared" si="137"/>
        <v/>
      </c>
      <c r="AH136" s="375" t="str">
        <f t="shared" si="138"/>
        <v/>
      </c>
      <c r="AI136" s="511"/>
      <c r="AJ136" s="375"/>
      <c r="AK136" s="377"/>
      <c r="AL136" s="377" t="str">
        <f t="shared" si="139"/>
        <v/>
      </c>
      <c r="AM136" s="375" t="str">
        <f t="shared" si="140"/>
        <v/>
      </c>
      <c r="AN136" s="511"/>
      <c r="AO136" s="375"/>
      <c r="AP136" s="377"/>
      <c r="AQ136" s="377" t="str">
        <f t="shared" si="141"/>
        <v/>
      </c>
      <c r="AR136" s="375" t="str">
        <f t="shared" si="142"/>
        <v/>
      </c>
      <c r="AS136" s="511"/>
      <c r="AT136" s="375"/>
      <c r="AU136" s="377"/>
      <c r="AV136" s="377" t="str">
        <f t="shared" si="143"/>
        <v/>
      </c>
      <c r="AW136" s="375" t="str">
        <f t="shared" si="144"/>
        <v/>
      </c>
      <c r="AX136" s="511"/>
    </row>
    <row r="137" spans="2:50" hidden="1" x14ac:dyDescent="0.2">
      <c r="B137" s="517"/>
      <c r="C137" s="375">
        <v>11</v>
      </c>
      <c r="D137" s="375"/>
      <c r="E137" s="375"/>
      <c r="F137" s="375"/>
      <c r="G137" s="375"/>
      <c r="H137" s="538"/>
      <c r="I137" s="172" t="str">
        <f t="shared" si="145"/>
        <v/>
      </c>
      <c r="J137" s="172" t="str">
        <f t="shared" si="146"/>
        <v/>
      </c>
      <c r="K137" s="374" t="str">
        <f t="shared" si="147"/>
        <v/>
      </c>
      <c r="L137" s="536"/>
      <c r="M137" s="172" t="str">
        <f t="shared" si="130"/>
        <v/>
      </c>
      <c r="N137" s="512"/>
      <c r="O137" s="512"/>
      <c r="P137" s="375"/>
      <c r="Q137" s="377"/>
      <c r="R137" s="377" t="str">
        <f t="shared" si="131"/>
        <v/>
      </c>
      <c r="S137" s="375" t="str">
        <f t="shared" si="132"/>
        <v/>
      </c>
      <c r="T137" s="511"/>
      <c r="U137" s="375"/>
      <c r="V137" s="377"/>
      <c r="W137" s="377" t="str">
        <f t="shared" si="133"/>
        <v/>
      </c>
      <c r="X137" s="375" t="str">
        <f t="shared" si="134"/>
        <v/>
      </c>
      <c r="Y137" s="511"/>
      <c r="Z137" s="375"/>
      <c r="AA137" s="377"/>
      <c r="AB137" s="377" t="str">
        <f t="shared" si="135"/>
        <v/>
      </c>
      <c r="AC137" s="375" t="str">
        <f t="shared" si="136"/>
        <v/>
      </c>
      <c r="AD137" s="511"/>
      <c r="AE137" s="375"/>
      <c r="AF137" s="377"/>
      <c r="AG137" s="377" t="str">
        <f t="shared" si="137"/>
        <v/>
      </c>
      <c r="AH137" s="375" t="str">
        <f t="shared" si="138"/>
        <v/>
      </c>
      <c r="AI137" s="511"/>
      <c r="AJ137" s="375"/>
      <c r="AK137" s="377"/>
      <c r="AL137" s="377" t="str">
        <f t="shared" si="139"/>
        <v/>
      </c>
      <c r="AM137" s="375" t="str">
        <f t="shared" si="140"/>
        <v/>
      </c>
      <c r="AN137" s="511"/>
      <c r="AO137" s="375"/>
      <c r="AP137" s="377"/>
      <c r="AQ137" s="377" t="str">
        <f t="shared" si="141"/>
        <v/>
      </c>
      <c r="AR137" s="375" t="str">
        <f t="shared" si="142"/>
        <v/>
      </c>
      <c r="AS137" s="511"/>
      <c r="AT137" s="375"/>
      <c r="AU137" s="377"/>
      <c r="AV137" s="377" t="str">
        <f t="shared" si="143"/>
        <v/>
      </c>
      <c r="AW137" s="375" t="str">
        <f t="shared" si="144"/>
        <v/>
      </c>
      <c r="AX137" s="511"/>
    </row>
    <row r="138" spans="2:50" hidden="1" x14ac:dyDescent="0.2">
      <c r="B138" s="517"/>
      <c r="C138" s="375">
        <v>12</v>
      </c>
      <c r="D138" s="375"/>
      <c r="E138" s="375"/>
      <c r="F138" s="375"/>
      <c r="G138" s="375"/>
      <c r="H138" s="538"/>
      <c r="I138" s="172" t="str">
        <f t="shared" si="145"/>
        <v/>
      </c>
      <c r="J138" s="172" t="str">
        <f t="shared" si="146"/>
        <v/>
      </c>
      <c r="K138" s="374" t="str">
        <f t="shared" si="147"/>
        <v/>
      </c>
      <c r="L138" s="536"/>
      <c r="M138" s="172" t="str">
        <f t="shared" si="130"/>
        <v/>
      </c>
      <c r="N138" s="512"/>
      <c r="O138" s="512"/>
      <c r="P138" s="375"/>
      <c r="Q138" s="377"/>
      <c r="R138" s="377" t="str">
        <f t="shared" si="131"/>
        <v/>
      </c>
      <c r="S138" s="375" t="str">
        <f t="shared" si="132"/>
        <v/>
      </c>
      <c r="T138" s="511"/>
      <c r="U138" s="375"/>
      <c r="V138" s="377"/>
      <c r="W138" s="377" t="str">
        <f t="shared" si="133"/>
        <v/>
      </c>
      <c r="X138" s="375" t="str">
        <f t="shared" si="134"/>
        <v/>
      </c>
      <c r="Y138" s="511"/>
      <c r="Z138" s="375"/>
      <c r="AA138" s="377"/>
      <c r="AB138" s="377" t="str">
        <f t="shared" si="135"/>
        <v/>
      </c>
      <c r="AC138" s="375" t="str">
        <f t="shared" si="136"/>
        <v/>
      </c>
      <c r="AD138" s="511"/>
      <c r="AE138" s="375"/>
      <c r="AF138" s="377"/>
      <c r="AG138" s="377" t="str">
        <f t="shared" si="137"/>
        <v/>
      </c>
      <c r="AH138" s="375" t="str">
        <f t="shared" si="138"/>
        <v/>
      </c>
      <c r="AI138" s="511"/>
      <c r="AJ138" s="375"/>
      <c r="AK138" s="377"/>
      <c r="AL138" s="377" t="str">
        <f t="shared" si="139"/>
        <v/>
      </c>
      <c r="AM138" s="375" t="str">
        <f t="shared" si="140"/>
        <v/>
      </c>
      <c r="AN138" s="511"/>
      <c r="AO138" s="375"/>
      <c r="AP138" s="377"/>
      <c r="AQ138" s="377" t="str">
        <f t="shared" si="141"/>
        <v/>
      </c>
      <c r="AR138" s="375" t="str">
        <f t="shared" si="142"/>
        <v/>
      </c>
      <c r="AS138" s="511"/>
      <c r="AT138" s="375"/>
      <c r="AU138" s="377"/>
      <c r="AV138" s="377" t="str">
        <f t="shared" si="143"/>
        <v/>
      </c>
      <c r="AW138" s="375" t="str">
        <f t="shared" si="144"/>
        <v/>
      </c>
      <c r="AX138" s="511"/>
    </row>
    <row r="139" spans="2:50" hidden="1" x14ac:dyDescent="0.2">
      <c r="B139" s="517"/>
      <c r="C139" s="375">
        <v>13</v>
      </c>
      <c r="D139" s="375"/>
      <c r="E139" s="375"/>
      <c r="F139" s="375"/>
      <c r="G139" s="375"/>
      <c r="H139" s="538"/>
      <c r="I139" s="172" t="str">
        <f t="shared" si="145"/>
        <v/>
      </c>
      <c r="J139" s="172" t="str">
        <f t="shared" si="146"/>
        <v/>
      </c>
      <c r="K139" s="374" t="str">
        <f t="shared" si="147"/>
        <v/>
      </c>
      <c r="L139" s="536"/>
      <c r="M139" s="172" t="str">
        <f t="shared" si="130"/>
        <v/>
      </c>
      <c r="N139" s="512"/>
      <c r="O139" s="512"/>
      <c r="P139" s="375"/>
      <c r="Q139" s="377"/>
      <c r="R139" s="377" t="str">
        <f t="shared" si="131"/>
        <v/>
      </c>
      <c r="S139" s="375" t="str">
        <f t="shared" si="132"/>
        <v/>
      </c>
      <c r="T139" s="511"/>
      <c r="U139" s="375"/>
      <c r="V139" s="377"/>
      <c r="W139" s="377" t="str">
        <f t="shared" si="133"/>
        <v/>
      </c>
      <c r="X139" s="375" t="str">
        <f t="shared" si="134"/>
        <v/>
      </c>
      <c r="Y139" s="511"/>
      <c r="Z139" s="375"/>
      <c r="AA139" s="377"/>
      <c r="AB139" s="377" t="str">
        <f t="shared" si="135"/>
        <v/>
      </c>
      <c r="AC139" s="375" t="str">
        <f t="shared" si="136"/>
        <v/>
      </c>
      <c r="AD139" s="511"/>
      <c r="AE139" s="375"/>
      <c r="AF139" s="377"/>
      <c r="AG139" s="377" t="str">
        <f t="shared" si="137"/>
        <v/>
      </c>
      <c r="AH139" s="375" t="str">
        <f t="shared" si="138"/>
        <v/>
      </c>
      <c r="AI139" s="511"/>
      <c r="AJ139" s="375"/>
      <c r="AK139" s="377"/>
      <c r="AL139" s="377" t="str">
        <f t="shared" si="139"/>
        <v/>
      </c>
      <c r="AM139" s="375" t="str">
        <f t="shared" si="140"/>
        <v/>
      </c>
      <c r="AN139" s="511"/>
      <c r="AO139" s="375"/>
      <c r="AP139" s="377"/>
      <c r="AQ139" s="377" t="str">
        <f t="shared" si="141"/>
        <v/>
      </c>
      <c r="AR139" s="375" t="str">
        <f t="shared" si="142"/>
        <v/>
      </c>
      <c r="AS139" s="511"/>
      <c r="AT139" s="375"/>
      <c r="AU139" s="377"/>
      <c r="AV139" s="377" t="str">
        <f t="shared" si="143"/>
        <v/>
      </c>
      <c r="AW139" s="375" t="str">
        <f t="shared" si="144"/>
        <v/>
      </c>
      <c r="AX139" s="511"/>
    </row>
    <row r="140" spans="2:50" hidden="1" x14ac:dyDescent="0.2">
      <c r="B140" s="517"/>
      <c r="C140" s="375">
        <v>14</v>
      </c>
      <c r="D140" s="375"/>
      <c r="E140" s="375"/>
      <c r="F140" s="375"/>
      <c r="G140" s="375"/>
      <c r="H140" s="538"/>
      <c r="I140" s="172" t="str">
        <f t="shared" si="145"/>
        <v/>
      </c>
      <c r="J140" s="172" t="str">
        <f t="shared" si="146"/>
        <v/>
      </c>
      <c r="K140" s="374" t="str">
        <f t="shared" si="147"/>
        <v/>
      </c>
      <c r="L140" s="536"/>
      <c r="M140" s="172" t="str">
        <f t="shared" si="130"/>
        <v/>
      </c>
      <c r="N140" s="512"/>
      <c r="O140" s="512"/>
      <c r="P140" s="375"/>
      <c r="Q140" s="377"/>
      <c r="R140" s="377" t="str">
        <f t="shared" si="131"/>
        <v/>
      </c>
      <c r="S140" s="375" t="str">
        <f t="shared" si="132"/>
        <v/>
      </c>
      <c r="T140" s="511"/>
      <c r="U140" s="375"/>
      <c r="V140" s="377"/>
      <c r="W140" s="377" t="str">
        <f t="shared" si="133"/>
        <v/>
      </c>
      <c r="X140" s="375" t="str">
        <f t="shared" si="134"/>
        <v/>
      </c>
      <c r="Y140" s="511"/>
      <c r="Z140" s="375"/>
      <c r="AA140" s="377"/>
      <c r="AB140" s="377" t="str">
        <f t="shared" si="135"/>
        <v/>
      </c>
      <c r="AC140" s="375" t="str">
        <f t="shared" si="136"/>
        <v/>
      </c>
      <c r="AD140" s="511"/>
      <c r="AE140" s="375"/>
      <c r="AF140" s="377"/>
      <c r="AG140" s="377" t="str">
        <f t="shared" si="137"/>
        <v/>
      </c>
      <c r="AH140" s="375" t="str">
        <f t="shared" si="138"/>
        <v/>
      </c>
      <c r="AI140" s="511"/>
      <c r="AJ140" s="375"/>
      <c r="AK140" s="377"/>
      <c r="AL140" s="377" t="str">
        <f t="shared" si="139"/>
        <v/>
      </c>
      <c r="AM140" s="375" t="str">
        <f t="shared" si="140"/>
        <v/>
      </c>
      <c r="AN140" s="511"/>
      <c r="AO140" s="375"/>
      <c r="AP140" s="377"/>
      <c r="AQ140" s="377" t="str">
        <f t="shared" si="141"/>
        <v/>
      </c>
      <c r="AR140" s="375" t="str">
        <f t="shared" si="142"/>
        <v/>
      </c>
      <c r="AS140" s="511"/>
      <c r="AT140" s="375"/>
      <c r="AU140" s="377"/>
      <c r="AV140" s="377" t="str">
        <f t="shared" si="143"/>
        <v/>
      </c>
      <c r="AW140" s="375" t="str">
        <f t="shared" si="144"/>
        <v/>
      </c>
      <c r="AX140" s="511"/>
    </row>
    <row r="141" spans="2:50" hidden="1" x14ac:dyDescent="0.2">
      <c r="B141" s="517"/>
      <c r="C141" s="375">
        <v>15</v>
      </c>
      <c r="D141" s="375"/>
      <c r="E141" s="375"/>
      <c r="F141" s="375"/>
      <c r="G141" s="375"/>
      <c r="H141" s="539"/>
      <c r="I141" s="172" t="str">
        <f t="shared" si="145"/>
        <v/>
      </c>
      <c r="J141" s="172" t="str">
        <f t="shared" si="146"/>
        <v/>
      </c>
      <c r="K141" s="374" t="str">
        <f t="shared" si="147"/>
        <v/>
      </c>
      <c r="L141" s="536"/>
      <c r="M141" s="172" t="str">
        <f t="shared" si="130"/>
        <v/>
      </c>
      <c r="N141" s="512"/>
      <c r="O141" s="512"/>
      <c r="P141" s="375"/>
      <c r="Q141" s="377"/>
      <c r="R141" s="377" t="str">
        <f t="shared" si="131"/>
        <v/>
      </c>
      <c r="S141" s="375" t="str">
        <f t="shared" si="132"/>
        <v/>
      </c>
      <c r="T141" s="511"/>
      <c r="U141" s="375"/>
      <c r="V141" s="377"/>
      <c r="W141" s="377" t="str">
        <f t="shared" si="133"/>
        <v/>
      </c>
      <c r="X141" s="375" t="str">
        <f t="shared" si="134"/>
        <v/>
      </c>
      <c r="Y141" s="511"/>
      <c r="Z141" s="375"/>
      <c r="AA141" s="377"/>
      <c r="AB141" s="377" t="str">
        <f t="shared" si="135"/>
        <v/>
      </c>
      <c r="AC141" s="375" t="str">
        <f t="shared" si="136"/>
        <v/>
      </c>
      <c r="AD141" s="511"/>
      <c r="AE141" s="375"/>
      <c r="AF141" s="377"/>
      <c r="AG141" s="377" t="str">
        <f t="shared" si="137"/>
        <v/>
      </c>
      <c r="AH141" s="375" t="str">
        <f t="shared" si="138"/>
        <v/>
      </c>
      <c r="AI141" s="511"/>
      <c r="AJ141" s="375"/>
      <c r="AK141" s="377"/>
      <c r="AL141" s="377" t="str">
        <f t="shared" si="139"/>
        <v/>
      </c>
      <c r="AM141" s="375" t="str">
        <f t="shared" si="140"/>
        <v/>
      </c>
      <c r="AN141" s="511"/>
      <c r="AO141" s="375"/>
      <c r="AP141" s="377"/>
      <c r="AQ141" s="377" t="str">
        <f t="shared" si="141"/>
        <v/>
      </c>
      <c r="AR141" s="375" t="str">
        <f t="shared" si="142"/>
        <v/>
      </c>
      <c r="AS141" s="511"/>
      <c r="AT141" s="375"/>
      <c r="AU141" s="377"/>
      <c r="AV141" s="377" t="str">
        <f t="shared" si="143"/>
        <v/>
      </c>
      <c r="AW141" s="375" t="str">
        <f t="shared" si="144"/>
        <v/>
      </c>
      <c r="AX141" s="511"/>
    </row>
    <row r="142" spans="2:50" ht="15.75" hidden="1" x14ac:dyDescent="0.2">
      <c r="B142" s="521" t="s">
        <v>169</v>
      </c>
      <c r="C142" s="522"/>
      <c r="D142" s="522"/>
      <c r="E142" s="522"/>
      <c r="F142" s="522"/>
      <c r="G142" s="522"/>
      <c r="H142" s="523"/>
      <c r="I142" s="207"/>
      <c r="J142" s="207"/>
      <c r="K142" s="207"/>
      <c r="L142" s="207"/>
      <c r="M142" s="207"/>
      <c r="N142" s="512" t="s">
        <v>161</v>
      </c>
      <c r="O142" s="525" t="s">
        <v>106</v>
      </c>
      <c r="P142" s="527">
        <f>AT122+1</f>
        <v>45916</v>
      </c>
      <c r="Q142" s="517"/>
      <c r="R142" s="517"/>
      <c r="S142" s="517"/>
      <c r="T142" s="517"/>
      <c r="U142" s="527">
        <f>P142+1</f>
        <v>45917</v>
      </c>
      <c r="V142" s="517"/>
      <c r="W142" s="517"/>
      <c r="X142" s="517"/>
      <c r="Y142" s="517"/>
      <c r="Z142" s="527">
        <f>U142+1</f>
        <v>45918</v>
      </c>
      <c r="AA142" s="517"/>
      <c r="AB142" s="517"/>
      <c r="AC142" s="517"/>
      <c r="AD142" s="517"/>
      <c r="AE142" s="527">
        <f>Z142+1</f>
        <v>45919</v>
      </c>
      <c r="AF142" s="517"/>
      <c r="AG142" s="517"/>
      <c r="AH142" s="517"/>
      <c r="AI142" s="517"/>
      <c r="AJ142" s="527">
        <f>AE142+1</f>
        <v>45920</v>
      </c>
      <c r="AK142" s="517"/>
      <c r="AL142" s="517"/>
      <c r="AM142" s="517"/>
      <c r="AN142" s="517"/>
      <c r="AO142" s="527">
        <f>AJ142+1</f>
        <v>45921</v>
      </c>
      <c r="AP142" s="517"/>
      <c r="AQ142" s="517"/>
      <c r="AR142" s="517"/>
      <c r="AS142" s="517"/>
      <c r="AT142" s="527">
        <f>AO142+1</f>
        <v>45922</v>
      </c>
      <c r="AU142" s="517"/>
      <c r="AV142" s="517"/>
      <c r="AW142" s="517"/>
      <c r="AX142" s="517"/>
    </row>
    <row r="143" spans="2:50" ht="15.75" hidden="1" x14ac:dyDescent="0.2">
      <c r="B143" s="524"/>
      <c r="C143" s="524"/>
      <c r="D143" s="524"/>
      <c r="E143" s="524"/>
      <c r="F143" s="524"/>
      <c r="G143" s="524"/>
      <c r="H143" s="524"/>
      <c r="I143" s="207"/>
      <c r="J143" s="207"/>
      <c r="K143" s="207"/>
      <c r="L143" s="207"/>
      <c r="M143" s="207"/>
      <c r="N143" s="512"/>
      <c r="O143" s="526"/>
      <c r="P143" s="527" t="s">
        <v>120</v>
      </c>
      <c r="Q143" s="517"/>
      <c r="R143" s="517"/>
      <c r="S143" s="517"/>
      <c r="T143" s="517"/>
      <c r="U143" s="527" t="s">
        <v>114</v>
      </c>
      <c r="V143" s="517"/>
      <c r="W143" s="517"/>
      <c r="X143" s="517"/>
      <c r="Y143" s="517"/>
      <c r="Z143" s="527" t="s">
        <v>115</v>
      </c>
      <c r="AA143" s="517"/>
      <c r="AB143" s="517"/>
      <c r="AC143" s="517"/>
      <c r="AD143" s="517"/>
      <c r="AE143" s="527" t="s">
        <v>116</v>
      </c>
      <c r="AF143" s="517"/>
      <c r="AG143" s="517"/>
      <c r="AH143" s="517"/>
      <c r="AI143" s="517"/>
      <c r="AJ143" s="527" t="s">
        <v>117</v>
      </c>
      <c r="AK143" s="517"/>
      <c r="AL143" s="517"/>
      <c r="AM143" s="517"/>
      <c r="AN143" s="517"/>
      <c r="AO143" s="527" t="s">
        <v>118</v>
      </c>
      <c r="AP143" s="517"/>
      <c r="AQ143" s="517"/>
      <c r="AR143" s="517"/>
      <c r="AS143" s="517"/>
      <c r="AT143" s="527" t="s">
        <v>119</v>
      </c>
      <c r="AU143" s="517"/>
      <c r="AV143" s="517"/>
      <c r="AW143" s="517"/>
      <c r="AX143" s="517"/>
    </row>
    <row r="144" spans="2:50" hidden="1" x14ac:dyDescent="0.2">
      <c r="B144" s="512" t="s">
        <v>157</v>
      </c>
      <c r="C144" s="512" t="s">
        <v>149</v>
      </c>
      <c r="D144" s="512"/>
      <c r="E144" s="512" t="s">
        <v>151</v>
      </c>
      <c r="F144" s="512"/>
      <c r="G144" s="512"/>
      <c r="H144" s="513" t="s">
        <v>158</v>
      </c>
      <c r="I144" s="516" t="s">
        <v>227</v>
      </c>
      <c r="J144" s="516"/>
      <c r="K144" s="516"/>
      <c r="L144" s="516" t="s">
        <v>158</v>
      </c>
      <c r="M144" s="516" t="s">
        <v>170</v>
      </c>
      <c r="N144" s="512"/>
      <c r="O144" s="512" t="s">
        <v>160</v>
      </c>
      <c r="P144" s="508" t="s">
        <v>154</v>
      </c>
      <c r="Q144" s="509"/>
      <c r="R144" s="509"/>
      <c r="S144" s="510"/>
      <c r="T144" s="512" t="s">
        <v>158</v>
      </c>
      <c r="U144" s="508" t="s">
        <v>154</v>
      </c>
      <c r="V144" s="509"/>
      <c r="W144" s="509"/>
      <c r="X144" s="510"/>
      <c r="Y144" s="512" t="s">
        <v>158</v>
      </c>
      <c r="Z144" s="508" t="s">
        <v>154</v>
      </c>
      <c r="AA144" s="509"/>
      <c r="AB144" s="509"/>
      <c r="AC144" s="510"/>
      <c r="AD144" s="512" t="s">
        <v>158</v>
      </c>
      <c r="AE144" s="508" t="s">
        <v>154</v>
      </c>
      <c r="AF144" s="509"/>
      <c r="AG144" s="509"/>
      <c r="AH144" s="510"/>
      <c r="AI144" s="512" t="s">
        <v>158</v>
      </c>
      <c r="AJ144" s="508" t="s">
        <v>154</v>
      </c>
      <c r="AK144" s="509"/>
      <c r="AL144" s="509"/>
      <c r="AM144" s="510"/>
      <c r="AN144" s="512" t="s">
        <v>158</v>
      </c>
      <c r="AO144" s="508" t="s">
        <v>154</v>
      </c>
      <c r="AP144" s="509"/>
      <c r="AQ144" s="509"/>
      <c r="AR144" s="510"/>
      <c r="AS144" s="512" t="s">
        <v>158</v>
      </c>
      <c r="AT144" s="508" t="s">
        <v>154</v>
      </c>
      <c r="AU144" s="509"/>
      <c r="AV144" s="509"/>
      <c r="AW144" s="510"/>
      <c r="AX144" s="512" t="s">
        <v>158</v>
      </c>
    </row>
    <row r="145" spans="2:50" hidden="1" x14ac:dyDescent="0.2">
      <c r="B145" s="512"/>
      <c r="C145" s="512"/>
      <c r="D145" s="512"/>
      <c r="E145" s="512" t="s">
        <v>150</v>
      </c>
      <c r="F145" s="512"/>
      <c r="G145" s="512"/>
      <c r="H145" s="514"/>
      <c r="I145" s="516" t="s">
        <v>150</v>
      </c>
      <c r="J145" s="516"/>
      <c r="K145" s="516"/>
      <c r="L145" s="516"/>
      <c r="M145" s="516"/>
      <c r="N145" s="512"/>
      <c r="O145" s="512"/>
      <c r="P145" s="508" t="s">
        <v>155</v>
      </c>
      <c r="Q145" s="509"/>
      <c r="R145" s="509"/>
      <c r="S145" s="510"/>
      <c r="T145" s="512"/>
      <c r="U145" s="508" t="s">
        <v>155</v>
      </c>
      <c r="V145" s="509"/>
      <c r="W145" s="509"/>
      <c r="X145" s="510"/>
      <c r="Y145" s="512"/>
      <c r="Z145" s="508" t="s">
        <v>155</v>
      </c>
      <c r="AA145" s="509"/>
      <c r="AB145" s="509"/>
      <c r="AC145" s="510"/>
      <c r="AD145" s="512"/>
      <c r="AE145" s="508" t="s">
        <v>155</v>
      </c>
      <c r="AF145" s="509"/>
      <c r="AG145" s="509"/>
      <c r="AH145" s="510"/>
      <c r="AI145" s="512"/>
      <c r="AJ145" s="508" t="s">
        <v>155</v>
      </c>
      <c r="AK145" s="509"/>
      <c r="AL145" s="509"/>
      <c r="AM145" s="510"/>
      <c r="AN145" s="512"/>
      <c r="AO145" s="508" t="s">
        <v>155</v>
      </c>
      <c r="AP145" s="509"/>
      <c r="AQ145" s="509"/>
      <c r="AR145" s="510"/>
      <c r="AS145" s="512"/>
      <c r="AT145" s="508" t="s">
        <v>155</v>
      </c>
      <c r="AU145" s="509"/>
      <c r="AV145" s="509"/>
      <c r="AW145" s="510"/>
      <c r="AX145" s="512"/>
    </row>
    <row r="146" spans="2:50" hidden="1" x14ac:dyDescent="0.2">
      <c r="B146" s="512"/>
      <c r="C146" s="512"/>
      <c r="D146" s="512"/>
      <c r="E146" s="376" t="s">
        <v>152</v>
      </c>
      <c r="F146" s="376" t="s">
        <v>153</v>
      </c>
      <c r="G146" s="376" t="s">
        <v>156</v>
      </c>
      <c r="H146" s="515"/>
      <c r="I146" s="373" t="s">
        <v>152</v>
      </c>
      <c r="J146" s="373" t="s">
        <v>153</v>
      </c>
      <c r="K146" s="373" t="s">
        <v>156</v>
      </c>
      <c r="L146" s="516"/>
      <c r="M146" s="516"/>
      <c r="N146" s="512"/>
      <c r="O146" s="512"/>
      <c r="P146" s="376" t="s">
        <v>152</v>
      </c>
      <c r="Q146" s="376" t="s">
        <v>153</v>
      </c>
      <c r="R146" s="376" t="s">
        <v>156</v>
      </c>
      <c r="S146" s="376" t="s">
        <v>170</v>
      </c>
      <c r="T146" s="512"/>
      <c r="U146" s="376" t="s">
        <v>152</v>
      </c>
      <c r="V146" s="376" t="s">
        <v>153</v>
      </c>
      <c r="W146" s="376" t="s">
        <v>156</v>
      </c>
      <c r="X146" s="376" t="s">
        <v>170</v>
      </c>
      <c r="Y146" s="512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2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2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2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2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2"/>
    </row>
    <row r="147" spans="2:50" hidden="1" x14ac:dyDescent="0.2">
      <c r="B147" s="517" t="s">
        <v>141</v>
      </c>
      <c r="C147" s="375">
        <v>1</v>
      </c>
      <c r="D147" s="375" t="s">
        <v>428</v>
      </c>
      <c r="E147" s="375">
        <v>17</v>
      </c>
      <c r="F147" s="375">
        <v>2000</v>
      </c>
      <c r="G147" s="377">
        <f t="shared" ref="G147:G148" si="148">F147/E147</f>
        <v>117.64705882352941</v>
      </c>
      <c r="H147" s="537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4">
        <f t="shared" ref="K147:K149" si="151">IFERROR(AVERAGE(R147,W147,AB147,AG147,AL147,AQ147,AV147),"")</f>
        <v>112.36482276842193</v>
      </c>
      <c r="L147" s="536">
        <f>IFERROR(AVERAGE(K147:K161),"-")</f>
        <v>83.679699444228817</v>
      </c>
      <c r="M147" s="172">
        <f>IFERROR(RANK(K147, K$147:K$161),"")</f>
        <v>1</v>
      </c>
      <c r="N147" s="512"/>
      <c r="O147" s="512"/>
      <c r="P147" s="375">
        <v>17</v>
      </c>
      <c r="Q147" s="377">
        <v>1915.6097560975602</v>
      </c>
      <c r="R147" s="377">
        <f>IFERROR(Q147/P147,"")</f>
        <v>112.68292682926824</v>
      </c>
      <c r="S147" s="375">
        <f>IFERROR(RANK(R147, R$147:R$161),"")</f>
        <v>1</v>
      </c>
      <c r="T147" s="511">
        <f>AVERAGE(R147:R161)</f>
        <v>83.891320964491683</v>
      </c>
      <c r="U147" s="375">
        <v>17</v>
      </c>
      <c r="V147" s="377">
        <v>1907.1428571428564</v>
      </c>
      <c r="W147" s="377">
        <f>IFERROR(V147/U147,"")</f>
        <v>112.1848739495798</v>
      </c>
      <c r="X147" s="375">
        <f>IFERROR(RANK(W147, W$147:W$161),"")</f>
        <v>1</v>
      </c>
      <c r="Y147" s="511">
        <f>AVERAGE(W147:W161)</f>
        <v>83.489574720764864</v>
      </c>
      <c r="Z147" s="375">
        <v>17</v>
      </c>
      <c r="AA147" s="377">
        <v>1911.0000000000009</v>
      </c>
      <c r="AB147" s="377">
        <f>IFERROR(AA147/Z147,"")</f>
        <v>112.4117647058824</v>
      </c>
      <c r="AC147" s="375">
        <f>IFERROR(RANK(AB147, AB$147:AB$161),"")</f>
        <v>1</v>
      </c>
      <c r="AD147" s="511">
        <f>AVERAGE(AB147:AB161)</f>
        <v>83.635288389942161</v>
      </c>
      <c r="AE147" s="375">
        <v>17</v>
      </c>
      <c r="AF147" s="377">
        <v>1899.3103448275851</v>
      </c>
      <c r="AG147" s="377">
        <f>IFERROR(AF147/AE147,"")</f>
        <v>111.72413793103442</v>
      </c>
      <c r="AH147" s="375">
        <f>IFERROR(RANK(AG147, AG$147:AG$161),"")</f>
        <v>1</v>
      </c>
      <c r="AI147" s="511">
        <f>AVERAGE(AG147:AG161)</f>
        <v>83.455475558923808</v>
      </c>
      <c r="AJ147" s="375">
        <v>17</v>
      </c>
      <c r="AK147" s="377">
        <v>1910.9090909090908</v>
      </c>
      <c r="AL147" s="377">
        <f>IFERROR(AK147/AJ147,"")</f>
        <v>112.40641711229945</v>
      </c>
      <c r="AM147" s="375">
        <f>IFERROR(RANK(AL147, AL$147:AL$161),"")</f>
        <v>1</v>
      </c>
      <c r="AN147" s="511">
        <f>AVERAGE(AL147:AL161)</f>
        <v>83.584865360883441</v>
      </c>
      <c r="AO147" s="375">
        <v>17</v>
      </c>
      <c r="AP147" s="377">
        <v>1901.8604651162786</v>
      </c>
      <c r="AQ147" s="377">
        <f>IFERROR(AP147/AO147,"")</f>
        <v>111.87414500683992</v>
      </c>
      <c r="AR147" s="375">
        <f>IFERROR(RANK(AQ147, AQ$147:AQ$161),"")</f>
        <v>1</v>
      </c>
      <c r="AS147" s="511">
        <f>AVERAGE(AQ147:AQ161)</f>
        <v>83.50396213552699</v>
      </c>
      <c r="AT147" s="375">
        <v>17</v>
      </c>
      <c r="AU147" s="377">
        <v>1925.5813953488368</v>
      </c>
      <c r="AV147" s="377">
        <f>IFERROR(AU147/AT147,"")</f>
        <v>113.26949384404922</v>
      </c>
      <c r="AW147" s="375">
        <f>IFERROR(RANK(AV147, AV$147:AV$161),"")</f>
        <v>1</v>
      </c>
      <c r="AX147" s="511">
        <f>AVERAGE(AV147:AV161)</f>
        <v>84.197408979068697</v>
      </c>
    </row>
    <row r="148" spans="2:50" hidden="1" x14ac:dyDescent="0.2">
      <c r="B148" s="517"/>
      <c r="C148" s="375">
        <v>2</v>
      </c>
      <c r="D148" s="375" t="s">
        <v>429</v>
      </c>
      <c r="E148" s="375">
        <v>26</v>
      </c>
      <c r="F148" s="375">
        <v>1500</v>
      </c>
      <c r="G148" s="377">
        <f t="shared" si="148"/>
        <v>57.692307692307693</v>
      </c>
      <c r="H148" s="538"/>
      <c r="I148" s="172">
        <f t="shared" si="149"/>
        <v>26</v>
      </c>
      <c r="J148" s="172">
        <f t="shared" si="150"/>
        <v>1429.8589791209276</v>
      </c>
      <c r="K148" s="374">
        <f t="shared" si="151"/>
        <v>54.994576120035688</v>
      </c>
      <c r="L148" s="536"/>
      <c r="M148" s="172">
        <f t="shared" ref="M148:M161" si="152">IFERROR(RANK(K148, K$147:K$161),"")</f>
        <v>2</v>
      </c>
      <c r="N148" s="512"/>
      <c r="O148" s="512"/>
      <c r="P148" s="375">
        <v>26</v>
      </c>
      <c r="Q148" s="377">
        <v>1432.5925925925928</v>
      </c>
      <c r="R148" s="377">
        <f t="shared" ref="R148:R161" si="153">IFERROR(Q148/P148,"")</f>
        <v>55.099715099715112</v>
      </c>
      <c r="S148" s="375">
        <f t="shared" ref="S148:S161" si="154">IFERROR(RANK(R148, R$147:R$161),"")</f>
        <v>2</v>
      </c>
      <c r="T148" s="511"/>
      <c r="U148" s="375">
        <v>26</v>
      </c>
      <c r="V148" s="377">
        <v>1424.651162790698</v>
      </c>
      <c r="W148" s="377">
        <f t="shared" ref="W148:W161" si="155">IFERROR(V148/U148,"")</f>
        <v>54.794275491949925</v>
      </c>
      <c r="X148" s="375">
        <f t="shared" ref="X148:X161" si="156">IFERROR(RANK(W148, W$147:W$161),"")</f>
        <v>2</v>
      </c>
      <c r="Y148" s="511"/>
      <c r="Z148" s="375">
        <v>26</v>
      </c>
      <c r="AA148" s="377">
        <v>1426.3291139240503</v>
      </c>
      <c r="AB148" s="377">
        <f t="shared" ref="AB148:AB161" si="157">IFERROR(AA148/Z148,"")</f>
        <v>54.858812074001932</v>
      </c>
      <c r="AC148" s="375">
        <f t="shared" ref="AC148:AC161" si="158">IFERROR(RANK(AB148, AB$147:AB$161),"")</f>
        <v>2</v>
      </c>
      <c r="AD148" s="511"/>
      <c r="AE148" s="375">
        <v>26</v>
      </c>
      <c r="AF148" s="377">
        <v>1434.8571428571427</v>
      </c>
      <c r="AG148" s="377">
        <f t="shared" ref="AG148:AG161" si="159">IFERROR(AF148/AE148,"")</f>
        <v>55.186813186813183</v>
      </c>
      <c r="AH148" s="375">
        <f t="shared" ref="AH148:AH161" si="160">IFERROR(RANK(AG148, AG$147:AG$161),"")</f>
        <v>2</v>
      </c>
      <c r="AI148" s="511"/>
      <c r="AJ148" s="375">
        <v>26</v>
      </c>
      <c r="AK148" s="377">
        <v>1423.8461538461536</v>
      </c>
      <c r="AL148" s="377">
        <f t="shared" ref="AL148:AL161" si="161">IFERROR(AK148/AJ148,"")</f>
        <v>54.763313609467446</v>
      </c>
      <c r="AM148" s="375">
        <f t="shared" ref="AM148:AM161" si="162">IFERROR(RANK(AL148, AL$147:AL$161),"")</f>
        <v>2</v>
      </c>
      <c r="AN148" s="511"/>
      <c r="AO148" s="375">
        <v>26</v>
      </c>
      <c r="AP148" s="377">
        <v>1433.478260869565</v>
      </c>
      <c r="AQ148" s="377">
        <f t="shared" ref="AQ148:AQ161" si="163">IFERROR(AP148/AO148,"")</f>
        <v>55.133779264214041</v>
      </c>
      <c r="AR148" s="375">
        <f t="shared" ref="AR148:AR161" si="164">IFERROR(RANK(AQ148, AQ$147:AQ$161),"")</f>
        <v>2</v>
      </c>
      <c r="AS148" s="511"/>
      <c r="AT148" s="375">
        <v>26</v>
      </c>
      <c r="AU148" s="377">
        <v>1433.2584269662925</v>
      </c>
      <c r="AV148" s="377">
        <f t="shared" ref="AV148:AV161" si="165">IFERROR(AU148/AT148,"")</f>
        <v>55.125324114088173</v>
      </c>
      <c r="AW148" s="375">
        <f t="shared" ref="AW148:AW161" si="166">IFERROR(RANK(AV148, AV$147:AV$161),"")</f>
        <v>2</v>
      </c>
      <c r="AX148" s="511"/>
    </row>
    <row r="149" spans="2:50" hidden="1" x14ac:dyDescent="0.2">
      <c r="B149" s="517"/>
      <c r="C149" s="375">
        <v>3</v>
      </c>
      <c r="D149" s="375"/>
      <c r="E149" s="375"/>
      <c r="F149" s="375"/>
      <c r="G149" s="375"/>
      <c r="H149" s="538"/>
      <c r="I149" s="172" t="str">
        <f t="shared" si="149"/>
        <v/>
      </c>
      <c r="J149" s="172" t="str">
        <f t="shared" si="150"/>
        <v/>
      </c>
      <c r="K149" s="374" t="str">
        <f t="shared" si="151"/>
        <v/>
      </c>
      <c r="L149" s="536"/>
      <c r="M149" s="172" t="str">
        <f t="shared" si="152"/>
        <v/>
      </c>
      <c r="N149" s="512"/>
      <c r="O149" s="512"/>
      <c r="P149" s="375"/>
      <c r="Q149" s="377"/>
      <c r="R149" s="377" t="str">
        <f t="shared" si="153"/>
        <v/>
      </c>
      <c r="S149" s="375" t="str">
        <f t="shared" si="154"/>
        <v/>
      </c>
      <c r="T149" s="511"/>
      <c r="U149" s="375"/>
      <c r="V149" s="377"/>
      <c r="W149" s="377" t="str">
        <f t="shared" si="155"/>
        <v/>
      </c>
      <c r="X149" s="375" t="str">
        <f t="shared" si="156"/>
        <v/>
      </c>
      <c r="Y149" s="511"/>
      <c r="Z149" s="375"/>
      <c r="AA149" s="377"/>
      <c r="AB149" s="377" t="str">
        <f t="shared" si="157"/>
        <v/>
      </c>
      <c r="AC149" s="375" t="str">
        <f t="shared" si="158"/>
        <v/>
      </c>
      <c r="AD149" s="511"/>
      <c r="AE149" s="375"/>
      <c r="AF149" s="377"/>
      <c r="AG149" s="377" t="str">
        <f t="shared" si="159"/>
        <v/>
      </c>
      <c r="AH149" s="375" t="str">
        <f t="shared" si="160"/>
        <v/>
      </c>
      <c r="AI149" s="511"/>
      <c r="AJ149" s="375"/>
      <c r="AK149" s="377"/>
      <c r="AL149" s="377" t="str">
        <f t="shared" si="161"/>
        <v/>
      </c>
      <c r="AM149" s="375" t="str">
        <f t="shared" si="162"/>
        <v/>
      </c>
      <c r="AN149" s="511"/>
      <c r="AO149" s="375"/>
      <c r="AP149" s="377"/>
      <c r="AQ149" s="377" t="str">
        <f t="shared" si="163"/>
        <v/>
      </c>
      <c r="AR149" s="375" t="str">
        <f t="shared" si="164"/>
        <v/>
      </c>
      <c r="AS149" s="511"/>
      <c r="AT149" s="375"/>
      <c r="AU149" s="377"/>
      <c r="AV149" s="377" t="str">
        <f t="shared" si="165"/>
        <v/>
      </c>
      <c r="AW149" s="375" t="str">
        <f t="shared" si="166"/>
        <v/>
      </c>
      <c r="AX149" s="511"/>
    </row>
    <row r="150" spans="2:50" hidden="1" x14ac:dyDescent="0.2">
      <c r="B150" s="517"/>
      <c r="C150" s="375">
        <v>4</v>
      </c>
      <c r="D150" s="375"/>
      <c r="E150" s="375"/>
      <c r="F150" s="375"/>
      <c r="G150" s="375"/>
      <c r="H150" s="538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36"/>
      <c r="M150" s="172" t="str">
        <f t="shared" si="152"/>
        <v/>
      </c>
      <c r="N150" s="512"/>
      <c r="O150" s="512"/>
      <c r="P150" s="375"/>
      <c r="Q150" s="377"/>
      <c r="R150" s="377" t="str">
        <f t="shared" si="153"/>
        <v/>
      </c>
      <c r="S150" s="375" t="str">
        <f t="shared" si="154"/>
        <v/>
      </c>
      <c r="T150" s="511"/>
      <c r="U150" s="375"/>
      <c r="V150" s="377"/>
      <c r="W150" s="377" t="str">
        <f t="shared" si="155"/>
        <v/>
      </c>
      <c r="X150" s="375" t="str">
        <f t="shared" si="156"/>
        <v/>
      </c>
      <c r="Y150" s="511"/>
      <c r="Z150" s="375"/>
      <c r="AA150" s="377"/>
      <c r="AB150" s="377" t="str">
        <f t="shared" si="157"/>
        <v/>
      </c>
      <c r="AC150" s="375" t="str">
        <f t="shared" si="158"/>
        <v/>
      </c>
      <c r="AD150" s="511"/>
      <c r="AE150" s="375"/>
      <c r="AF150" s="377"/>
      <c r="AG150" s="377" t="str">
        <f t="shared" si="159"/>
        <v/>
      </c>
      <c r="AH150" s="375" t="str">
        <f t="shared" si="160"/>
        <v/>
      </c>
      <c r="AI150" s="511"/>
      <c r="AJ150" s="375"/>
      <c r="AK150" s="377"/>
      <c r="AL150" s="377" t="str">
        <f t="shared" si="161"/>
        <v/>
      </c>
      <c r="AM150" s="375" t="str">
        <f t="shared" si="162"/>
        <v/>
      </c>
      <c r="AN150" s="511"/>
      <c r="AO150" s="375"/>
      <c r="AP150" s="377"/>
      <c r="AQ150" s="377" t="str">
        <f t="shared" si="163"/>
        <v/>
      </c>
      <c r="AR150" s="375" t="str">
        <f t="shared" si="164"/>
        <v/>
      </c>
      <c r="AS150" s="511"/>
      <c r="AT150" s="375"/>
      <c r="AU150" s="377"/>
      <c r="AV150" s="377" t="str">
        <f t="shared" si="165"/>
        <v/>
      </c>
      <c r="AW150" s="375" t="str">
        <f t="shared" si="166"/>
        <v/>
      </c>
      <c r="AX150" s="511"/>
    </row>
    <row r="151" spans="2:50" hidden="1" x14ac:dyDescent="0.2">
      <c r="B151" s="517"/>
      <c r="C151" s="375">
        <v>5</v>
      </c>
      <c r="D151" s="375"/>
      <c r="E151" s="375"/>
      <c r="F151" s="375"/>
      <c r="G151" s="375"/>
      <c r="H151" s="538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4" t="str">
        <f t="shared" ref="K151:K161" si="169">IFERROR(AVERAGE(R151,W151,AB151,AG151,AL151,AQ151,AV151),"")</f>
        <v/>
      </c>
      <c r="L151" s="536"/>
      <c r="M151" s="172" t="str">
        <f t="shared" si="152"/>
        <v/>
      </c>
      <c r="N151" s="512"/>
      <c r="O151" s="512"/>
      <c r="P151" s="375"/>
      <c r="Q151" s="377"/>
      <c r="R151" s="377" t="str">
        <f t="shared" si="153"/>
        <v/>
      </c>
      <c r="S151" s="375" t="str">
        <f t="shared" si="154"/>
        <v/>
      </c>
      <c r="T151" s="511"/>
      <c r="U151" s="375"/>
      <c r="V151" s="377"/>
      <c r="W151" s="377" t="str">
        <f t="shared" si="155"/>
        <v/>
      </c>
      <c r="X151" s="375" t="str">
        <f t="shared" si="156"/>
        <v/>
      </c>
      <c r="Y151" s="511"/>
      <c r="Z151" s="375"/>
      <c r="AA151" s="377"/>
      <c r="AB151" s="377" t="str">
        <f t="shared" si="157"/>
        <v/>
      </c>
      <c r="AC151" s="375" t="str">
        <f t="shared" si="158"/>
        <v/>
      </c>
      <c r="AD151" s="511"/>
      <c r="AE151" s="375"/>
      <c r="AF151" s="377"/>
      <c r="AG151" s="377" t="str">
        <f t="shared" si="159"/>
        <v/>
      </c>
      <c r="AH151" s="375" t="str">
        <f t="shared" si="160"/>
        <v/>
      </c>
      <c r="AI151" s="511"/>
      <c r="AJ151" s="375"/>
      <c r="AK151" s="377"/>
      <c r="AL151" s="377" t="str">
        <f t="shared" si="161"/>
        <v/>
      </c>
      <c r="AM151" s="375" t="str">
        <f t="shared" si="162"/>
        <v/>
      </c>
      <c r="AN151" s="511"/>
      <c r="AO151" s="375"/>
      <c r="AP151" s="377"/>
      <c r="AQ151" s="377" t="str">
        <f t="shared" si="163"/>
        <v/>
      </c>
      <c r="AR151" s="375" t="str">
        <f t="shared" si="164"/>
        <v/>
      </c>
      <c r="AS151" s="511"/>
      <c r="AT151" s="375"/>
      <c r="AU151" s="377"/>
      <c r="AV151" s="377" t="str">
        <f t="shared" si="165"/>
        <v/>
      </c>
      <c r="AW151" s="375" t="str">
        <f t="shared" si="166"/>
        <v/>
      </c>
      <c r="AX151" s="511"/>
    </row>
    <row r="152" spans="2:50" hidden="1" x14ac:dyDescent="0.2">
      <c r="B152" s="517"/>
      <c r="C152" s="375">
        <v>6</v>
      </c>
      <c r="D152" s="375"/>
      <c r="E152" s="375"/>
      <c r="F152" s="375"/>
      <c r="G152" s="375"/>
      <c r="H152" s="538"/>
      <c r="I152" s="172" t="str">
        <f t="shared" si="167"/>
        <v/>
      </c>
      <c r="J152" s="172" t="str">
        <f t="shared" si="168"/>
        <v/>
      </c>
      <c r="K152" s="374" t="str">
        <f t="shared" si="169"/>
        <v/>
      </c>
      <c r="L152" s="536"/>
      <c r="M152" s="172" t="str">
        <f t="shared" si="152"/>
        <v/>
      </c>
      <c r="N152" s="512"/>
      <c r="O152" s="512"/>
      <c r="P152" s="375"/>
      <c r="Q152" s="377"/>
      <c r="R152" s="377" t="str">
        <f t="shared" si="153"/>
        <v/>
      </c>
      <c r="S152" s="375" t="str">
        <f t="shared" si="154"/>
        <v/>
      </c>
      <c r="T152" s="511"/>
      <c r="U152" s="375"/>
      <c r="V152" s="377"/>
      <c r="W152" s="377" t="str">
        <f t="shared" si="155"/>
        <v/>
      </c>
      <c r="X152" s="375" t="str">
        <f t="shared" si="156"/>
        <v/>
      </c>
      <c r="Y152" s="511"/>
      <c r="Z152" s="375"/>
      <c r="AA152" s="377"/>
      <c r="AB152" s="377" t="str">
        <f t="shared" si="157"/>
        <v/>
      </c>
      <c r="AC152" s="375" t="str">
        <f t="shared" si="158"/>
        <v/>
      </c>
      <c r="AD152" s="511"/>
      <c r="AE152" s="375"/>
      <c r="AF152" s="377"/>
      <c r="AG152" s="377" t="str">
        <f t="shared" si="159"/>
        <v/>
      </c>
      <c r="AH152" s="375" t="str">
        <f t="shared" si="160"/>
        <v/>
      </c>
      <c r="AI152" s="511"/>
      <c r="AJ152" s="375"/>
      <c r="AK152" s="377"/>
      <c r="AL152" s="377" t="str">
        <f t="shared" si="161"/>
        <v/>
      </c>
      <c r="AM152" s="375" t="str">
        <f t="shared" si="162"/>
        <v/>
      </c>
      <c r="AN152" s="511"/>
      <c r="AO152" s="375"/>
      <c r="AP152" s="377"/>
      <c r="AQ152" s="377" t="str">
        <f t="shared" si="163"/>
        <v/>
      </c>
      <c r="AR152" s="375" t="str">
        <f t="shared" si="164"/>
        <v/>
      </c>
      <c r="AS152" s="511"/>
      <c r="AT152" s="375"/>
      <c r="AU152" s="377"/>
      <c r="AV152" s="377" t="str">
        <f t="shared" si="165"/>
        <v/>
      </c>
      <c r="AW152" s="375" t="str">
        <f t="shared" si="166"/>
        <v/>
      </c>
      <c r="AX152" s="511"/>
    </row>
    <row r="153" spans="2:50" hidden="1" x14ac:dyDescent="0.2">
      <c r="B153" s="517"/>
      <c r="C153" s="375">
        <v>7</v>
      </c>
      <c r="D153" s="375"/>
      <c r="E153" s="375"/>
      <c r="F153" s="375"/>
      <c r="G153" s="375"/>
      <c r="H153" s="538"/>
      <c r="I153" s="172" t="str">
        <f t="shared" si="167"/>
        <v/>
      </c>
      <c r="J153" s="172" t="str">
        <f t="shared" si="168"/>
        <v/>
      </c>
      <c r="K153" s="374" t="str">
        <f t="shared" si="169"/>
        <v/>
      </c>
      <c r="L153" s="536"/>
      <c r="M153" s="172" t="str">
        <f t="shared" si="152"/>
        <v/>
      </c>
      <c r="N153" s="512"/>
      <c r="O153" s="512"/>
      <c r="P153" s="375"/>
      <c r="Q153" s="377"/>
      <c r="R153" s="377" t="str">
        <f t="shared" si="153"/>
        <v/>
      </c>
      <c r="S153" s="375" t="str">
        <f t="shared" si="154"/>
        <v/>
      </c>
      <c r="T153" s="511"/>
      <c r="U153" s="375"/>
      <c r="V153" s="377"/>
      <c r="W153" s="377" t="str">
        <f t="shared" si="155"/>
        <v/>
      </c>
      <c r="X153" s="375" t="str">
        <f t="shared" si="156"/>
        <v/>
      </c>
      <c r="Y153" s="511"/>
      <c r="Z153" s="375"/>
      <c r="AA153" s="377"/>
      <c r="AB153" s="377" t="str">
        <f t="shared" si="157"/>
        <v/>
      </c>
      <c r="AC153" s="375" t="str">
        <f t="shared" si="158"/>
        <v/>
      </c>
      <c r="AD153" s="511"/>
      <c r="AE153" s="375"/>
      <c r="AF153" s="377"/>
      <c r="AG153" s="377" t="str">
        <f t="shared" si="159"/>
        <v/>
      </c>
      <c r="AH153" s="375" t="str">
        <f t="shared" si="160"/>
        <v/>
      </c>
      <c r="AI153" s="511"/>
      <c r="AJ153" s="375"/>
      <c r="AK153" s="377"/>
      <c r="AL153" s="377" t="str">
        <f t="shared" si="161"/>
        <v/>
      </c>
      <c r="AM153" s="375" t="str">
        <f t="shared" si="162"/>
        <v/>
      </c>
      <c r="AN153" s="511"/>
      <c r="AO153" s="375"/>
      <c r="AP153" s="377"/>
      <c r="AQ153" s="377" t="str">
        <f t="shared" si="163"/>
        <v/>
      </c>
      <c r="AR153" s="375" t="str">
        <f t="shared" si="164"/>
        <v/>
      </c>
      <c r="AS153" s="511"/>
      <c r="AT153" s="375"/>
      <c r="AU153" s="377"/>
      <c r="AV153" s="377" t="str">
        <f t="shared" si="165"/>
        <v/>
      </c>
      <c r="AW153" s="375" t="str">
        <f t="shared" si="166"/>
        <v/>
      </c>
      <c r="AX153" s="511"/>
    </row>
    <row r="154" spans="2:50" hidden="1" x14ac:dyDescent="0.2">
      <c r="B154" s="517"/>
      <c r="C154" s="375">
        <v>8</v>
      </c>
      <c r="D154" s="375"/>
      <c r="E154" s="375"/>
      <c r="F154" s="375"/>
      <c r="G154" s="375"/>
      <c r="H154" s="538"/>
      <c r="I154" s="172" t="str">
        <f t="shared" si="167"/>
        <v/>
      </c>
      <c r="J154" s="172" t="str">
        <f t="shared" si="168"/>
        <v/>
      </c>
      <c r="K154" s="374" t="str">
        <f t="shared" si="169"/>
        <v/>
      </c>
      <c r="L154" s="536"/>
      <c r="M154" s="172" t="str">
        <f t="shared" si="152"/>
        <v/>
      </c>
      <c r="N154" s="512"/>
      <c r="O154" s="512"/>
      <c r="P154" s="375"/>
      <c r="Q154" s="377"/>
      <c r="R154" s="377" t="str">
        <f t="shared" si="153"/>
        <v/>
      </c>
      <c r="S154" s="375" t="str">
        <f t="shared" si="154"/>
        <v/>
      </c>
      <c r="T154" s="511"/>
      <c r="U154" s="375"/>
      <c r="V154" s="377"/>
      <c r="W154" s="377" t="str">
        <f t="shared" si="155"/>
        <v/>
      </c>
      <c r="X154" s="375" t="str">
        <f t="shared" si="156"/>
        <v/>
      </c>
      <c r="Y154" s="511"/>
      <c r="Z154" s="375"/>
      <c r="AA154" s="377"/>
      <c r="AB154" s="377" t="str">
        <f t="shared" si="157"/>
        <v/>
      </c>
      <c r="AC154" s="375" t="str">
        <f t="shared" si="158"/>
        <v/>
      </c>
      <c r="AD154" s="511"/>
      <c r="AE154" s="375"/>
      <c r="AF154" s="377"/>
      <c r="AG154" s="377" t="str">
        <f t="shared" si="159"/>
        <v/>
      </c>
      <c r="AH154" s="375" t="str">
        <f t="shared" si="160"/>
        <v/>
      </c>
      <c r="AI154" s="511"/>
      <c r="AJ154" s="375"/>
      <c r="AK154" s="377"/>
      <c r="AL154" s="377" t="str">
        <f t="shared" si="161"/>
        <v/>
      </c>
      <c r="AM154" s="375" t="str">
        <f t="shared" si="162"/>
        <v/>
      </c>
      <c r="AN154" s="511"/>
      <c r="AO154" s="375"/>
      <c r="AP154" s="377"/>
      <c r="AQ154" s="377" t="str">
        <f t="shared" si="163"/>
        <v/>
      </c>
      <c r="AR154" s="375" t="str">
        <f t="shared" si="164"/>
        <v/>
      </c>
      <c r="AS154" s="511"/>
      <c r="AT154" s="375"/>
      <c r="AU154" s="377"/>
      <c r="AV154" s="377" t="str">
        <f t="shared" si="165"/>
        <v/>
      </c>
      <c r="AW154" s="375" t="str">
        <f t="shared" si="166"/>
        <v/>
      </c>
      <c r="AX154" s="511"/>
    </row>
    <row r="155" spans="2:50" hidden="1" x14ac:dyDescent="0.2">
      <c r="B155" s="517"/>
      <c r="C155" s="375">
        <v>9</v>
      </c>
      <c r="D155" s="375"/>
      <c r="E155" s="375"/>
      <c r="F155" s="375"/>
      <c r="G155" s="375"/>
      <c r="H155" s="538"/>
      <c r="I155" s="172" t="str">
        <f t="shared" si="167"/>
        <v/>
      </c>
      <c r="J155" s="172" t="str">
        <f t="shared" si="168"/>
        <v/>
      </c>
      <c r="K155" s="374" t="str">
        <f t="shared" si="169"/>
        <v/>
      </c>
      <c r="L155" s="536"/>
      <c r="M155" s="172" t="str">
        <f t="shared" si="152"/>
        <v/>
      </c>
      <c r="N155" s="512"/>
      <c r="O155" s="512"/>
      <c r="P155" s="375"/>
      <c r="Q155" s="377"/>
      <c r="R155" s="377" t="str">
        <f t="shared" si="153"/>
        <v/>
      </c>
      <c r="S155" s="375" t="str">
        <f t="shared" si="154"/>
        <v/>
      </c>
      <c r="T155" s="511"/>
      <c r="U155" s="375"/>
      <c r="V155" s="377"/>
      <c r="W155" s="377" t="str">
        <f t="shared" si="155"/>
        <v/>
      </c>
      <c r="X155" s="375" t="str">
        <f t="shared" si="156"/>
        <v/>
      </c>
      <c r="Y155" s="511"/>
      <c r="Z155" s="375"/>
      <c r="AA155" s="377"/>
      <c r="AB155" s="377" t="str">
        <f t="shared" si="157"/>
        <v/>
      </c>
      <c r="AC155" s="375" t="str">
        <f t="shared" si="158"/>
        <v/>
      </c>
      <c r="AD155" s="511"/>
      <c r="AE155" s="375"/>
      <c r="AF155" s="377"/>
      <c r="AG155" s="377" t="str">
        <f t="shared" si="159"/>
        <v/>
      </c>
      <c r="AH155" s="375" t="str">
        <f t="shared" si="160"/>
        <v/>
      </c>
      <c r="AI155" s="511"/>
      <c r="AJ155" s="375"/>
      <c r="AK155" s="377"/>
      <c r="AL155" s="377" t="str">
        <f t="shared" si="161"/>
        <v/>
      </c>
      <c r="AM155" s="375" t="str">
        <f t="shared" si="162"/>
        <v/>
      </c>
      <c r="AN155" s="511"/>
      <c r="AO155" s="375"/>
      <c r="AP155" s="377"/>
      <c r="AQ155" s="377" t="str">
        <f t="shared" si="163"/>
        <v/>
      </c>
      <c r="AR155" s="375" t="str">
        <f t="shared" si="164"/>
        <v/>
      </c>
      <c r="AS155" s="511"/>
      <c r="AT155" s="375"/>
      <c r="AU155" s="377"/>
      <c r="AV155" s="377" t="str">
        <f t="shared" si="165"/>
        <v/>
      </c>
      <c r="AW155" s="375" t="str">
        <f t="shared" si="166"/>
        <v/>
      </c>
      <c r="AX155" s="511"/>
    </row>
    <row r="156" spans="2:50" hidden="1" x14ac:dyDescent="0.2">
      <c r="B156" s="517"/>
      <c r="C156" s="375">
        <v>10</v>
      </c>
      <c r="D156" s="375"/>
      <c r="E156" s="375"/>
      <c r="F156" s="375"/>
      <c r="G156" s="375"/>
      <c r="H156" s="538"/>
      <c r="I156" s="172" t="str">
        <f t="shared" si="167"/>
        <v/>
      </c>
      <c r="J156" s="172" t="str">
        <f t="shared" si="168"/>
        <v/>
      </c>
      <c r="K156" s="374" t="str">
        <f t="shared" si="169"/>
        <v/>
      </c>
      <c r="L156" s="536"/>
      <c r="M156" s="172" t="str">
        <f t="shared" si="152"/>
        <v/>
      </c>
      <c r="N156" s="512"/>
      <c r="O156" s="512"/>
      <c r="P156" s="375"/>
      <c r="Q156" s="377"/>
      <c r="R156" s="377" t="str">
        <f t="shared" si="153"/>
        <v/>
      </c>
      <c r="S156" s="375" t="str">
        <f t="shared" si="154"/>
        <v/>
      </c>
      <c r="T156" s="511"/>
      <c r="U156" s="375"/>
      <c r="V156" s="377"/>
      <c r="W156" s="377" t="str">
        <f t="shared" si="155"/>
        <v/>
      </c>
      <c r="X156" s="375" t="str">
        <f t="shared" si="156"/>
        <v/>
      </c>
      <c r="Y156" s="511"/>
      <c r="Z156" s="375"/>
      <c r="AA156" s="377"/>
      <c r="AB156" s="377" t="str">
        <f t="shared" si="157"/>
        <v/>
      </c>
      <c r="AC156" s="375" t="str">
        <f t="shared" si="158"/>
        <v/>
      </c>
      <c r="AD156" s="511"/>
      <c r="AE156" s="375"/>
      <c r="AF156" s="377"/>
      <c r="AG156" s="377" t="str">
        <f t="shared" si="159"/>
        <v/>
      </c>
      <c r="AH156" s="375" t="str">
        <f t="shared" si="160"/>
        <v/>
      </c>
      <c r="AI156" s="511"/>
      <c r="AJ156" s="375"/>
      <c r="AK156" s="377"/>
      <c r="AL156" s="377" t="str">
        <f t="shared" si="161"/>
        <v/>
      </c>
      <c r="AM156" s="375" t="str">
        <f t="shared" si="162"/>
        <v/>
      </c>
      <c r="AN156" s="511"/>
      <c r="AO156" s="375"/>
      <c r="AP156" s="377"/>
      <c r="AQ156" s="377" t="str">
        <f t="shared" si="163"/>
        <v/>
      </c>
      <c r="AR156" s="375" t="str">
        <f t="shared" si="164"/>
        <v/>
      </c>
      <c r="AS156" s="511"/>
      <c r="AT156" s="375"/>
      <c r="AU156" s="377"/>
      <c r="AV156" s="377" t="str">
        <f t="shared" si="165"/>
        <v/>
      </c>
      <c r="AW156" s="375" t="str">
        <f t="shared" si="166"/>
        <v/>
      </c>
      <c r="AX156" s="511"/>
    </row>
    <row r="157" spans="2:50" hidden="1" x14ac:dyDescent="0.2">
      <c r="B157" s="517"/>
      <c r="C157" s="375">
        <v>11</v>
      </c>
      <c r="D157" s="375"/>
      <c r="E157" s="375"/>
      <c r="F157" s="375"/>
      <c r="G157" s="375"/>
      <c r="H157" s="538"/>
      <c r="I157" s="172" t="str">
        <f t="shared" si="167"/>
        <v/>
      </c>
      <c r="J157" s="172" t="str">
        <f t="shared" si="168"/>
        <v/>
      </c>
      <c r="K157" s="374" t="str">
        <f t="shared" si="169"/>
        <v/>
      </c>
      <c r="L157" s="536"/>
      <c r="M157" s="172" t="str">
        <f t="shared" si="152"/>
        <v/>
      </c>
      <c r="N157" s="512"/>
      <c r="O157" s="512"/>
      <c r="P157" s="375"/>
      <c r="Q157" s="377"/>
      <c r="R157" s="377" t="str">
        <f t="shared" si="153"/>
        <v/>
      </c>
      <c r="S157" s="375" t="str">
        <f t="shared" si="154"/>
        <v/>
      </c>
      <c r="T157" s="511"/>
      <c r="U157" s="375"/>
      <c r="V157" s="377"/>
      <c r="W157" s="377" t="str">
        <f t="shared" si="155"/>
        <v/>
      </c>
      <c r="X157" s="375" t="str">
        <f t="shared" si="156"/>
        <v/>
      </c>
      <c r="Y157" s="511"/>
      <c r="Z157" s="375"/>
      <c r="AA157" s="377"/>
      <c r="AB157" s="377" t="str">
        <f t="shared" si="157"/>
        <v/>
      </c>
      <c r="AC157" s="375" t="str">
        <f t="shared" si="158"/>
        <v/>
      </c>
      <c r="AD157" s="511"/>
      <c r="AE157" s="375"/>
      <c r="AF157" s="377"/>
      <c r="AG157" s="377" t="str">
        <f t="shared" si="159"/>
        <v/>
      </c>
      <c r="AH157" s="375" t="str">
        <f t="shared" si="160"/>
        <v/>
      </c>
      <c r="AI157" s="511"/>
      <c r="AJ157" s="375"/>
      <c r="AK157" s="377"/>
      <c r="AL157" s="377" t="str">
        <f t="shared" si="161"/>
        <v/>
      </c>
      <c r="AM157" s="375" t="str">
        <f t="shared" si="162"/>
        <v/>
      </c>
      <c r="AN157" s="511"/>
      <c r="AO157" s="375"/>
      <c r="AP157" s="377"/>
      <c r="AQ157" s="377" t="str">
        <f t="shared" si="163"/>
        <v/>
      </c>
      <c r="AR157" s="375" t="str">
        <f t="shared" si="164"/>
        <v/>
      </c>
      <c r="AS157" s="511"/>
      <c r="AT157" s="375"/>
      <c r="AU157" s="377"/>
      <c r="AV157" s="377" t="str">
        <f t="shared" si="165"/>
        <v/>
      </c>
      <c r="AW157" s="375" t="str">
        <f t="shared" si="166"/>
        <v/>
      </c>
      <c r="AX157" s="511"/>
    </row>
    <row r="158" spans="2:50" hidden="1" x14ac:dyDescent="0.2">
      <c r="B158" s="517"/>
      <c r="C158" s="375">
        <v>12</v>
      </c>
      <c r="D158" s="375"/>
      <c r="E158" s="375"/>
      <c r="F158" s="375"/>
      <c r="G158" s="375"/>
      <c r="H158" s="538"/>
      <c r="I158" s="172" t="str">
        <f t="shared" si="167"/>
        <v/>
      </c>
      <c r="J158" s="172" t="str">
        <f t="shared" si="168"/>
        <v/>
      </c>
      <c r="K158" s="374" t="str">
        <f t="shared" si="169"/>
        <v/>
      </c>
      <c r="L158" s="536"/>
      <c r="M158" s="172" t="str">
        <f t="shared" si="152"/>
        <v/>
      </c>
      <c r="N158" s="512"/>
      <c r="O158" s="512"/>
      <c r="P158" s="375"/>
      <c r="Q158" s="377"/>
      <c r="R158" s="377" t="str">
        <f t="shared" si="153"/>
        <v/>
      </c>
      <c r="S158" s="375" t="str">
        <f t="shared" si="154"/>
        <v/>
      </c>
      <c r="T158" s="511"/>
      <c r="U158" s="375"/>
      <c r="V158" s="377"/>
      <c r="W158" s="377" t="str">
        <f t="shared" si="155"/>
        <v/>
      </c>
      <c r="X158" s="375" t="str">
        <f t="shared" si="156"/>
        <v/>
      </c>
      <c r="Y158" s="511"/>
      <c r="Z158" s="375"/>
      <c r="AA158" s="377"/>
      <c r="AB158" s="377" t="str">
        <f t="shared" si="157"/>
        <v/>
      </c>
      <c r="AC158" s="375" t="str">
        <f t="shared" si="158"/>
        <v/>
      </c>
      <c r="AD158" s="511"/>
      <c r="AE158" s="375"/>
      <c r="AF158" s="377"/>
      <c r="AG158" s="377" t="str">
        <f t="shared" si="159"/>
        <v/>
      </c>
      <c r="AH158" s="375" t="str">
        <f t="shared" si="160"/>
        <v/>
      </c>
      <c r="AI158" s="511"/>
      <c r="AJ158" s="375"/>
      <c r="AK158" s="377"/>
      <c r="AL158" s="377" t="str">
        <f t="shared" si="161"/>
        <v/>
      </c>
      <c r="AM158" s="375" t="str">
        <f t="shared" si="162"/>
        <v/>
      </c>
      <c r="AN158" s="511"/>
      <c r="AO158" s="375"/>
      <c r="AP158" s="377"/>
      <c r="AQ158" s="377" t="str">
        <f t="shared" si="163"/>
        <v/>
      </c>
      <c r="AR158" s="375" t="str">
        <f t="shared" si="164"/>
        <v/>
      </c>
      <c r="AS158" s="511"/>
      <c r="AT158" s="375"/>
      <c r="AU158" s="377"/>
      <c r="AV158" s="377" t="str">
        <f t="shared" si="165"/>
        <v/>
      </c>
      <c r="AW158" s="375" t="str">
        <f t="shared" si="166"/>
        <v/>
      </c>
      <c r="AX158" s="511"/>
    </row>
    <row r="159" spans="2:50" hidden="1" x14ac:dyDescent="0.2">
      <c r="B159" s="517"/>
      <c r="C159" s="375">
        <v>13</v>
      </c>
      <c r="D159" s="375"/>
      <c r="E159" s="375"/>
      <c r="F159" s="375"/>
      <c r="G159" s="375"/>
      <c r="H159" s="538"/>
      <c r="I159" s="172" t="str">
        <f t="shared" si="167"/>
        <v/>
      </c>
      <c r="J159" s="172" t="str">
        <f t="shared" si="168"/>
        <v/>
      </c>
      <c r="K159" s="374" t="str">
        <f t="shared" si="169"/>
        <v/>
      </c>
      <c r="L159" s="536"/>
      <c r="M159" s="172" t="str">
        <f t="shared" si="152"/>
        <v/>
      </c>
      <c r="N159" s="512"/>
      <c r="O159" s="512"/>
      <c r="P159" s="375"/>
      <c r="Q159" s="377"/>
      <c r="R159" s="377" t="str">
        <f t="shared" si="153"/>
        <v/>
      </c>
      <c r="S159" s="375" t="str">
        <f t="shared" si="154"/>
        <v/>
      </c>
      <c r="T159" s="511"/>
      <c r="U159" s="375"/>
      <c r="V159" s="377"/>
      <c r="W159" s="377" t="str">
        <f t="shared" si="155"/>
        <v/>
      </c>
      <c r="X159" s="375" t="str">
        <f t="shared" si="156"/>
        <v/>
      </c>
      <c r="Y159" s="511"/>
      <c r="Z159" s="375"/>
      <c r="AA159" s="377"/>
      <c r="AB159" s="377" t="str">
        <f t="shared" si="157"/>
        <v/>
      </c>
      <c r="AC159" s="375" t="str">
        <f t="shared" si="158"/>
        <v/>
      </c>
      <c r="AD159" s="511"/>
      <c r="AE159" s="375"/>
      <c r="AF159" s="377"/>
      <c r="AG159" s="377" t="str">
        <f t="shared" si="159"/>
        <v/>
      </c>
      <c r="AH159" s="375" t="str">
        <f t="shared" si="160"/>
        <v/>
      </c>
      <c r="AI159" s="511"/>
      <c r="AJ159" s="375"/>
      <c r="AK159" s="377"/>
      <c r="AL159" s="377" t="str">
        <f t="shared" si="161"/>
        <v/>
      </c>
      <c r="AM159" s="375" t="str">
        <f t="shared" si="162"/>
        <v/>
      </c>
      <c r="AN159" s="511"/>
      <c r="AO159" s="375"/>
      <c r="AP159" s="377"/>
      <c r="AQ159" s="377" t="str">
        <f t="shared" si="163"/>
        <v/>
      </c>
      <c r="AR159" s="375" t="str">
        <f t="shared" si="164"/>
        <v/>
      </c>
      <c r="AS159" s="511"/>
      <c r="AT159" s="375"/>
      <c r="AU159" s="377"/>
      <c r="AV159" s="377" t="str">
        <f t="shared" si="165"/>
        <v/>
      </c>
      <c r="AW159" s="375" t="str">
        <f t="shared" si="166"/>
        <v/>
      </c>
      <c r="AX159" s="511"/>
    </row>
    <row r="160" spans="2:50" hidden="1" x14ac:dyDescent="0.2">
      <c r="B160" s="517"/>
      <c r="C160" s="375">
        <v>14</v>
      </c>
      <c r="D160" s="375"/>
      <c r="E160" s="375"/>
      <c r="F160" s="375"/>
      <c r="G160" s="375"/>
      <c r="H160" s="538"/>
      <c r="I160" s="172" t="str">
        <f t="shared" si="167"/>
        <v/>
      </c>
      <c r="J160" s="172" t="str">
        <f t="shared" si="168"/>
        <v/>
      </c>
      <c r="K160" s="374" t="str">
        <f t="shared" si="169"/>
        <v/>
      </c>
      <c r="L160" s="536"/>
      <c r="M160" s="172" t="str">
        <f t="shared" si="152"/>
        <v/>
      </c>
      <c r="N160" s="512"/>
      <c r="O160" s="512"/>
      <c r="P160" s="375"/>
      <c r="Q160" s="377"/>
      <c r="R160" s="377" t="str">
        <f t="shared" si="153"/>
        <v/>
      </c>
      <c r="S160" s="375" t="str">
        <f t="shared" si="154"/>
        <v/>
      </c>
      <c r="T160" s="511"/>
      <c r="U160" s="375"/>
      <c r="V160" s="377"/>
      <c r="W160" s="377" t="str">
        <f t="shared" si="155"/>
        <v/>
      </c>
      <c r="X160" s="375" t="str">
        <f t="shared" si="156"/>
        <v/>
      </c>
      <c r="Y160" s="511"/>
      <c r="Z160" s="375"/>
      <c r="AA160" s="377"/>
      <c r="AB160" s="377" t="str">
        <f t="shared" si="157"/>
        <v/>
      </c>
      <c r="AC160" s="375" t="str">
        <f t="shared" si="158"/>
        <v/>
      </c>
      <c r="AD160" s="511"/>
      <c r="AE160" s="375"/>
      <c r="AF160" s="377"/>
      <c r="AG160" s="377" t="str">
        <f t="shared" si="159"/>
        <v/>
      </c>
      <c r="AH160" s="375" t="str">
        <f t="shared" si="160"/>
        <v/>
      </c>
      <c r="AI160" s="511"/>
      <c r="AJ160" s="375"/>
      <c r="AK160" s="377"/>
      <c r="AL160" s="377" t="str">
        <f t="shared" si="161"/>
        <v/>
      </c>
      <c r="AM160" s="375" t="str">
        <f t="shared" si="162"/>
        <v/>
      </c>
      <c r="AN160" s="511"/>
      <c r="AO160" s="375"/>
      <c r="AP160" s="377"/>
      <c r="AQ160" s="377" t="str">
        <f t="shared" si="163"/>
        <v/>
      </c>
      <c r="AR160" s="375" t="str">
        <f t="shared" si="164"/>
        <v/>
      </c>
      <c r="AS160" s="511"/>
      <c r="AT160" s="375"/>
      <c r="AU160" s="377"/>
      <c r="AV160" s="377" t="str">
        <f t="shared" si="165"/>
        <v/>
      </c>
      <c r="AW160" s="375" t="str">
        <f t="shared" si="166"/>
        <v/>
      </c>
      <c r="AX160" s="511"/>
    </row>
    <row r="161" spans="2:50" hidden="1" x14ac:dyDescent="0.2">
      <c r="B161" s="517"/>
      <c r="C161" s="375">
        <v>15</v>
      </c>
      <c r="D161" s="375"/>
      <c r="E161" s="375"/>
      <c r="F161" s="375"/>
      <c r="G161" s="375"/>
      <c r="H161" s="539"/>
      <c r="I161" s="172" t="str">
        <f t="shared" si="167"/>
        <v/>
      </c>
      <c r="J161" s="172" t="str">
        <f t="shared" si="168"/>
        <v/>
      </c>
      <c r="K161" s="374" t="str">
        <f t="shared" si="169"/>
        <v/>
      </c>
      <c r="L161" s="536"/>
      <c r="M161" s="172" t="str">
        <f t="shared" si="152"/>
        <v/>
      </c>
      <c r="N161" s="512"/>
      <c r="O161" s="512"/>
      <c r="P161" s="375"/>
      <c r="Q161" s="377"/>
      <c r="R161" s="377" t="str">
        <f t="shared" si="153"/>
        <v/>
      </c>
      <c r="S161" s="375" t="str">
        <f t="shared" si="154"/>
        <v/>
      </c>
      <c r="T161" s="511"/>
      <c r="U161" s="375"/>
      <c r="V161" s="377"/>
      <c r="W161" s="377" t="str">
        <f t="shared" si="155"/>
        <v/>
      </c>
      <c r="X161" s="375" t="str">
        <f t="shared" si="156"/>
        <v/>
      </c>
      <c r="Y161" s="511"/>
      <c r="Z161" s="375"/>
      <c r="AA161" s="377"/>
      <c r="AB161" s="377" t="str">
        <f t="shared" si="157"/>
        <v/>
      </c>
      <c r="AC161" s="375" t="str">
        <f t="shared" si="158"/>
        <v/>
      </c>
      <c r="AD161" s="511"/>
      <c r="AE161" s="375"/>
      <c r="AF161" s="377"/>
      <c r="AG161" s="377" t="str">
        <f t="shared" si="159"/>
        <v/>
      </c>
      <c r="AH161" s="375" t="str">
        <f t="shared" si="160"/>
        <v/>
      </c>
      <c r="AI161" s="511"/>
      <c r="AJ161" s="375"/>
      <c r="AK161" s="377"/>
      <c r="AL161" s="377" t="str">
        <f t="shared" si="161"/>
        <v/>
      </c>
      <c r="AM161" s="375" t="str">
        <f t="shared" si="162"/>
        <v/>
      </c>
      <c r="AN161" s="511"/>
      <c r="AO161" s="375"/>
      <c r="AP161" s="377"/>
      <c r="AQ161" s="377" t="str">
        <f t="shared" si="163"/>
        <v/>
      </c>
      <c r="AR161" s="375" t="str">
        <f t="shared" si="164"/>
        <v/>
      </c>
      <c r="AS161" s="511"/>
      <c r="AT161" s="375"/>
      <c r="AU161" s="377"/>
      <c r="AV161" s="377" t="str">
        <f t="shared" si="165"/>
        <v/>
      </c>
      <c r="AW161" s="375" t="str">
        <f t="shared" si="166"/>
        <v/>
      </c>
      <c r="AX161" s="511"/>
    </row>
    <row r="162" spans="2:50" ht="15.75" hidden="1" x14ac:dyDescent="0.2">
      <c r="B162" s="521" t="s">
        <v>169</v>
      </c>
      <c r="C162" s="522"/>
      <c r="D162" s="522"/>
      <c r="E162" s="522"/>
      <c r="F162" s="522"/>
      <c r="G162" s="522"/>
      <c r="H162" s="523"/>
      <c r="I162" s="207"/>
      <c r="J162" s="207"/>
      <c r="K162" s="207"/>
      <c r="L162" s="207"/>
      <c r="M162" s="207"/>
      <c r="N162" s="512" t="s">
        <v>161</v>
      </c>
      <c r="O162" s="525" t="s">
        <v>106</v>
      </c>
      <c r="P162" s="527">
        <f>AT142+1</f>
        <v>45923</v>
      </c>
      <c r="Q162" s="517"/>
      <c r="R162" s="517"/>
      <c r="S162" s="517"/>
      <c r="T162" s="517"/>
      <c r="U162" s="527">
        <f>P162+1</f>
        <v>45924</v>
      </c>
      <c r="V162" s="517"/>
      <c r="W162" s="517"/>
      <c r="X162" s="517"/>
      <c r="Y162" s="517"/>
      <c r="Z162" s="527">
        <f>U162+1</f>
        <v>45925</v>
      </c>
      <c r="AA162" s="517"/>
      <c r="AB162" s="517"/>
      <c r="AC162" s="517"/>
      <c r="AD162" s="517"/>
      <c r="AE162" s="527">
        <f>Z162+1</f>
        <v>45926</v>
      </c>
      <c r="AF162" s="517"/>
      <c r="AG162" s="517"/>
      <c r="AH162" s="517"/>
      <c r="AI162" s="517"/>
      <c r="AJ162" s="527">
        <f>AE162+1</f>
        <v>45927</v>
      </c>
      <c r="AK162" s="517"/>
      <c r="AL162" s="517"/>
      <c r="AM162" s="517"/>
      <c r="AN162" s="517"/>
      <c r="AO162" s="527">
        <f>AJ162+1</f>
        <v>45928</v>
      </c>
      <c r="AP162" s="517"/>
      <c r="AQ162" s="517"/>
      <c r="AR162" s="517"/>
      <c r="AS162" s="517"/>
      <c r="AT162" s="527">
        <f>AO162+1</f>
        <v>45929</v>
      </c>
      <c r="AU162" s="517"/>
      <c r="AV162" s="517"/>
      <c r="AW162" s="517"/>
      <c r="AX162" s="517"/>
    </row>
    <row r="163" spans="2:50" ht="15.75" hidden="1" x14ac:dyDescent="0.2">
      <c r="B163" s="524"/>
      <c r="C163" s="524"/>
      <c r="D163" s="524"/>
      <c r="E163" s="524"/>
      <c r="F163" s="524"/>
      <c r="G163" s="524"/>
      <c r="H163" s="524"/>
      <c r="I163" s="207"/>
      <c r="J163" s="207"/>
      <c r="K163" s="207"/>
      <c r="L163" s="207"/>
      <c r="M163" s="207"/>
      <c r="N163" s="512"/>
      <c r="O163" s="526"/>
      <c r="P163" s="527" t="s">
        <v>120</v>
      </c>
      <c r="Q163" s="517"/>
      <c r="R163" s="517"/>
      <c r="S163" s="517"/>
      <c r="T163" s="517"/>
      <c r="U163" s="527" t="s">
        <v>114</v>
      </c>
      <c r="V163" s="517"/>
      <c r="W163" s="517"/>
      <c r="X163" s="517"/>
      <c r="Y163" s="517"/>
      <c r="Z163" s="527" t="s">
        <v>115</v>
      </c>
      <c r="AA163" s="517"/>
      <c r="AB163" s="517"/>
      <c r="AC163" s="517"/>
      <c r="AD163" s="517"/>
      <c r="AE163" s="527" t="s">
        <v>116</v>
      </c>
      <c r="AF163" s="517"/>
      <c r="AG163" s="517"/>
      <c r="AH163" s="517"/>
      <c r="AI163" s="517"/>
      <c r="AJ163" s="527" t="s">
        <v>117</v>
      </c>
      <c r="AK163" s="517"/>
      <c r="AL163" s="517"/>
      <c r="AM163" s="517"/>
      <c r="AN163" s="517"/>
      <c r="AO163" s="527" t="s">
        <v>118</v>
      </c>
      <c r="AP163" s="517"/>
      <c r="AQ163" s="517"/>
      <c r="AR163" s="517"/>
      <c r="AS163" s="517"/>
      <c r="AT163" s="527" t="s">
        <v>119</v>
      </c>
      <c r="AU163" s="517"/>
      <c r="AV163" s="517"/>
      <c r="AW163" s="517"/>
      <c r="AX163" s="517"/>
    </row>
    <row r="164" spans="2:50" hidden="1" x14ac:dyDescent="0.2">
      <c r="B164" s="512" t="s">
        <v>157</v>
      </c>
      <c r="C164" s="512" t="s">
        <v>149</v>
      </c>
      <c r="D164" s="512"/>
      <c r="E164" s="512" t="s">
        <v>151</v>
      </c>
      <c r="F164" s="512"/>
      <c r="G164" s="512"/>
      <c r="H164" s="513" t="s">
        <v>158</v>
      </c>
      <c r="I164" s="516" t="s">
        <v>227</v>
      </c>
      <c r="J164" s="516"/>
      <c r="K164" s="516"/>
      <c r="L164" s="516" t="s">
        <v>158</v>
      </c>
      <c r="M164" s="516" t="s">
        <v>170</v>
      </c>
      <c r="N164" s="512"/>
      <c r="O164" s="512" t="s">
        <v>160</v>
      </c>
      <c r="P164" s="508" t="s">
        <v>154</v>
      </c>
      <c r="Q164" s="509"/>
      <c r="R164" s="509"/>
      <c r="S164" s="510"/>
      <c r="T164" s="512" t="s">
        <v>158</v>
      </c>
      <c r="U164" s="508" t="s">
        <v>154</v>
      </c>
      <c r="V164" s="509"/>
      <c r="W164" s="509"/>
      <c r="X164" s="510"/>
      <c r="Y164" s="512" t="s">
        <v>158</v>
      </c>
      <c r="Z164" s="508" t="s">
        <v>154</v>
      </c>
      <c r="AA164" s="509"/>
      <c r="AB164" s="509"/>
      <c r="AC164" s="510"/>
      <c r="AD164" s="512" t="s">
        <v>158</v>
      </c>
      <c r="AE164" s="508" t="s">
        <v>154</v>
      </c>
      <c r="AF164" s="509"/>
      <c r="AG164" s="509"/>
      <c r="AH164" s="510"/>
      <c r="AI164" s="512" t="s">
        <v>158</v>
      </c>
      <c r="AJ164" s="508" t="s">
        <v>154</v>
      </c>
      <c r="AK164" s="509"/>
      <c r="AL164" s="509"/>
      <c r="AM164" s="510"/>
      <c r="AN164" s="512" t="s">
        <v>158</v>
      </c>
      <c r="AO164" s="508" t="s">
        <v>154</v>
      </c>
      <c r="AP164" s="509"/>
      <c r="AQ164" s="509"/>
      <c r="AR164" s="510"/>
      <c r="AS164" s="512" t="s">
        <v>158</v>
      </c>
      <c r="AT164" s="508" t="s">
        <v>154</v>
      </c>
      <c r="AU164" s="509"/>
      <c r="AV164" s="509"/>
      <c r="AW164" s="510"/>
      <c r="AX164" s="512" t="s">
        <v>158</v>
      </c>
    </row>
    <row r="165" spans="2:50" hidden="1" x14ac:dyDescent="0.2">
      <c r="B165" s="512"/>
      <c r="C165" s="512"/>
      <c r="D165" s="512"/>
      <c r="E165" s="512" t="s">
        <v>150</v>
      </c>
      <c r="F165" s="512"/>
      <c r="G165" s="512"/>
      <c r="H165" s="514"/>
      <c r="I165" s="516" t="s">
        <v>150</v>
      </c>
      <c r="J165" s="516"/>
      <c r="K165" s="516"/>
      <c r="L165" s="516"/>
      <c r="M165" s="516"/>
      <c r="N165" s="512"/>
      <c r="O165" s="512"/>
      <c r="P165" s="508" t="s">
        <v>155</v>
      </c>
      <c r="Q165" s="509"/>
      <c r="R165" s="509"/>
      <c r="S165" s="510"/>
      <c r="T165" s="512"/>
      <c r="U165" s="508" t="s">
        <v>155</v>
      </c>
      <c r="V165" s="509"/>
      <c r="W165" s="509"/>
      <c r="X165" s="510"/>
      <c r="Y165" s="512"/>
      <c r="Z165" s="508" t="s">
        <v>155</v>
      </c>
      <c r="AA165" s="509"/>
      <c r="AB165" s="509"/>
      <c r="AC165" s="510"/>
      <c r="AD165" s="512"/>
      <c r="AE165" s="508" t="s">
        <v>155</v>
      </c>
      <c r="AF165" s="509"/>
      <c r="AG165" s="509"/>
      <c r="AH165" s="510"/>
      <c r="AI165" s="512"/>
      <c r="AJ165" s="508" t="s">
        <v>155</v>
      </c>
      <c r="AK165" s="509"/>
      <c r="AL165" s="509"/>
      <c r="AM165" s="510"/>
      <c r="AN165" s="512"/>
      <c r="AO165" s="508" t="s">
        <v>155</v>
      </c>
      <c r="AP165" s="509"/>
      <c r="AQ165" s="509"/>
      <c r="AR165" s="510"/>
      <c r="AS165" s="512"/>
      <c r="AT165" s="508" t="s">
        <v>155</v>
      </c>
      <c r="AU165" s="509"/>
      <c r="AV165" s="509"/>
      <c r="AW165" s="510"/>
      <c r="AX165" s="512"/>
    </row>
    <row r="166" spans="2:50" hidden="1" x14ac:dyDescent="0.2">
      <c r="B166" s="512"/>
      <c r="C166" s="512"/>
      <c r="D166" s="512"/>
      <c r="E166" s="376" t="s">
        <v>152</v>
      </c>
      <c r="F166" s="376" t="s">
        <v>153</v>
      </c>
      <c r="G166" s="376" t="s">
        <v>156</v>
      </c>
      <c r="H166" s="515"/>
      <c r="I166" s="373" t="s">
        <v>152</v>
      </c>
      <c r="J166" s="373" t="s">
        <v>153</v>
      </c>
      <c r="K166" s="373" t="s">
        <v>156</v>
      </c>
      <c r="L166" s="516"/>
      <c r="M166" s="516"/>
      <c r="N166" s="512"/>
      <c r="O166" s="512"/>
      <c r="P166" s="376" t="s">
        <v>152</v>
      </c>
      <c r="Q166" s="376" t="s">
        <v>153</v>
      </c>
      <c r="R166" s="376" t="s">
        <v>156</v>
      </c>
      <c r="S166" s="376" t="s">
        <v>170</v>
      </c>
      <c r="T166" s="512"/>
      <c r="U166" s="376" t="s">
        <v>152</v>
      </c>
      <c r="V166" s="376" t="s">
        <v>153</v>
      </c>
      <c r="W166" s="376" t="s">
        <v>156</v>
      </c>
      <c r="X166" s="376" t="s">
        <v>170</v>
      </c>
      <c r="Y166" s="512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2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2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2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2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2"/>
    </row>
    <row r="167" spans="2:50" hidden="1" x14ac:dyDescent="0.2">
      <c r="B167" s="517" t="s">
        <v>141</v>
      </c>
      <c r="C167" s="375">
        <v>1</v>
      </c>
      <c r="D167" s="375" t="s">
        <v>428</v>
      </c>
      <c r="E167" s="375">
        <v>17</v>
      </c>
      <c r="F167" s="375">
        <v>2000</v>
      </c>
      <c r="G167" s="377">
        <f t="shared" ref="G167:G168" si="170">F167/E167</f>
        <v>117.64705882352941</v>
      </c>
      <c r="H167" s="537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4">
        <f t="shared" ref="K167:K169" si="173">IFERROR(AVERAGE(R167,W167,AB167,AG167,AL167,AQ167,AV167),"")</f>
        <v>112.85300229750287</v>
      </c>
      <c r="L167" s="536">
        <f>IFERROR(AVERAGE(K167:K181),"-")</f>
        <v>84.058977519093901</v>
      </c>
      <c r="M167" s="172">
        <f>IFERROR(RANK(K167, K$167:K$181),"")</f>
        <v>1</v>
      </c>
      <c r="N167" s="512"/>
      <c r="O167" s="512"/>
      <c r="P167" s="375">
        <v>17</v>
      </c>
      <c r="Q167" s="377">
        <v>1936.7441860465112</v>
      </c>
      <c r="R167" s="377">
        <f>IFERROR(Q167/P167,"")</f>
        <v>113.92612859097125</v>
      </c>
      <c r="S167" s="375">
        <f>IFERROR(RANK(R167, R$167:R$181),"")</f>
        <v>1</v>
      </c>
      <c r="T167" s="511">
        <f>AVERAGE(R167:R181)</f>
        <v>84.451752078291051</v>
      </c>
      <c r="U167" s="375">
        <v>17</v>
      </c>
      <c r="V167" s="377">
        <v>1918.6363636363635</v>
      </c>
      <c r="W167" s="377">
        <f>IFERROR(V167/U167,"")</f>
        <v>112.86096256684492</v>
      </c>
      <c r="X167" s="375">
        <f>IFERROR(RANK(W167, W$167:W$181),"")</f>
        <v>1</v>
      </c>
      <c r="Y167" s="511">
        <f>AVERAGE(W167:W181)</f>
        <v>84.109372159987743</v>
      </c>
      <c r="Z167" s="375">
        <v>17</v>
      </c>
      <c r="AA167" s="377">
        <v>1905.0000000000011</v>
      </c>
      <c r="AB167" s="377">
        <f>IFERROR(AA167/Z167,"")</f>
        <v>112.05882352941182</v>
      </c>
      <c r="AC167" s="375">
        <f>IFERROR(RANK(AB167, AB$167:AB$181),"")</f>
        <v>1</v>
      </c>
      <c r="AD167" s="511">
        <f>AVERAGE(AB167:AB181)</f>
        <v>83.763424739682748</v>
      </c>
      <c r="AE167" s="375">
        <v>17</v>
      </c>
      <c r="AF167" s="377">
        <v>1942.9411764705883</v>
      </c>
      <c r="AG167" s="377">
        <f>IFERROR(AF167/AE167,"")</f>
        <v>114.29065743944636</v>
      </c>
      <c r="AH167" s="375">
        <f>IFERROR(RANK(AG167, AG$167:AG$181),"")</f>
        <v>1</v>
      </c>
      <c r="AI167" s="511">
        <f>AVERAGE(AG167:AG181)</f>
        <v>84.606867181261634</v>
      </c>
      <c r="AJ167" s="375">
        <v>17</v>
      </c>
      <c r="AK167" s="377">
        <v>1903.3333333333337</v>
      </c>
      <c r="AL167" s="377">
        <f>IFERROR(AK167/AJ167,"")</f>
        <v>111.96078431372551</v>
      </c>
      <c r="AM167" s="375">
        <f>IFERROR(RANK(AL167, AL$167:AL$181),"")</f>
        <v>1</v>
      </c>
      <c r="AN167" s="511">
        <f>AVERAGE(AL167:AL181)</f>
        <v>83.688084464555061</v>
      </c>
      <c r="AO167" s="375">
        <v>17</v>
      </c>
      <c r="AP167" s="377">
        <v>1905.4054054054061</v>
      </c>
      <c r="AQ167" s="377">
        <f>IFERROR(AP167/AO167,"")</f>
        <v>112.08267090620036</v>
      </c>
      <c r="AR167" s="375">
        <f>IFERROR(RANK(AQ167, AQ$167:AQ$181),"")</f>
        <v>1</v>
      </c>
      <c r="AS167" s="511">
        <f>AVERAGE(AQ167:AQ181)</f>
        <v>83.779189704112326</v>
      </c>
      <c r="AT167" s="375">
        <v>17</v>
      </c>
      <c r="AU167" s="377">
        <v>1917.4468085106384</v>
      </c>
      <c r="AV167" s="377">
        <f>IFERROR(AU167/AT167,"")</f>
        <v>112.79098873591991</v>
      </c>
      <c r="AW167" s="375">
        <f>IFERROR(RANK(AV167, AV$167:AV$181),"")</f>
        <v>1</v>
      </c>
      <c r="AX167" s="511">
        <f>AVERAGE(AV167:AV181)</f>
        <v>84.014152305766828</v>
      </c>
    </row>
    <row r="168" spans="2:50" hidden="1" x14ac:dyDescent="0.2">
      <c r="B168" s="517"/>
      <c r="C168" s="375">
        <v>2</v>
      </c>
      <c r="D168" s="375" t="s">
        <v>429</v>
      </c>
      <c r="E168" s="375">
        <v>26</v>
      </c>
      <c r="F168" s="375">
        <v>1500</v>
      </c>
      <c r="G168" s="377">
        <f t="shared" si="170"/>
        <v>57.692307692307693</v>
      </c>
      <c r="H168" s="538"/>
      <c r="I168" s="172">
        <f t="shared" si="171"/>
        <v>26</v>
      </c>
      <c r="J168" s="172">
        <f t="shared" si="172"/>
        <v>1436.8887712578087</v>
      </c>
      <c r="K168" s="374">
        <f t="shared" si="173"/>
        <v>55.26495274068494</v>
      </c>
      <c r="L168" s="536"/>
      <c r="M168" s="172">
        <f t="shared" ref="M168:M181" si="174">IFERROR(RANK(K168, K$167:K$181),"")</f>
        <v>2</v>
      </c>
      <c r="N168" s="512"/>
      <c r="O168" s="512"/>
      <c r="P168" s="375">
        <v>26</v>
      </c>
      <c r="Q168" s="377">
        <v>1429.4117647058822</v>
      </c>
      <c r="R168" s="377">
        <f t="shared" ref="R168:R181" si="175">IFERROR(Q168/P168,"")</f>
        <v>54.977375565610856</v>
      </c>
      <c r="S168" s="375">
        <f t="shared" ref="S168:S181" si="176">IFERROR(RANK(R168, R$167:R$181),"")</f>
        <v>2</v>
      </c>
      <c r="T168" s="511"/>
      <c r="U168" s="375">
        <v>26</v>
      </c>
      <c r="V168" s="377">
        <v>1439.3023255813951</v>
      </c>
      <c r="W168" s="377">
        <f t="shared" ref="W168:W181" si="177">IFERROR(V168/U168,"")</f>
        <v>55.357781753130581</v>
      </c>
      <c r="X168" s="375">
        <f t="shared" ref="X168:X181" si="178">IFERROR(RANK(W168, W$167:W$181),"")</f>
        <v>2</v>
      </c>
      <c r="Y168" s="511"/>
      <c r="Z168" s="375">
        <v>26</v>
      </c>
      <c r="AA168" s="377">
        <v>1442.1686746987955</v>
      </c>
      <c r="AB168" s="377">
        <f t="shared" ref="AB168:AB181" si="179">IFERROR(AA168/Z168,"")</f>
        <v>55.46802594995367</v>
      </c>
      <c r="AC168" s="375">
        <f t="shared" ref="AC168:AC181" si="180">IFERROR(RANK(AB168, AB$167:AB$181),"")</f>
        <v>2</v>
      </c>
      <c r="AD168" s="511"/>
      <c r="AE168" s="375">
        <v>26</v>
      </c>
      <c r="AF168" s="377">
        <v>1427.9999999999998</v>
      </c>
      <c r="AG168" s="377">
        <f t="shared" ref="AG168:AG181" si="181">IFERROR(AF168/AE168,"")</f>
        <v>54.923076923076913</v>
      </c>
      <c r="AH168" s="375">
        <f t="shared" ref="AH168:AH181" si="182">IFERROR(RANK(AG168, AG$167:AG$181),"")</f>
        <v>2</v>
      </c>
      <c r="AI168" s="511"/>
      <c r="AJ168" s="375">
        <v>26</v>
      </c>
      <c r="AK168" s="377">
        <v>1440.7999999999997</v>
      </c>
      <c r="AL168" s="377">
        <f t="shared" ref="AL168:AL181" si="183">IFERROR(AK168/AJ168,"")</f>
        <v>55.415384615384603</v>
      </c>
      <c r="AM168" s="375">
        <f t="shared" ref="AM168:AM181" si="184">IFERROR(RANK(AL168, AL$167:AL$181),"")</f>
        <v>2</v>
      </c>
      <c r="AN168" s="511"/>
      <c r="AO168" s="375">
        <v>26</v>
      </c>
      <c r="AP168" s="377">
        <v>1442.3684210526312</v>
      </c>
      <c r="AQ168" s="377">
        <f t="shared" ref="AQ168:AQ181" si="185">IFERROR(AP168/AO168,"")</f>
        <v>55.475708502024276</v>
      </c>
      <c r="AR168" s="375">
        <f t="shared" ref="AR168:AR181" si="186">IFERROR(RANK(AQ168, AQ$167:AQ$181),"")</f>
        <v>2</v>
      </c>
      <c r="AS168" s="511"/>
      <c r="AT168" s="375">
        <v>26</v>
      </c>
      <c r="AU168" s="377">
        <v>1436.1702127659571</v>
      </c>
      <c r="AV168" s="377">
        <f t="shared" ref="AV168:AV181" si="187">IFERROR(AU168/AT168,"")</f>
        <v>55.237315875613731</v>
      </c>
      <c r="AW168" s="375">
        <f t="shared" ref="AW168:AW181" si="188">IFERROR(RANK(AV168, AV$167:AV$181),"")</f>
        <v>2</v>
      </c>
      <c r="AX168" s="511"/>
    </row>
    <row r="169" spans="2:50" hidden="1" x14ac:dyDescent="0.2">
      <c r="B169" s="517"/>
      <c r="C169" s="375">
        <v>3</v>
      </c>
      <c r="D169" s="375"/>
      <c r="E169" s="375"/>
      <c r="F169" s="375"/>
      <c r="G169" s="375"/>
      <c r="H169" s="538"/>
      <c r="I169" s="172" t="str">
        <f t="shared" si="171"/>
        <v/>
      </c>
      <c r="J169" s="172" t="str">
        <f t="shared" si="172"/>
        <v/>
      </c>
      <c r="K169" s="374" t="str">
        <f t="shared" si="173"/>
        <v/>
      </c>
      <c r="L169" s="536"/>
      <c r="M169" s="172" t="str">
        <f t="shared" si="174"/>
        <v/>
      </c>
      <c r="N169" s="512"/>
      <c r="O169" s="512"/>
      <c r="P169" s="375"/>
      <c r="Q169" s="377"/>
      <c r="R169" s="377" t="str">
        <f t="shared" si="175"/>
        <v/>
      </c>
      <c r="S169" s="375" t="str">
        <f t="shared" si="176"/>
        <v/>
      </c>
      <c r="T169" s="511"/>
      <c r="U169" s="375"/>
      <c r="V169" s="377"/>
      <c r="W169" s="377" t="str">
        <f t="shared" si="177"/>
        <v/>
      </c>
      <c r="X169" s="375" t="str">
        <f t="shared" si="178"/>
        <v/>
      </c>
      <c r="Y169" s="511"/>
      <c r="Z169" s="375"/>
      <c r="AA169" s="377"/>
      <c r="AB169" s="377" t="str">
        <f t="shared" si="179"/>
        <v/>
      </c>
      <c r="AC169" s="375" t="str">
        <f t="shared" si="180"/>
        <v/>
      </c>
      <c r="AD169" s="511"/>
      <c r="AE169" s="375"/>
      <c r="AF169" s="377"/>
      <c r="AG169" s="377" t="str">
        <f t="shared" si="181"/>
        <v/>
      </c>
      <c r="AH169" s="375" t="str">
        <f t="shared" si="182"/>
        <v/>
      </c>
      <c r="AI169" s="511"/>
      <c r="AJ169" s="375"/>
      <c r="AK169" s="377"/>
      <c r="AL169" s="377" t="str">
        <f t="shared" si="183"/>
        <v/>
      </c>
      <c r="AM169" s="375" t="str">
        <f t="shared" si="184"/>
        <v/>
      </c>
      <c r="AN169" s="511"/>
      <c r="AO169" s="375"/>
      <c r="AP169" s="377"/>
      <c r="AQ169" s="377" t="str">
        <f t="shared" si="185"/>
        <v/>
      </c>
      <c r="AR169" s="375" t="str">
        <f t="shared" si="186"/>
        <v/>
      </c>
      <c r="AS169" s="511"/>
      <c r="AT169" s="375"/>
      <c r="AU169" s="377"/>
      <c r="AV169" s="377" t="str">
        <f t="shared" si="187"/>
        <v/>
      </c>
      <c r="AW169" s="375" t="str">
        <f t="shared" si="188"/>
        <v/>
      </c>
      <c r="AX169" s="511"/>
    </row>
    <row r="170" spans="2:50" hidden="1" x14ac:dyDescent="0.2">
      <c r="B170" s="517"/>
      <c r="C170" s="375">
        <v>4</v>
      </c>
      <c r="D170" s="375"/>
      <c r="E170" s="375"/>
      <c r="F170" s="375"/>
      <c r="G170" s="375"/>
      <c r="H170" s="538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36"/>
      <c r="M170" s="172" t="str">
        <f t="shared" si="174"/>
        <v/>
      </c>
      <c r="N170" s="512"/>
      <c r="O170" s="512"/>
      <c r="P170" s="375"/>
      <c r="Q170" s="377"/>
      <c r="R170" s="377" t="str">
        <f t="shared" si="175"/>
        <v/>
      </c>
      <c r="S170" s="375" t="str">
        <f t="shared" si="176"/>
        <v/>
      </c>
      <c r="T170" s="511"/>
      <c r="U170" s="375"/>
      <c r="V170" s="377"/>
      <c r="W170" s="377" t="str">
        <f t="shared" si="177"/>
        <v/>
      </c>
      <c r="X170" s="375" t="str">
        <f t="shared" si="178"/>
        <v/>
      </c>
      <c r="Y170" s="511"/>
      <c r="Z170" s="375"/>
      <c r="AA170" s="377"/>
      <c r="AB170" s="377" t="str">
        <f t="shared" si="179"/>
        <v/>
      </c>
      <c r="AC170" s="375" t="str">
        <f t="shared" si="180"/>
        <v/>
      </c>
      <c r="AD170" s="511"/>
      <c r="AE170" s="375"/>
      <c r="AF170" s="377"/>
      <c r="AG170" s="377" t="str">
        <f t="shared" si="181"/>
        <v/>
      </c>
      <c r="AH170" s="375" t="str">
        <f t="shared" si="182"/>
        <v/>
      </c>
      <c r="AI170" s="511"/>
      <c r="AJ170" s="375"/>
      <c r="AK170" s="377"/>
      <c r="AL170" s="377" t="str">
        <f t="shared" si="183"/>
        <v/>
      </c>
      <c r="AM170" s="375" t="str">
        <f t="shared" si="184"/>
        <v/>
      </c>
      <c r="AN170" s="511"/>
      <c r="AO170" s="375"/>
      <c r="AP170" s="377"/>
      <c r="AQ170" s="377" t="str">
        <f t="shared" si="185"/>
        <v/>
      </c>
      <c r="AR170" s="375" t="str">
        <f t="shared" si="186"/>
        <v/>
      </c>
      <c r="AS170" s="511"/>
      <c r="AT170" s="375"/>
      <c r="AU170" s="377"/>
      <c r="AV170" s="377" t="str">
        <f t="shared" si="187"/>
        <v/>
      </c>
      <c r="AW170" s="375" t="str">
        <f t="shared" si="188"/>
        <v/>
      </c>
      <c r="AX170" s="511"/>
    </row>
    <row r="171" spans="2:50" hidden="1" x14ac:dyDescent="0.2">
      <c r="B171" s="517"/>
      <c r="C171" s="375">
        <v>5</v>
      </c>
      <c r="D171" s="375"/>
      <c r="E171" s="375"/>
      <c r="F171" s="375"/>
      <c r="G171" s="375"/>
      <c r="H171" s="538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4" t="str">
        <f t="shared" ref="K171:K181" si="191">IFERROR(AVERAGE(R171,W171,AB171,AG171,AL171,AQ171,AV171),"")</f>
        <v/>
      </c>
      <c r="L171" s="536"/>
      <c r="M171" s="172" t="str">
        <f t="shared" si="174"/>
        <v/>
      </c>
      <c r="N171" s="512"/>
      <c r="O171" s="512"/>
      <c r="P171" s="375"/>
      <c r="Q171" s="377"/>
      <c r="R171" s="377" t="str">
        <f t="shared" si="175"/>
        <v/>
      </c>
      <c r="S171" s="375" t="str">
        <f t="shared" si="176"/>
        <v/>
      </c>
      <c r="T171" s="511"/>
      <c r="U171" s="375"/>
      <c r="V171" s="377"/>
      <c r="W171" s="377" t="str">
        <f t="shared" si="177"/>
        <v/>
      </c>
      <c r="X171" s="375" t="str">
        <f t="shared" si="178"/>
        <v/>
      </c>
      <c r="Y171" s="511"/>
      <c r="Z171" s="375"/>
      <c r="AA171" s="377"/>
      <c r="AB171" s="377" t="str">
        <f t="shared" si="179"/>
        <v/>
      </c>
      <c r="AC171" s="375" t="str">
        <f t="shared" si="180"/>
        <v/>
      </c>
      <c r="AD171" s="511"/>
      <c r="AE171" s="375"/>
      <c r="AF171" s="377"/>
      <c r="AG171" s="377" t="str">
        <f t="shared" si="181"/>
        <v/>
      </c>
      <c r="AH171" s="375" t="str">
        <f t="shared" si="182"/>
        <v/>
      </c>
      <c r="AI171" s="511"/>
      <c r="AJ171" s="375"/>
      <c r="AK171" s="377"/>
      <c r="AL171" s="377" t="str">
        <f t="shared" si="183"/>
        <v/>
      </c>
      <c r="AM171" s="375" t="str">
        <f t="shared" si="184"/>
        <v/>
      </c>
      <c r="AN171" s="511"/>
      <c r="AO171" s="375"/>
      <c r="AP171" s="377"/>
      <c r="AQ171" s="377" t="str">
        <f t="shared" si="185"/>
        <v/>
      </c>
      <c r="AR171" s="375" t="str">
        <f t="shared" si="186"/>
        <v/>
      </c>
      <c r="AS171" s="511"/>
      <c r="AT171" s="375"/>
      <c r="AU171" s="377"/>
      <c r="AV171" s="377" t="str">
        <f t="shared" si="187"/>
        <v/>
      </c>
      <c r="AW171" s="375" t="str">
        <f t="shared" si="188"/>
        <v/>
      </c>
      <c r="AX171" s="511"/>
    </row>
    <row r="172" spans="2:50" hidden="1" x14ac:dyDescent="0.2">
      <c r="B172" s="517"/>
      <c r="C172" s="375">
        <v>6</v>
      </c>
      <c r="D172" s="375"/>
      <c r="E172" s="375"/>
      <c r="F172" s="375"/>
      <c r="G172" s="375"/>
      <c r="H172" s="538"/>
      <c r="I172" s="172" t="str">
        <f t="shared" si="189"/>
        <v/>
      </c>
      <c r="J172" s="172" t="str">
        <f t="shared" si="190"/>
        <v/>
      </c>
      <c r="K172" s="374" t="str">
        <f t="shared" si="191"/>
        <v/>
      </c>
      <c r="L172" s="536"/>
      <c r="M172" s="172" t="str">
        <f t="shared" si="174"/>
        <v/>
      </c>
      <c r="N172" s="512"/>
      <c r="O172" s="512"/>
      <c r="P172" s="375"/>
      <c r="Q172" s="377"/>
      <c r="R172" s="377" t="str">
        <f t="shared" si="175"/>
        <v/>
      </c>
      <c r="S172" s="375" t="str">
        <f t="shared" si="176"/>
        <v/>
      </c>
      <c r="T172" s="511"/>
      <c r="U172" s="375"/>
      <c r="V172" s="377"/>
      <c r="W172" s="377" t="str">
        <f t="shared" si="177"/>
        <v/>
      </c>
      <c r="X172" s="375" t="str">
        <f t="shared" si="178"/>
        <v/>
      </c>
      <c r="Y172" s="511"/>
      <c r="Z172" s="375"/>
      <c r="AA172" s="377"/>
      <c r="AB172" s="377" t="str">
        <f t="shared" si="179"/>
        <v/>
      </c>
      <c r="AC172" s="375" t="str">
        <f t="shared" si="180"/>
        <v/>
      </c>
      <c r="AD172" s="511"/>
      <c r="AE172" s="375"/>
      <c r="AF172" s="377"/>
      <c r="AG172" s="377" t="str">
        <f t="shared" si="181"/>
        <v/>
      </c>
      <c r="AH172" s="375" t="str">
        <f t="shared" si="182"/>
        <v/>
      </c>
      <c r="AI172" s="511"/>
      <c r="AJ172" s="375"/>
      <c r="AK172" s="377"/>
      <c r="AL172" s="377" t="str">
        <f t="shared" si="183"/>
        <v/>
      </c>
      <c r="AM172" s="375" t="str">
        <f t="shared" si="184"/>
        <v/>
      </c>
      <c r="AN172" s="511"/>
      <c r="AO172" s="375"/>
      <c r="AP172" s="377"/>
      <c r="AQ172" s="377" t="str">
        <f t="shared" si="185"/>
        <v/>
      </c>
      <c r="AR172" s="375" t="str">
        <f t="shared" si="186"/>
        <v/>
      </c>
      <c r="AS172" s="511"/>
      <c r="AT172" s="375"/>
      <c r="AU172" s="377"/>
      <c r="AV172" s="377" t="str">
        <f t="shared" si="187"/>
        <v/>
      </c>
      <c r="AW172" s="375" t="str">
        <f t="shared" si="188"/>
        <v/>
      </c>
      <c r="AX172" s="511"/>
    </row>
    <row r="173" spans="2:50" hidden="1" x14ac:dyDescent="0.2">
      <c r="B173" s="517"/>
      <c r="C173" s="375">
        <v>7</v>
      </c>
      <c r="D173" s="375"/>
      <c r="E173" s="375"/>
      <c r="F173" s="375"/>
      <c r="G173" s="375"/>
      <c r="H173" s="538"/>
      <c r="I173" s="172" t="str">
        <f t="shared" si="189"/>
        <v/>
      </c>
      <c r="J173" s="172" t="str">
        <f t="shared" si="190"/>
        <v/>
      </c>
      <c r="K173" s="374" t="str">
        <f t="shared" si="191"/>
        <v/>
      </c>
      <c r="L173" s="536"/>
      <c r="M173" s="172" t="str">
        <f t="shared" si="174"/>
        <v/>
      </c>
      <c r="N173" s="512"/>
      <c r="O173" s="512"/>
      <c r="P173" s="375"/>
      <c r="Q173" s="377"/>
      <c r="R173" s="377" t="str">
        <f t="shared" si="175"/>
        <v/>
      </c>
      <c r="S173" s="375" t="str">
        <f t="shared" si="176"/>
        <v/>
      </c>
      <c r="T173" s="511"/>
      <c r="U173" s="375"/>
      <c r="V173" s="377"/>
      <c r="W173" s="377" t="str">
        <f t="shared" si="177"/>
        <v/>
      </c>
      <c r="X173" s="375" t="str">
        <f t="shared" si="178"/>
        <v/>
      </c>
      <c r="Y173" s="511"/>
      <c r="Z173" s="375"/>
      <c r="AA173" s="377"/>
      <c r="AB173" s="377" t="str">
        <f t="shared" si="179"/>
        <v/>
      </c>
      <c r="AC173" s="375" t="str">
        <f t="shared" si="180"/>
        <v/>
      </c>
      <c r="AD173" s="511"/>
      <c r="AE173" s="375"/>
      <c r="AF173" s="377"/>
      <c r="AG173" s="377" t="str">
        <f t="shared" si="181"/>
        <v/>
      </c>
      <c r="AH173" s="375" t="str">
        <f t="shared" si="182"/>
        <v/>
      </c>
      <c r="AI173" s="511"/>
      <c r="AJ173" s="375"/>
      <c r="AK173" s="377"/>
      <c r="AL173" s="377" t="str">
        <f t="shared" si="183"/>
        <v/>
      </c>
      <c r="AM173" s="375" t="str">
        <f t="shared" si="184"/>
        <v/>
      </c>
      <c r="AN173" s="511"/>
      <c r="AO173" s="375"/>
      <c r="AP173" s="377"/>
      <c r="AQ173" s="377" t="str">
        <f t="shared" si="185"/>
        <v/>
      </c>
      <c r="AR173" s="375" t="str">
        <f t="shared" si="186"/>
        <v/>
      </c>
      <c r="AS173" s="511"/>
      <c r="AT173" s="375"/>
      <c r="AU173" s="377"/>
      <c r="AV173" s="377" t="str">
        <f t="shared" si="187"/>
        <v/>
      </c>
      <c r="AW173" s="375" t="str">
        <f t="shared" si="188"/>
        <v/>
      </c>
      <c r="AX173" s="511"/>
    </row>
    <row r="174" spans="2:50" hidden="1" x14ac:dyDescent="0.2">
      <c r="B174" s="517"/>
      <c r="C174" s="375">
        <v>8</v>
      </c>
      <c r="D174" s="375"/>
      <c r="E174" s="375"/>
      <c r="F174" s="375"/>
      <c r="G174" s="375"/>
      <c r="H174" s="538"/>
      <c r="I174" s="172" t="str">
        <f t="shared" si="189"/>
        <v/>
      </c>
      <c r="J174" s="172" t="str">
        <f t="shared" si="190"/>
        <v/>
      </c>
      <c r="K174" s="374" t="str">
        <f t="shared" si="191"/>
        <v/>
      </c>
      <c r="L174" s="536"/>
      <c r="M174" s="172" t="str">
        <f t="shared" si="174"/>
        <v/>
      </c>
      <c r="N174" s="512"/>
      <c r="O174" s="512"/>
      <c r="P174" s="375"/>
      <c r="Q174" s="377"/>
      <c r="R174" s="377" t="str">
        <f t="shared" si="175"/>
        <v/>
      </c>
      <c r="S174" s="375" t="str">
        <f t="shared" si="176"/>
        <v/>
      </c>
      <c r="T174" s="511"/>
      <c r="U174" s="375"/>
      <c r="V174" s="377"/>
      <c r="W174" s="377" t="str">
        <f t="shared" si="177"/>
        <v/>
      </c>
      <c r="X174" s="375" t="str">
        <f t="shared" si="178"/>
        <v/>
      </c>
      <c r="Y174" s="511"/>
      <c r="Z174" s="375"/>
      <c r="AA174" s="377"/>
      <c r="AB174" s="377" t="str">
        <f t="shared" si="179"/>
        <v/>
      </c>
      <c r="AC174" s="375" t="str">
        <f t="shared" si="180"/>
        <v/>
      </c>
      <c r="AD174" s="511"/>
      <c r="AE174" s="375"/>
      <c r="AF174" s="377"/>
      <c r="AG174" s="377" t="str">
        <f t="shared" si="181"/>
        <v/>
      </c>
      <c r="AH174" s="375" t="str">
        <f t="shared" si="182"/>
        <v/>
      </c>
      <c r="AI174" s="511"/>
      <c r="AJ174" s="375"/>
      <c r="AK174" s="377"/>
      <c r="AL174" s="377" t="str">
        <f t="shared" si="183"/>
        <v/>
      </c>
      <c r="AM174" s="375" t="str">
        <f t="shared" si="184"/>
        <v/>
      </c>
      <c r="AN174" s="511"/>
      <c r="AO174" s="375"/>
      <c r="AP174" s="377"/>
      <c r="AQ174" s="377" t="str">
        <f t="shared" si="185"/>
        <v/>
      </c>
      <c r="AR174" s="375" t="str">
        <f t="shared" si="186"/>
        <v/>
      </c>
      <c r="AS174" s="511"/>
      <c r="AT174" s="375"/>
      <c r="AU174" s="377"/>
      <c r="AV174" s="377" t="str">
        <f t="shared" si="187"/>
        <v/>
      </c>
      <c r="AW174" s="375" t="str">
        <f t="shared" si="188"/>
        <v/>
      </c>
      <c r="AX174" s="511"/>
    </row>
    <row r="175" spans="2:50" hidden="1" x14ac:dyDescent="0.2">
      <c r="B175" s="517"/>
      <c r="C175" s="375">
        <v>9</v>
      </c>
      <c r="D175" s="375"/>
      <c r="E175" s="375"/>
      <c r="F175" s="375"/>
      <c r="G175" s="375"/>
      <c r="H175" s="538"/>
      <c r="I175" s="172" t="str">
        <f t="shared" si="189"/>
        <v/>
      </c>
      <c r="J175" s="172" t="str">
        <f t="shared" si="190"/>
        <v/>
      </c>
      <c r="K175" s="374" t="str">
        <f t="shared" si="191"/>
        <v/>
      </c>
      <c r="L175" s="536"/>
      <c r="M175" s="172" t="str">
        <f t="shared" si="174"/>
        <v/>
      </c>
      <c r="N175" s="512"/>
      <c r="O175" s="512"/>
      <c r="P175" s="375"/>
      <c r="Q175" s="377"/>
      <c r="R175" s="377" t="str">
        <f t="shared" si="175"/>
        <v/>
      </c>
      <c r="S175" s="375" t="str">
        <f t="shared" si="176"/>
        <v/>
      </c>
      <c r="T175" s="511"/>
      <c r="U175" s="375"/>
      <c r="V175" s="377"/>
      <c r="W175" s="377" t="str">
        <f t="shared" si="177"/>
        <v/>
      </c>
      <c r="X175" s="375" t="str">
        <f t="shared" si="178"/>
        <v/>
      </c>
      <c r="Y175" s="511"/>
      <c r="Z175" s="375"/>
      <c r="AA175" s="377"/>
      <c r="AB175" s="377" t="str">
        <f t="shared" si="179"/>
        <v/>
      </c>
      <c r="AC175" s="375" t="str">
        <f t="shared" si="180"/>
        <v/>
      </c>
      <c r="AD175" s="511"/>
      <c r="AE175" s="375"/>
      <c r="AF175" s="377"/>
      <c r="AG175" s="377" t="str">
        <f t="shared" si="181"/>
        <v/>
      </c>
      <c r="AH175" s="375" t="str">
        <f t="shared" si="182"/>
        <v/>
      </c>
      <c r="AI175" s="511"/>
      <c r="AJ175" s="375"/>
      <c r="AK175" s="377"/>
      <c r="AL175" s="377" t="str">
        <f t="shared" si="183"/>
        <v/>
      </c>
      <c r="AM175" s="375" t="str">
        <f t="shared" si="184"/>
        <v/>
      </c>
      <c r="AN175" s="511"/>
      <c r="AO175" s="375"/>
      <c r="AP175" s="377"/>
      <c r="AQ175" s="377" t="str">
        <f t="shared" si="185"/>
        <v/>
      </c>
      <c r="AR175" s="375" t="str">
        <f t="shared" si="186"/>
        <v/>
      </c>
      <c r="AS175" s="511"/>
      <c r="AT175" s="375"/>
      <c r="AU175" s="377"/>
      <c r="AV175" s="377" t="str">
        <f t="shared" si="187"/>
        <v/>
      </c>
      <c r="AW175" s="375" t="str">
        <f t="shared" si="188"/>
        <v/>
      </c>
      <c r="AX175" s="511"/>
    </row>
    <row r="176" spans="2:50" hidden="1" x14ac:dyDescent="0.2">
      <c r="B176" s="517"/>
      <c r="C176" s="375">
        <v>10</v>
      </c>
      <c r="D176" s="375"/>
      <c r="E176" s="375"/>
      <c r="F176" s="375"/>
      <c r="G176" s="375"/>
      <c r="H176" s="538"/>
      <c r="I176" s="172" t="str">
        <f t="shared" si="189"/>
        <v/>
      </c>
      <c r="J176" s="172" t="str">
        <f t="shared" si="190"/>
        <v/>
      </c>
      <c r="K176" s="374" t="str">
        <f t="shared" si="191"/>
        <v/>
      </c>
      <c r="L176" s="536"/>
      <c r="M176" s="172" t="str">
        <f t="shared" si="174"/>
        <v/>
      </c>
      <c r="N176" s="512"/>
      <c r="O176" s="512"/>
      <c r="P176" s="375"/>
      <c r="Q176" s="377"/>
      <c r="R176" s="377" t="str">
        <f t="shared" si="175"/>
        <v/>
      </c>
      <c r="S176" s="375" t="str">
        <f t="shared" si="176"/>
        <v/>
      </c>
      <c r="T176" s="511"/>
      <c r="U176" s="375"/>
      <c r="V176" s="377"/>
      <c r="W176" s="377" t="str">
        <f t="shared" si="177"/>
        <v/>
      </c>
      <c r="X176" s="375" t="str">
        <f t="shared" si="178"/>
        <v/>
      </c>
      <c r="Y176" s="511"/>
      <c r="Z176" s="375"/>
      <c r="AA176" s="377"/>
      <c r="AB176" s="377" t="str">
        <f t="shared" si="179"/>
        <v/>
      </c>
      <c r="AC176" s="375" t="str">
        <f t="shared" si="180"/>
        <v/>
      </c>
      <c r="AD176" s="511"/>
      <c r="AE176" s="375"/>
      <c r="AF176" s="377"/>
      <c r="AG176" s="377" t="str">
        <f t="shared" si="181"/>
        <v/>
      </c>
      <c r="AH176" s="375" t="str">
        <f t="shared" si="182"/>
        <v/>
      </c>
      <c r="AI176" s="511"/>
      <c r="AJ176" s="375"/>
      <c r="AK176" s="377"/>
      <c r="AL176" s="377" t="str">
        <f t="shared" si="183"/>
        <v/>
      </c>
      <c r="AM176" s="375" t="str">
        <f t="shared" si="184"/>
        <v/>
      </c>
      <c r="AN176" s="511"/>
      <c r="AO176" s="375"/>
      <c r="AP176" s="377"/>
      <c r="AQ176" s="377" t="str">
        <f t="shared" si="185"/>
        <v/>
      </c>
      <c r="AR176" s="375" t="str">
        <f t="shared" si="186"/>
        <v/>
      </c>
      <c r="AS176" s="511"/>
      <c r="AT176" s="375"/>
      <c r="AU176" s="377"/>
      <c r="AV176" s="377" t="str">
        <f t="shared" si="187"/>
        <v/>
      </c>
      <c r="AW176" s="375" t="str">
        <f t="shared" si="188"/>
        <v/>
      </c>
      <c r="AX176" s="511"/>
    </row>
    <row r="177" spans="2:50" hidden="1" x14ac:dyDescent="0.2">
      <c r="B177" s="517"/>
      <c r="C177" s="375">
        <v>11</v>
      </c>
      <c r="D177" s="375"/>
      <c r="E177" s="375"/>
      <c r="F177" s="375"/>
      <c r="G177" s="375"/>
      <c r="H177" s="538"/>
      <c r="I177" s="172" t="str">
        <f t="shared" si="189"/>
        <v/>
      </c>
      <c r="J177" s="172" t="str">
        <f t="shared" si="190"/>
        <v/>
      </c>
      <c r="K177" s="374" t="str">
        <f t="shared" si="191"/>
        <v/>
      </c>
      <c r="L177" s="536"/>
      <c r="M177" s="172" t="str">
        <f t="shared" si="174"/>
        <v/>
      </c>
      <c r="N177" s="512"/>
      <c r="O177" s="512"/>
      <c r="P177" s="375"/>
      <c r="Q177" s="377"/>
      <c r="R177" s="377" t="str">
        <f t="shared" si="175"/>
        <v/>
      </c>
      <c r="S177" s="375" t="str">
        <f t="shared" si="176"/>
        <v/>
      </c>
      <c r="T177" s="511"/>
      <c r="U177" s="375"/>
      <c r="V177" s="377"/>
      <c r="W177" s="377" t="str">
        <f t="shared" si="177"/>
        <v/>
      </c>
      <c r="X177" s="375" t="str">
        <f t="shared" si="178"/>
        <v/>
      </c>
      <c r="Y177" s="511"/>
      <c r="Z177" s="375"/>
      <c r="AA177" s="377"/>
      <c r="AB177" s="377" t="str">
        <f t="shared" si="179"/>
        <v/>
      </c>
      <c r="AC177" s="375" t="str">
        <f t="shared" si="180"/>
        <v/>
      </c>
      <c r="AD177" s="511"/>
      <c r="AE177" s="375"/>
      <c r="AF177" s="377"/>
      <c r="AG177" s="377" t="str">
        <f t="shared" si="181"/>
        <v/>
      </c>
      <c r="AH177" s="375" t="str">
        <f t="shared" si="182"/>
        <v/>
      </c>
      <c r="AI177" s="511"/>
      <c r="AJ177" s="375"/>
      <c r="AK177" s="377"/>
      <c r="AL177" s="377" t="str">
        <f t="shared" si="183"/>
        <v/>
      </c>
      <c r="AM177" s="375" t="str">
        <f t="shared" si="184"/>
        <v/>
      </c>
      <c r="AN177" s="511"/>
      <c r="AO177" s="375"/>
      <c r="AP177" s="377"/>
      <c r="AQ177" s="377" t="str">
        <f t="shared" si="185"/>
        <v/>
      </c>
      <c r="AR177" s="375" t="str">
        <f t="shared" si="186"/>
        <v/>
      </c>
      <c r="AS177" s="511"/>
      <c r="AT177" s="375"/>
      <c r="AU177" s="377"/>
      <c r="AV177" s="377" t="str">
        <f t="shared" si="187"/>
        <v/>
      </c>
      <c r="AW177" s="375" t="str">
        <f t="shared" si="188"/>
        <v/>
      </c>
      <c r="AX177" s="511"/>
    </row>
    <row r="178" spans="2:50" hidden="1" x14ac:dyDescent="0.2">
      <c r="B178" s="517"/>
      <c r="C178" s="375">
        <v>12</v>
      </c>
      <c r="D178" s="375"/>
      <c r="E178" s="375"/>
      <c r="F178" s="375"/>
      <c r="G178" s="375"/>
      <c r="H178" s="538"/>
      <c r="I178" s="172" t="str">
        <f t="shared" si="189"/>
        <v/>
      </c>
      <c r="J178" s="172" t="str">
        <f t="shared" si="190"/>
        <v/>
      </c>
      <c r="K178" s="374" t="str">
        <f t="shared" si="191"/>
        <v/>
      </c>
      <c r="L178" s="536"/>
      <c r="M178" s="172" t="str">
        <f t="shared" si="174"/>
        <v/>
      </c>
      <c r="N178" s="512"/>
      <c r="O178" s="512"/>
      <c r="P178" s="375"/>
      <c r="Q178" s="377"/>
      <c r="R178" s="377" t="str">
        <f t="shared" si="175"/>
        <v/>
      </c>
      <c r="S178" s="375" t="str">
        <f t="shared" si="176"/>
        <v/>
      </c>
      <c r="T178" s="511"/>
      <c r="U178" s="375"/>
      <c r="V178" s="377"/>
      <c r="W178" s="377" t="str">
        <f t="shared" si="177"/>
        <v/>
      </c>
      <c r="X178" s="375" t="str">
        <f t="shared" si="178"/>
        <v/>
      </c>
      <c r="Y178" s="511"/>
      <c r="Z178" s="375"/>
      <c r="AA178" s="377"/>
      <c r="AB178" s="377" t="str">
        <f t="shared" si="179"/>
        <v/>
      </c>
      <c r="AC178" s="375" t="str">
        <f t="shared" si="180"/>
        <v/>
      </c>
      <c r="AD178" s="511"/>
      <c r="AE178" s="375"/>
      <c r="AF178" s="377"/>
      <c r="AG178" s="377" t="str">
        <f t="shared" si="181"/>
        <v/>
      </c>
      <c r="AH178" s="375" t="str">
        <f t="shared" si="182"/>
        <v/>
      </c>
      <c r="AI178" s="511"/>
      <c r="AJ178" s="375"/>
      <c r="AK178" s="377"/>
      <c r="AL178" s="377" t="str">
        <f t="shared" si="183"/>
        <v/>
      </c>
      <c r="AM178" s="375" t="str">
        <f t="shared" si="184"/>
        <v/>
      </c>
      <c r="AN178" s="511"/>
      <c r="AO178" s="375"/>
      <c r="AP178" s="377"/>
      <c r="AQ178" s="377" t="str">
        <f t="shared" si="185"/>
        <v/>
      </c>
      <c r="AR178" s="375" t="str">
        <f t="shared" si="186"/>
        <v/>
      </c>
      <c r="AS178" s="511"/>
      <c r="AT178" s="375"/>
      <c r="AU178" s="377"/>
      <c r="AV178" s="377" t="str">
        <f t="shared" si="187"/>
        <v/>
      </c>
      <c r="AW178" s="375" t="str">
        <f t="shared" si="188"/>
        <v/>
      </c>
      <c r="AX178" s="511"/>
    </row>
    <row r="179" spans="2:50" hidden="1" x14ac:dyDescent="0.2">
      <c r="B179" s="517"/>
      <c r="C179" s="375">
        <v>13</v>
      </c>
      <c r="D179" s="375"/>
      <c r="E179" s="375"/>
      <c r="F179" s="375"/>
      <c r="G179" s="375"/>
      <c r="H179" s="538"/>
      <c r="I179" s="172" t="str">
        <f t="shared" si="189"/>
        <v/>
      </c>
      <c r="J179" s="172" t="str">
        <f t="shared" si="190"/>
        <v/>
      </c>
      <c r="K179" s="374" t="str">
        <f t="shared" si="191"/>
        <v/>
      </c>
      <c r="L179" s="536"/>
      <c r="M179" s="172" t="str">
        <f t="shared" si="174"/>
        <v/>
      </c>
      <c r="N179" s="512"/>
      <c r="O179" s="512"/>
      <c r="P179" s="375"/>
      <c r="Q179" s="377"/>
      <c r="R179" s="377" t="str">
        <f t="shared" si="175"/>
        <v/>
      </c>
      <c r="S179" s="375" t="str">
        <f t="shared" si="176"/>
        <v/>
      </c>
      <c r="T179" s="511"/>
      <c r="U179" s="375"/>
      <c r="V179" s="377"/>
      <c r="W179" s="377" t="str">
        <f t="shared" si="177"/>
        <v/>
      </c>
      <c r="X179" s="375" t="str">
        <f t="shared" si="178"/>
        <v/>
      </c>
      <c r="Y179" s="511"/>
      <c r="Z179" s="375"/>
      <c r="AA179" s="377"/>
      <c r="AB179" s="377" t="str">
        <f t="shared" si="179"/>
        <v/>
      </c>
      <c r="AC179" s="375" t="str">
        <f t="shared" si="180"/>
        <v/>
      </c>
      <c r="AD179" s="511"/>
      <c r="AE179" s="375"/>
      <c r="AF179" s="377"/>
      <c r="AG179" s="377" t="str">
        <f t="shared" si="181"/>
        <v/>
      </c>
      <c r="AH179" s="375" t="str">
        <f t="shared" si="182"/>
        <v/>
      </c>
      <c r="AI179" s="511"/>
      <c r="AJ179" s="375"/>
      <c r="AK179" s="377"/>
      <c r="AL179" s="377" t="str">
        <f t="shared" si="183"/>
        <v/>
      </c>
      <c r="AM179" s="375" t="str">
        <f t="shared" si="184"/>
        <v/>
      </c>
      <c r="AN179" s="511"/>
      <c r="AO179" s="375"/>
      <c r="AP179" s="377"/>
      <c r="AQ179" s="377" t="str">
        <f t="shared" si="185"/>
        <v/>
      </c>
      <c r="AR179" s="375" t="str">
        <f t="shared" si="186"/>
        <v/>
      </c>
      <c r="AS179" s="511"/>
      <c r="AT179" s="375"/>
      <c r="AU179" s="377"/>
      <c r="AV179" s="377" t="str">
        <f t="shared" si="187"/>
        <v/>
      </c>
      <c r="AW179" s="375" t="str">
        <f t="shared" si="188"/>
        <v/>
      </c>
      <c r="AX179" s="511"/>
    </row>
    <row r="180" spans="2:50" hidden="1" x14ac:dyDescent="0.2">
      <c r="B180" s="517"/>
      <c r="C180" s="375">
        <v>14</v>
      </c>
      <c r="D180" s="375"/>
      <c r="E180" s="375"/>
      <c r="F180" s="375"/>
      <c r="G180" s="375"/>
      <c r="H180" s="538"/>
      <c r="I180" s="172" t="str">
        <f t="shared" si="189"/>
        <v/>
      </c>
      <c r="J180" s="172" t="str">
        <f t="shared" si="190"/>
        <v/>
      </c>
      <c r="K180" s="374" t="str">
        <f t="shared" si="191"/>
        <v/>
      </c>
      <c r="L180" s="536"/>
      <c r="M180" s="172" t="str">
        <f t="shared" si="174"/>
        <v/>
      </c>
      <c r="N180" s="512"/>
      <c r="O180" s="512"/>
      <c r="P180" s="375"/>
      <c r="Q180" s="377"/>
      <c r="R180" s="377" t="str">
        <f t="shared" si="175"/>
        <v/>
      </c>
      <c r="S180" s="375" t="str">
        <f t="shared" si="176"/>
        <v/>
      </c>
      <c r="T180" s="511"/>
      <c r="U180" s="375"/>
      <c r="V180" s="377"/>
      <c r="W180" s="377" t="str">
        <f t="shared" si="177"/>
        <v/>
      </c>
      <c r="X180" s="375" t="str">
        <f t="shared" si="178"/>
        <v/>
      </c>
      <c r="Y180" s="511"/>
      <c r="Z180" s="375"/>
      <c r="AA180" s="377"/>
      <c r="AB180" s="377" t="str">
        <f t="shared" si="179"/>
        <v/>
      </c>
      <c r="AC180" s="375" t="str">
        <f t="shared" si="180"/>
        <v/>
      </c>
      <c r="AD180" s="511"/>
      <c r="AE180" s="375"/>
      <c r="AF180" s="377"/>
      <c r="AG180" s="377" t="str">
        <f t="shared" si="181"/>
        <v/>
      </c>
      <c r="AH180" s="375" t="str">
        <f t="shared" si="182"/>
        <v/>
      </c>
      <c r="AI180" s="511"/>
      <c r="AJ180" s="375"/>
      <c r="AK180" s="377"/>
      <c r="AL180" s="377" t="str">
        <f t="shared" si="183"/>
        <v/>
      </c>
      <c r="AM180" s="375" t="str">
        <f t="shared" si="184"/>
        <v/>
      </c>
      <c r="AN180" s="511"/>
      <c r="AO180" s="375"/>
      <c r="AP180" s="377"/>
      <c r="AQ180" s="377" t="str">
        <f t="shared" si="185"/>
        <v/>
      </c>
      <c r="AR180" s="375" t="str">
        <f t="shared" si="186"/>
        <v/>
      </c>
      <c r="AS180" s="511"/>
      <c r="AT180" s="375"/>
      <c r="AU180" s="377"/>
      <c r="AV180" s="377" t="str">
        <f t="shared" si="187"/>
        <v/>
      </c>
      <c r="AW180" s="375" t="str">
        <f t="shared" si="188"/>
        <v/>
      </c>
      <c r="AX180" s="511"/>
    </row>
    <row r="181" spans="2:50" hidden="1" x14ac:dyDescent="0.2">
      <c r="B181" s="517"/>
      <c r="C181" s="375">
        <v>15</v>
      </c>
      <c r="D181" s="375"/>
      <c r="E181" s="375"/>
      <c r="F181" s="375"/>
      <c r="G181" s="375"/>
      <c r="H181" s="539"/>
      <c r="I181" s="172" t="str">
        <f t="shared" si="189"/>
        <v/>
      </c>
      <c r="J181" s="172" t="str">
        <f t="shared" si="190"/>
        <v/>
      </c>
      <c r="K181" s="374" t="str">
        <f t="shared" si="191"/>
        <v/>
      </c>
      <c r="L181" s="536"/>
      <c r="M181" s="172" t="str">
        <f t="shared" si="174"/>
        <v/>
      </c>
      <c r="N181" s="512"/>
      <c r="O181" s="512"/>
      <c r="P181" s="375"/>
      <c r="Q181" s="377"/>
      <c r="R181" s="377" t="str">
        <f t="shared" si="175"/>
        <v/>
      </c>
      <c r="S181" s="375" t="str">
        <f t="shared" si="176"/>
        <v/>
      </c>
      <c r="T181" s="511"/>
      <c r="U181" s="375"/>
      <c r="V181" s="377"/>
      <c r="W181" s="377" t="str">
        <f t="shared" si="177"/>
        <v/>
      </c>
      <c r="X181" s="375" t="str">
        <f t="shared" si="178"/>
        <v/>
      </c>
      <c r="Y181" s="511"/>
      <c r="Z181" s="375"/>
      <c r="AA181" s="377"/>
      <c r="AB181" s="377" t="str">
        <f t="shared" si="179"/>
        <v/>
      </c>
      <c r="AC181" s="375" t="str">
        <f t="shared" si="180"/>
        <v/>
      </c>
      <c r="AD181" s="511"/>
      <c r="AE181" s="375"/>
      <c r="AF181" s="377"/>
      <c r="AG181" s="377" t="str">
        <f t="shared" si="181"/>
        <v/>
      </c>
      <c r="AH181" s="375" t="str">
        <f t="shared" si="182"/>
        <v/>
      </c>
      <c r="AI181" s="511"/>
      <c r="AJ181" s="375"/>
      <c r="AK181" s="377"/>
      <c r="AL181" s="377" t="str">
        <f t="shared" si="183"/>
        <v/>
      </c>
      <c r="AM181" s="375" t="str">
        <f t="shared" si="184"/>
        <v/>
      </c>
      <c r="AN181" s="511"/>
      <c r="AO181" s="375"/>
      <c r="AP181" s="377"/>
      <c r="AQ181" s="377" t="str">
        <f t="shared" si="185"/>
        <v/>
      </c>
      <c r="AR181" s="375" t="str">
        <f t="shared" si="186"/>
        <v/>
      </c>
      <c r="AS181" s="511"/>
      <c r="AT181" s="375"/>
      <c r="AU181" s="377"/>
      <c r="AV181" s="377" t="str">
        <f t="shared" si="187"/>
        <v/>
      </c>
      <c r="AW181" s="375" t="str">
        <f t="shared" si="188"/>
        <v/>
      </c>
      <c r="AX181" s="511"/>
    </row>
    <row r="182" spans="2:50" ht="15.75" x14ac:dyDescent="0.2">
      <c r="B182" s="521" t="s">
        <v>169</v>
      </c>
      <c r="C182" s="522"/>
      <c r="D182" s="522"/>
      <c r="E182" s="522"/>
      <c r="F182" s="522"/>
      <c r="G182" s="522"/>
      <c r="H182" s="523"/>
      <c r="I182" s="207"/>
      <c r="J182" s="207"/>
      <c r="K182" s="207"/>
      <c r="L182" s="207"/>
      <c r="M182" s="207"/>
      <c r="N182" s="512" t="s">
        <v>161</v>
      </c>
      <c r="O182" s="525" t="s">
        <v>106</v>
      </c>
      <c r="P182" s="527">
        <f>AT162+1</f>
        <v>45930</v>
      </c>
      <c r="Q182" s="517"/>
      <c r="R182" s="517"/>
      <c r="S182" s="517"/>
      <c r="T182" s="517"/>
      <c r="U182" s="527">
        <f>P182+1</f>
        <v>45931</v>
      </c>
      <c r="V182" s="517"/>
      <c r="W182" s="517"/>
      <c r="X182" s="517"/>
      <c r="Y182" s="517"/>
      <c r="Z182" s="527">
        <f>U182+1</f>
        <v>45932</v>
      </c>
      <c r="AA182" s="517"/>
      <c r="AB182" s="517"/>
      <c r="AC182" s="517"/>
      <c r="AD182" s="517"/>
      <c r="AE182" s="527">
        <f>Z182+1</f>
        <v>45933</v>
      </c>
      <c r="AF182" s="517"/>
      <c r="AG182" s="517"/>
      <c r="AH182" s="517"/>
      <c r="AI182" s="517"/>
      <c r="AJ182" s="527">
        <f>AE182+1</f>
        <v>45934</v>
      </c>
      <c r="AK182" s="517"/>
      <c r="AL182" s="517"/>
      <c r="AM182" s="517"/>
      <c r="AN182" s="517"/>
      <c r="AO182" s="527">
        <f>AJ182+1</f>
        <v>45935</v>
      </c>
      <c r="AP182" s="517"/>
      <c r="AQ182" s="517"/>
      <c r="AR182" s="517"/>
      <c r="AS182" s="517"/>
      <c r="AT182" s="527">
        <f>AO182+1</f>
        <v>45936</v>
      </c>
      <c r="AU182" s="517"/>
      <c r="AV182" s="517"/>
      <c r="AW182" s="517"/>
      <c r="AX182" s="517"/>
    </row>
    <row r="183" spans="2:50" ht="15.75" x14ac:dyDescent="0.2">
      <c r="B183" s="524"/>
      <c r="C183" s="524"/>
      <c r="D183" s="524"/>
      <c r="E183" s="524"/>
      <c r="F183" s="524"/>
      <c r="G183" s="524"/>
      <c r="H183" s="524"/>
      <c r="I183" s="207"/>
      <c r="J183" s="207"/>
      <c r="K183" s="207"/>
      <c r="L183" s="207"/>
      <c r="M183" s="207"/>
      <c r="N183" s="512"/>
      <c r="O183" s="526"/>
      <c r="P183" s="527" t="s">
        <v>120</v>
      </c>
      <c r="Q183" s="517"/>
      <c r="R183" s="517"/>
      <c r="S183" s="517"/>
      <c r="T183" s="517"/>
      <c r="U183" s="527" t="s">
        <v>114</v>
      </c>
      <c r="V183" s="517"/>
      <c r="W183" s="517"/>
      <c r="X183" s="517"/>
      <c r="Y183" s="517"/>
      <c r="Z183" s="527" t="s">
        <v>115</v>
      </c>
      <c r="AA183" s="517"/>
      <c r="AB183" s="517"/>
      <c r="AC183" s="517"/>
      <c r="AD183" s="517"/>
      <c r="AE183" s="527" t="s">
        <v>116</v>
      </c>
      <c r="AF183" s="517"/>
      <c r="AG183" s="517"/>
      <c r="AH183" s="517"/>
      <c r="AI183" s="517"/>
      <c r="AJ183" s="527" t="s">
        <v>117</v>
      </c>
      <c r="AK183" s="517"/>
      <c r="AL183" s="517"/>
      <c r="AM183" s="517"/>
      <c r="AN183" s="517"/>
      <c r="AO183" s="527" t="s">
        <v>118</v>
      </c>
      <c r="AP183" s="517"/>
      <c r="AQ183" s="517"/>
      <c r="AR183" s="517"/>
      <c r="AS183" s="517"/>
      <c r="AT183" s="527" t="s">
        <v>119</v>
      </c>
      <c r="AU183" s="517"/>
      <c r="AV183" s="517"/>
      <c r="AW183" s="517"/>
      <c r="AX183" s="517"/>
    </row>
    <row r="184" spans="2:50" x14ac:dyDescent="0.2">
      <c r="B184" s="512" t="s">
        <v>157</v>
      </c>
      <c r="C184" s="512" t="s">
        <v>149</v>
      </c>
      <c r="D184" s="512"/>
      <c r="E184" s="512" t="s">
        <v>151</v>
      </c>
      <c r="F184" s="512"/>
      <c r="G184" s="512"/>
      <c r="H184" s="513" t="s">
        <v>158</v>
      </c>
      <c r="I184" s="516" t="s">
        <v>227</v>
      </c>
      <c r="J184" s="516"/>
      <c r="K184" s="516"/>
      <c r="L184" s="516" t="s">
        <v>158</v>
      </c>
      <c r="M184" s="516" t="s">
        <v>170</v>
      </c>
      <c r="N184" s="512"/>
      <c r="O184" s="512" t="s">
        <v>160</v>
      </c>
      <c r="P184" s="508" t="s">
        <v>154</v>
      </c>
      <c r="Q184" s="509"/>
      <c r="R184" s="509"/>
      <c r="S184" s="510"/>
      <c r="T184" s="512" t="s">
        <v>158</v>
      </c>
      <c r="U184" s="508" t="s">
        <v>154</v>
      </c>
      <c r="V184" s="509"/>
      <c r="W184" s="509"/>
      <c r="X184" s="510"/>
      <c r="Y184" s="512" t="s">
        <v>158</v>
      </c>
      <c r="Z184" s="508" t="s">
        <v>154</v>
      </c>
      <c r="AA184" s="509"/>
      <c r="AB184" s="509"/>
      <c r="AC184" s="510"/>
      <c r="AD184" s="512" t="s">
        <v>158</v>
      </c>
      <c r="AE184" s="508" t="s">
        <v>154</v>
      </c>
      <c r="AF184" s="509"/>
      <c r="AG184" s="509"/>
      <c r="AH184" s="510"/>
      <c r="AI184" s="512" t="s">
        <v>158</v>
      </c>
      <c r="AJ184" s="508" t="s">
        <v>154</v>
      </c>
      <c r="AK184" s="509"/>
      <c r="AL184" s="509"/>
      <c r="AM184" s="510"/>
      <c r="AN184" s="512" t="s">
        <v>158</v>
      </c>
      <c r="AO184" s="508" t="s">
        <v>154</v>
      </c>
      <c r="AP184" s="509"/>
      <c r="AQ184" s="509"/>
      <c r="AR184" s="510"/>
      <c r="AS184" s="512" t="s">
        <v>158</v>
      </c>
      <c r="AT184" s="508" t="s">
        <v>154</v>
      </c>
      <c r="AU184" s="509"/>
      <c r="AV184" s="509"/>
      <c r="AW184" s="510"/>
      <c r="AX184" s="512" t="s">
        <v>158</v>
      </c>
    </row>
    <row r="185" spans="2:50" x14ac:dyDescent="0.2">
      <c r="B185" s="512"/>
      <c r="C185" s="512"/>
      <c r="D185" s="512"/>
      <c r="E185" s="512" t="s">
        <v>150</v>
      </c>
      <c r="F185" s="512"/>
      <c r="G185" s="512"/>
      <c r="H185" s="514"/>
      <c r="I185" s="516" t="s">
        <v>150</v>
      </c>
      <c r="J185" s="516"/>
      <c r="K185" s="516"/>
      <c r="L185" s="516"/>
      <c r="M185" s="516"/>
      <c r="N185" s="512"/>
      <c r="O185" s="512"/>
      <c r="P185" s="508" t="s">
        <v>155</v>
      </c>
      <c r="Q185" s="509"/>
      <c r="R185" s="509"/>
      <c r="S185" s="510"/>
      <c r="T185" s="512"/>
      <c r="U185" s="508" t="s">
        <v>155</v>
      </c>
      <c r="V185" s="509"/>
      <c r="W185" s="509"/>
      <c r="X185" s="510"/>
      <c r="Y185" s="512"/>
      <c r="Z185" s="508" t="s">
        <v>155</v>
      </c>
      <c r="AA185" s="509"/>
      <c r="AB185" s="509"/>
      <c r="AC185" s="510"/>
      <c r="AD185" s="512"/>
      <c r="AE185" s="508" t="s">
        <v>155</v>
      </c>
      <c r="AF185" s="509"/>
      <c r="AG185" s="509"/>
      <c r="AH185" s="510"/>
      <c r="AI185" s="512"/>
      <c r="AJ185" s="508" t="s">
        <v>155</v>
      </c>
      <c r="AK185" s="509"/>
      <c r="AL185" s="509"/>
      <c r="AM185" s="510"/>
      <c r="AN185" s="512"/>
      <c r="AO185" s="508" t="s">
        <v>155</v>
      </c>
      <c r="AP185" s="509"/>
      <c r="AQ185" s="509"/>
      <c r="AR185" s="510"/>
      <c r="AS185" s="512"/>
      <c r="AT185" s="508" t="s">
        <v>155</v>
      </c>
      <c r="AU185" s="509"/>
      <c r="AV185" s="509"/>
      <c r="AW185" s="510"/>
      <c r="AX185" s="512"/>
    </row>
    <row r="186" spans="2:50" x14ac:dyDescent="0.2">
      <c r="B186" s="512"/>
      <c r="C186" s="512"/>
      <c r="D186" s="512"/>
      <c r="E186" s="376" t="s">
        <v>152</v>
      </c>
      <c r="F186" s="376" t="s">
        <v>153</v>
      </c>
      <c r="G186" s="376" t="s">
        <v>156</v>
      </c>
      <c r="H186" s="515"/>
      <c r="I186" s="373" t="s">
        <v>152</v>
      </c>
      <c r="J186" s="373" t="s">
        <v>153</v>
      </c>
      <c r="K186" s="373" t="s">
        <v>156</v>
      </c>
      <c r="L186" s="516"/>
      <c r="M186" s="516"/>
      <c r="N186" s="512"/>
      <c r="O186" s="512"/>
      <c r="P186" s="376" t="s">
        <v>152</v>
      </c>
      <c r="Q186" s="376" t="s">
        <v>153</v>
      </c>
      <c r="R186" s="376" t="s">
        <v>156</v>
      </c>
      <c r="S186" s="376" t="s">
        <v>170</v>
      </c>
      <c r="T186" s="512"/>
      <c r="U186" s="376" t="s">
        <v>152</v>
      </c>
      <c r="V186" s="376" t="s">
        <v>153</v>
      </c>
      <c r="W186" s="376" t="s">
        <v>156</v>
      </c>
      <c r="X186" s="376" t="s">
        <v>170</v>
      </c>
      <c r="Y186" s="512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2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2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2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2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2"/>
    </row>
    <row r="187" spans="2:50" x14ac:dyDescent="0.2">
      <c r="B187" s="517" t="s">
        <v>141</v>
      </c>
      <c r="C187" s="375">
        <v>1</v>
      </c>
      <c r="D187" s="375" t="s">
        <v>428</v>
      </c>
      <c r="E187" s="375">
        <v>17</v>
      </c>
      <c r="F187" s="375">
        <v>2000</v>
      </c>
      <c r="G187" s="377">
        <f t="shared" ref="G187:G188" si="192">F187/E187</f>
        <v>117.64705882352941</v>
      </c>
      <c r="H187" s="537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4">
        <f t="shared" ref="K187:K189" si="195">IFERROR(AVERAGE(R187,W187,AB187,AG187,AL187,AQ187,AV187),"")</f>
        <v>113.17512013338728</v>
      </c>
      <c r="L187" s="536">
        <f>IFERROR(AVERAGE(K187:K201),"-")</f>
        <v>84.207856474205386</v>
      </c>
      <c r="M187" s="172">
        <f>IFERROR(RANK(K187, K$187:K$201),"")</f>
        <v>1</v>
      </c>
      <c r="N187" s="512"/>
      <c r="O187" s="512"/>
      <c r="P187" s="375">
        <v>17</v>
      </c>
      <c r="Q187" s="377">
        <v>1907.7272727272727</v>
      </c>
      <c r="R187" s="377">
        <f>IFERROR(Q187/P187,"")</f>
        <v>112.2192513368984</v>
      </c>
      <c r="S187" s="375">
        <f>IFERROR(RANK(R187, R$187:R$201),"")</f>
        <v>1</v>
      </c>
      <c r="T187" s="511">
        <f>AVERAGE(R187:R201)</f>
        <v>83.788821472645012</v>
      </c>
      <c r="U187" s="375">
        <v>17</v>
      </c>
      <c r="V187" s="377">
        <v>1927.1428571428564</v>
      </c>
      <c r="W187" s="377">
        <f>IFERROR(V187/U187,"")</f>
        <v>113.36134453781509</v>
      </c>
      <c r="X187" s="375">
        <f>IFERROR(RANK(W187, W$187:W$201),"")</f>
        <v>1</v>
      </c>
      <c r="Y187" s="511">
        <f>AVERAGE(W187:W201)</f>
        <v>84.26176587409752</v>
      </c>
      <c r="Z187" s="375">
        <v>17</v>
      </c>
      <c r="AA187" s="377">
        <v>1921.5000000000011</v>
      </c>
      <c r="AB187" s="377">
        <f>IFERROR(AA187/Z187,"")</f>
        <v>113.02941176470596</v>
      </c>
      <c r="AC187" s="375">
        <f>IFERROR(RANK(AB187, AB$187:AB$201),"")</f>
        <v>1</v>
      </c>
      <c r="AD187" s="511">
        <f>AVERAGE(AB187:AB201)</f>
        <v>84.236224869694723</v>
      </c>
      <c r="AE187" s="375">
        <v>17</v>
      </c>
      <c r="AF187" s="377">
        <v>1942.4999999999995</v>
      </c>
      <c r="AG187" s="377">
        <f>IFERROR(AF187/AE187,"")</f>
        <v>114.26470588235291</v>
      </c>
      <c r="AH187" s="375">
        <f>IFERROR(RANK(AG187, AG$187:AG$201),"")</f>
        <v>1</v>
      </c>
      <c r="AI187" s="511">
        <f>AVERAGE(AG187:AG201)</f>
        <v>84.874111182934683</v>
      </c>
      <c r="AJ187" s="375">
        <v>17</v>
      </c>
      <c r="AK187" s="377">
        <v>1910.9090909090908</v>
      </c>
      <c r="AL187" s="377">
        <f>IFERROR(AK187/AJ187,"")</f>
        <v>112.40641711229945</v>
      </c>
      <c r="AM187" s="375">
        <f>IFERROR(RANK(AL187, AL$187:AL$201),"")</f>
        <v>1</v>
      </c>
      <c r="AN187" s="511">
        <f>AVERAGE(AL187:AL201)</f>
        <v>83.719234197175354</v>
      </c>
      <c r="AO187" s="375">
        <v>17</v>
      </c>
      <c r="AP187" s="377">
        <v>1925.2941176470588</v>
      </c>
      <c r="AQ187" s="377">
        <f>IFERROR(AP187/AO187,"")</f>
        <v>113.25259515570934</v>
      </c>
      <c r="AR187" s="375">
        <f>IFERROR(RANK(AQ187, AQ$187:AQ$201),"")</f>
        <v>1</v>
      </c>
      <c r="AS187" s="511">
        <f>AVERAGE(AQ187:AQ201)</f>
        <v>84.131495083052172</v>
      </c>
      <c r="AT187" s="375">
        <v>17</v>
      </c>
      <c r="AU187" s="377">
        <v>1932.7659574468087</v>
      </c>
      <c r="AV187" s="377">
        <f>IFERROR(AU187/AT187,"")</f>
        <v>113.69211514392993</v>
      </c>
      <c r="AW187" s="375">
        <f>IFERROR(RANK(AV187, AV$187:AV$201),"")</f>
        <v>1</v>
      </c>
      <c r="AX187" s="511">
        <f>AVERAGE(AV187:AV201)</f>
        <v>84.443342639838264</v>
      </c>
    </row>
    <row r="188" spans="2:50" x14ac:dyDescent="0.2">
      <c r="B188" s="517"/>
      <c r="C188" s="375">
        <v>2</v>
      </c>
      <c r="D188" s="375" t="s">
        <v>429</v>
      </c>
      <c r="E188" s="375">
        <v>26</v>
      </c>
      <c r="F188" s="375">
        <v>1500</v>
      </c>
      <c r="G188" s="377">
        <f t="shared" si="192"/>
        <v>57.692307692307693</v>
      </c>
      <c r="H188" s="538"/>
      <c r="I188" s="172">
        <f t="shared" si="193"/>
        <v>26</v>
      </c>
      <c r="J188" s="172">
        <f t="shared" si="194"/>
        <v>1436.2554131906106</v>
      </c>
      <c r="K188" s="374">
        <f t="shared" si="195"/>
        <v>55.24059281502349</v>
      </c>
      <c r="L188" s="536"/>
      <c r="M188" s="172">
        <f t="shared" ref="M188:M201" si="196">IFERROR(RANK(K188, K$187:K$201),"")</f>
        <v>2</v>
      </c>
      <c r="N188" s="512"/>
      <c r="O188" s="512"/>
      <c r="P188" s="375">
        <v>26</v>
      </c>
      <c r="Q188" s="377">
        <v>1439.3181818181822</v>
      </c>
      <c r="R188" s="377">
        <f t="shared" ref="R188:R201" si="197">IFERROR(Q188/P188,"")</f>
        <v>55.358391608391621</v>
      </c>
      <c r="S188" s="375">
        <f t="shared" ref="S188:S201" si="198">IFERROR(RANK(R188, R$187:R$201),"")</f>
        <v>2</v>
      </c>
      <c r="T188" s="511"/>
      <c r="U188" s="375">
        <v>26</v>
      </c>
      <c r="V188" s="377">
        <v>1434.2168674698789</v>
      </c>
      <c r="W188" s="377">
        <f t="shared" ref="W188:W201" si="199">IFERROR(V188/U188,"")</f>
        <v>55.162187210379962</v>
      </c>
      <c r="X188" s="375">
        <f t="shared" ref="X188:X201" si="200">IFERROR(RANK(W188, W$187:W$201),"")</f>
        <v>2</v>
      </c>
      <c r="Y188" s="511"/>
      <c r="Z188" s="375">
        <v>26</v>
      </c>
      <c r="AA188" s="377">
        <v>1441.5189873417712</v>
      </c>
      <c r="AB188" s="377">
        <f t="shared" ref="AB188:AB201" si="201">IFERROR(AA188/Z188,"")</f>
        <v>55.443037974683506</v>
      </c>
      <c r="AC188" s="375">
        <f t="shared" ref="AC188:AC201" si="202">IFERROR(RANK(AB188, AB$187:AB$201),"")</f>
        <v>2</v>
      </c>
      <c r="AD188" s="511"/>
      <c r="AE188" s="375">
        <v>26</v>
      </c>
      <c r="AF188" s="377">
        <v>1442.571428571428</v>
      </c>
      <c r="AG188" s="377">
        <f t="shared" ref="AG188:AG201" si="203">IFERROR(AF188/AE188,"")</f>
        <v>55.48351648351646</v>
      </c>
      <c r="AH188" s="375">
        <f t="shared" ref="AH188:AH201" si="204">IFERROR(RANK(AG188, AG$187:AG$201),"")</f>
        <v>2</v>
      </c>
      <c r="AI188" s="511"/>
      <c r="AJ188" s="375">
        <v>26</v>
      </c>
      <c r="AK188" s="377">
        <v>1430.8333333333328</v>
      </c>
      <c r="AL188" s="377">
        <f t="shared" ref="AL188:AL201" si="205">IFERROR(AK188/AJ188,"")</f>
        <v>55.032051282051263</v>
      </c>
      <c r="AM188" s="375">
        <f t="shared" ref="AM188:AM201" si="206">IFERROR(RANK(AL188, AL$187:AL$201),"")</f>
        <v>2</v>
      </c>
      <c r="AN188" s="511"/>
      <c r="AO188" s="375">
        <v>26</v>
      </c>
      <c r="AP188" s="377">
        <v>1430.27027027027</v>
      </c>
      <c r="AQ188" s="377">
        <f t="shared" ref="AQ188:AQ201" si="207">IFERROR(AP188/AO188,"")</f>
        <v>55.010395010395001</v>
      </c>
      <c r="AR188" s="375">
        <f t="shared" ref="AR188:AR201" si="208">IFERROR(RANK(AQ188, AQ$187:AQ$201),"")</f>
        <v>2</v>
      </c>
      <c r="AS188" s="511"/>
      <c r="AT188" s="375">
        <v>26</v>
      </c>
      <c r="AU188" s="377">
        <v>1435.0588235294115</v>
      </c>
      <c r="AV188" s="377">
        <f t="shared" ref="AV188:AV201" si="209">IFERROR(AU188/AT188,"")</f>
        <v>55.194570135746595</v>
      </c>
      <c r="AW188" s="375">
        <f t="shared" ref="AW188:AW201" si="210">IFERROR(RANK(AV188, AV$187:AV$201),"")</f>
        <v>2</v>
      </c>
      <c r="AX188" s="511"/>
    </row>
    <row r="189" spans="2:50" x14ac:dyDescent="0.2">
      <c r="B189" s="517"/>
      <c r="C189" s="375">
        <v>3</v>
      </c>
      <c r="D189" s="375"/>
      <c r="E189" s="375"/>
      <c r="F189" s="375"/>
      <c r="G189" s="375"/>
      <c r="H189" s="538"/>
      <c r="I189" s="172" t="str">
        <f t="shared" si="193"/>
        <v/>
      </c>
      <c r="J189" s="172" t="str">
        <f t="shared" si="194"/>
        <v/>
      </c>
      <c r="K189" s="374" t="str">
        <f t="shared" si="195"/>
        <v/>
      </c>
      <c r="L189" s="536"/>
      <c r="M189" s="172" t="str">
        <f t="shared" si="196"/>
        <v/>
      </c>
      <c r="N189" s="512"/>
      <c r="O189" s="512"/>
      <c r="P189" s="375"/>
      <c r="Q189" s="377"/>
      <c r="R189" s="377" t="str">
        <f t="shared" si="197"/>
        <v/>
      </c>
      <c r="S189" s="375" t="str">
        <f t="shared" si="198"/>
        <v/>
      </c>
      <c r="T189" s="511"/>
      <c r="U189" s="375"/>
      <c r="V189" s="377"/>
      <c r="W189" s="377" t="str">
        <f t="shared" si="199"/>
        <v/>
      </c>
      <c r="X189" s="375" t="str">
        <f t="shared" si="200"/>
        <v/>
      </c>
      <c r="Y189" s="511"/>
      <c r="Z189" s="375"/>
      <c r="AA189" s="377"/>
      <c r="AB189" s="377" t="str">
        <f t="shared" si="201"/>
        <v/>
      </c>
      <c r="AC189" s="375" t="str">
        <f t="shared" si="202"/>
        <v/>
      </c>
      <c r="AD189" s="511"/>
      <c r="AE189" s="375"/>
      <c r="AF189" s="377"/>
      <c r="AG189" s="377" t="str">
        <f t="shared" si="203"/>
        <v/>
      </c>
      <c r="AH189" s="375" t="str">
        <f t="shared" si="204"/>
        <v/>
      </c>
      <c r="AI189" s="511"/>
      <c r="AJ189" s="375"/>
      <c r="AK189" s="377"/>
      <c r="AL189" s="377" t="str">
        <f t="shared" si="205"/>
        <v/>
      </c>
      <c r="AM189" s="375" t="str">
        <f t="shared" si="206"/>
        <v/>
      </c>
      <c r="AN189" s="511"/>
      <c r="AO189" s="375"/>
      <c r="AP189" s="377"/>
      <c r="AQ189" s="377" t="str">
        <f t="shared" si="207"/>
        <v/>
      </c>
      <c r="AR189" s="375" t="str">
        <f t="shared" si="208"/>
        <v/>
      </c>
      <c r="AS189" s="511"/>
      <c r="AT189" s="375"/>
      <c r="AU189" s="377"/>
      <c r="AV189" s="377" t="str">
        <f t="shared" si="209"/>
        <v/>
      </c>
      <c r="AW189" s="375" t="str">
        <f t="shared" si="210"/>
        <v/>
      </c>
      <c r="AX189" s="511"/>
    </row>
    <row r="190" spans="2:50" x14ac:dyDescent="0.2">
      <c r="B190" s="517"/>
      <c r="C190" s="375">
        <v>4</v>
      </c>
      <c r="D190" s="375"/>
      <c r="E190" s="375"/>
      <c r="F190" s="375"/>
      <c r="G190" s="375"/>
      <c r="H190" s="538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36"/>
      <c r="M190" s="172" t="str">
        <f t="shared" si="196"/>
        <v/>
      </c>
      <c r="N190" s="512"/>
      <c r="O190" s="512"/>
      <c r="P190" s="375"/>
      <c r="Q190" s="377"/>
      <c r="R190" s="377" t="str">
        <f t="shared" si="197"/>
        <v/>
      </c>
      <c r="S190" s="375" t="str">
        <f t="shared" si="198"/>
        <v/>
      </c>
      <c r="T190" s="511"/>
      <c r="U190" s="375"/>
      <c r="V190" s="377"/>
      <c r="W190" s="377" t="str">
        <f t="shared" si="199"/>
        <v/>
      </c>
      <c r="X190" s="375" t="str">
        <f t="shared" si="200"/>
        <v/>
      </c>
      <c r="Y190" s="511"/>
      <c r="Z190" s="375"/>
      <c r="AA190" s="377"/>
      <c r="AB190" s="377" t="str">
        <f t="shared" si="201"/>
        <v/>
      </c>
      <c r="AC190" s="375" t="str">
        <f t="shared" si="202"/>
        <v/>
      </c>
      <c r="AD190" s="511"/>
      <c r="AE190" s="375"/>
      <c r="AF190" s="377"/>
      <c r="AG190" s="377" t="str">
        <f t="shared" si="203"/>
        <v/>
      </c>
      <c r="AH190" s="375" t="str">
        <f t="shared" si="204"/>
        <v/>
      </c>
      <c r="AI190" s="511"/>
      <c r="AJ190" s="375"/>
      <c r="AK190" s="377"/>
      <c r="AL190" s="377" t="str">
        <f t="shared" si="205"/>
        <v/>
      </c>
      <c r="AM190" s="375" t="str">
        <f t="shared" si="206"/>
        <v/>
      </c>
      <c r="AN190" s="511"/>
      <c r="AO190" s="375"/>
      <c r="AP190" s="377"/>
      <c r="AQ190" s="377" t="str">
        <f t="shared" si="207"/>
        <v/>
      </c>
      <c r="AR190" s="375" t="str">
        <f t="shared" si="208"/>
        <v/>
      </c>
      <c r="AS190" s="511"/>
      <c r="AT190" s="375"/>
      <c r="AU190" s="377"/>
      <c r="AV190" s="377" t="str">
        <f t="shared" si="209"/>
        <v/>
      </c>
      <c r="AW190" s="375" t="str">
        <f t="shared" si="210"/>
        <v/>
      </c>
      <c r="AX190" s="511"/>
    </row>
    <row r="191" spans="2:50" x14ac:dyDescent="0.2">
      <c r="B191" s="517"/>
      <c r="C191" s="375">
        <v>5</v>
      </c>
      <c r="D191" s="375"/>
      <c r="E191" s="375"/>
      <c r="F191" s="375"/>
      <c r="G191" s="375"/>
      <c r="H191" s="538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4" t="str">
        <f t="shared" ref="K191:K201" si="213">IFERROR(AVERAGE(R191,W191,AB191,AG191,AL191,AQ191,AV191),"")</f>
        <v/>
      </c>
      <c r="L191" s="536"/>
      <c r="M191" s="172" t="str">
        <f t="shared" si="196"/>
        <v/>
      </c>
      <c r="N191" s="512"/>
      <c r="O191" s="512"/>
      <c r="P191" s="375"/>
      <c r="Q191" s="377"/>
      <c r="R191" s="377" t="str">
        <f t="shared" si="197"/>
        <v/>
      </c>
      <c r="S191" s="375" t="str">
        <f t="shared" si="198"/>
        <v/>
      </c>
      <c r="T191" s="511"/>
      <c r="U191" s="375"/>
      <c r="V191" s="377"/>
      <c r="W191" s="377" t="str">
        <f t="shared" si="199"/>
        <v/>
      </c>
      <c r="X191" s="375" t="str">
        <f t="shared" si="200"/>
        <v/>
      </c>
      <c r="Y191" s="511"/>
      <c r="Z191" s="375"/>
      <c r="AA191" s="377"/>
      <c r="AB191" s="377" t="str">
        <f t="shared" si="201"/>
        <v/>
      </c>
      <c r="AC191" s="375" t="str">
        <f t="shared" si="202"/>
        <v/>
      </c>
      <c r="AD191" s="511"/>
      <c r="AE191" s="375"/>
      <c r="AF191" s="377"/>
      <c r="AG191" s="377" t="str">
        <f t="shared" si="203"/>
        <v/>
      </c>
      <c r="AH191" s="375" t="str">
        <f t="shared" si="204"/>
        <v/>
      </c>
      <c r="AI191" s="511"/>
      <c r="AJ191" s="375"/>
      <c r="AK191" s="377"/>
      <c r="AL191" s="377" t="str">
        <f t="shared" si="205"/>
        <v/>
      </c>
      <c r="AM191" s="375" t="str">
        <f t="shared" si="206"/>
        <v/>
      </c>
      <c r="AN191" s="511"/>
      <c r="AO191" s="375"/>
      <c r="AP191" s="377"/>
      <c r="AQ191" s="377" t="str">
        <f t="shared" si="207"/>
        <v/>
      </c>
      <c r="AR191" s="375" t="str">
        <f t="shared" si="208"/>
        <v/>
      </c>
      <c r="AS191" s="511"/>
      <c r="AT191" s="375"/>
      <c r="AU191" s="377"/>
      <c r="AV191" s="377" t="str">
        <f t="shared" si="209"/>
        <v/>
      </c>
      <c r="AW191" s="375" t="str">
        <f t="shared" si="210"/>
        <v/>
      </c>
      <c r="AX191" s="511"/>
    </row>
    <row r="192" spans="2:50" x14ac:dyDescent="0.2">
      <c r="B192" s="517"/>
      <c r="C192" s="375">
        <v>6</v>
      </c>
      <c r="D192" s="375"/>
      <c r="E192" s="375"/>
      <c r="F192" s="375"/>
      <c r="G192" s="375"/>
      <c r="H192" s="538"/>
      <c r="I192" s="172" t="str">
        <f t="shared" si="211"/>
        <v/>
      </c>
      <c r="J192" s="172" t="str">
        <f t="shared" si="212"/>
        <v/>
      </c>
      <c r="K192" s="374" t="str">
        <f t="shared" si="213"/>
        <v/>
      </c>
      <c r="L192" s="536"/>
      <c r="M192" s="172" t="str">
        <f t="shared" si="196"/>
        <v/>
      </c>
      <c r="N192" s="512"/>
      <c r="O192" s="512"/>
      <c r="P192" s="375"/>
      <c r="Q192" s="377"/>
      <c r="R192" s="377" t="str">
        <f t="shared" si="197"/>
        <v/>
      </c>
      <c r="S192" s="375" t="str">
        <f t="shared" si="198"/>
        <v/>
      </c>
      <c r="T192" s="511"/>
      <c r="U192" s="375"/>
      <c r="V192" s="377"/>
      <c r="W192" s="377" t="str">
        <f t="shared" si="199"/>
        <v/>
      </c>
      <c r="X192" s="375" t="str">
        <f t="shared" si="200"/>
        <v/>
      </c>
      <c r="Y192" s="511"/>
      <c r="Z192" s="375"/>
      <c r="AA192" s="377"/>
      <c r="AB192" s="377" t="str">
        <f t="shared" si="201"/>
        <v/>
      </c>
      <c r="AC192" s="375" t="str">
        <f t="shared" si="202"/>
        <v/>
      </c>
      <c r="AD192" s="511"/>
      <c r="AE192" s="375"/>
      <c r="AF192" s="377"/>
      <c r="AG192" s="377" t="str">
        <f t="shared" si="203"/>
        <v/>
      </c>
      <c r="AH192" s="375" t="str">
        <f t="shared" si="204"/>
        <v/>
      </c>
      <c r="AI192" s="511"/>
      <c r="AJ192" s="375"/>
      <c r="AK192" s="377"/>
      <c r="AL192" s="377" t="str">
        <f t="shared" si="205"/>
        <v/>
      </c>
      <c r="AM192" s="375" t="str">
        <f t="shared" si="206"/>
        <v/>
      </c>
      <c r="AN192" s="511"/>
      <c r="AO192" s="375"/>
      <c r="AP192" s="377"/>
      <c r="AQ192" s="377" t="str">
        <f t="shared" si="207"/>
        <v/>
      </c>
      <c r="AR192" s="375" t="str">
        <f t="shared" si="208"/>
        <v/>
      </c>
      <c r="AS192" s="511"/>
      <c r="AT192" s="375"/>
      <c r="AU192" s="377"/>
      <c r="AV192" s="377" t="str">
        <f t="shared" si="209"/>
        <v/>
      </c>
      <c r="AW192" s="375" t="str">
        <f t="shared" si="210"/>
        <v/>
      </c>
      <c r="AX192" s="511"/>
    </row>
    <row r="193" spans="2:50" x14ac:dyDescent="0.2">
      <c r="B193" s="517"/>
      <c r="C193" s="375">
        <v>7</v>
      </c>
      <c r="D193" s="375"/>
      <c r="E193" s="375"/>
      <c r="F193" s="375"/>
      <c r="G193" s="375"/>
      <c r="H193" s="538"/>
      <c r="I193" s="172" t="str">
        <f t="shared" si="211"/>
        <v/>
      </c>
      <c r="J193" s="172" t="str">
        <f t="shared" si="212"/>
        <v/>
      </c>
      <c r="K193" s="374" t="str">
        <f t="shared" si="213"/>
        <v/>
      </c>
      <c r="L193" s="536"/>
      <c r="M193" s="172" t="str">
        <f t="shared" si="196"/>
        <v/>
      </c>
      <c r="N193" s="512"/>
      <c r="O193" s="512"/>
      <c r="P193" s="375"/>
      <c r="Q193" s="377"/>
      <c r="R193" s="377" t="str">
        <f t="shared" si="197"/>
        <v/>
      </c>
      <c r="S193" s="375" t="str">
        <f t="shared" si="198"/>
        <v/>
      </c>
      <c r="T193" s="511"/>
      <c r="U193" s="375"/>
      <c r="V193" s="377"/>
      <c r="W193" s="377" t="str">
        <f t="shared" si="199"/>
        <v/>
      </c>
      <c r="X193" s="375" t="str">
        <f t="shared" si="200"/>
        <v/>
      </c>
      <c r="Y193" s="511"/>
      <c r="Z193" s="375"/>
      <c r="AA193" s="377"/>
      <c r="AB193" s="377" t="str">
        <f t="shared" si="201"/>
        <v/>
      </c>
      <c r="AC193" s="375" t="str">
        <f t="shared" si="202"/>
        <v/>
      </c>
      <c r="AD193" s="511"/>
      <c r="AE193" s="375"/>
      <c r="AF193" s="377"/>
      <c r="AG193" s="377" t="str">
        <f t="shared" si="203"/>
        <v/>
      </c>
      <c r="AH193" s="375" t="str">
        <f t="shared" si="204"/>
        <v/>
      </c>
      <c r="AI193" s="511"/>
      <c r="AJ193" s="375"/>
      <c r="AK193" s="377"/>
      <c r="AL193" s="377" t="str">
        <f t="shared" si="205"/>
        <v/>
      </c>
      <c r="AM193" s="375" t="str">
        <f t="shared" si="206"/>
        <v/>
      </c>
      <c r="AN193" s="511"/>
      <c r="AO193" s="375"/>
      <c r="AP193" s="377"/>
      <c r="AQ193" s="377" t="str">
        <f t="shared" si="207"/>
        <v/>
      </c>
      <c r="AR193" s="375" t="str">
        <f t="shared" si="208"/>
        <v/>
      </c>
      <c r="AS193" s="511"/>
      <c r="AT193" s="375"/>
      <c r="AU193" s="377"/>
      <c r="AV193" s="377" t="str">
        <f t="shared" si="209"/>
        <v/>
      </c>
      <c r="AW193" s="375" t="str">
        <f t="shared" si="210"/>
        <v/>
      </c>
      <c r="AX193" s="511"/>
    </row>
    <row r="194" spans="2:50" x14ac:dyDescent="0.2">
      <c r="B194" s="517"/>
      <c r="C194" s="375">
        <v>8</v>
      </c>
      <c r="D194" s="375"/>
      <c r="E194" s="375"/>
      <c r="F194" s="375"/>
      <c r="G194" s="375"/>
      <c r="H194" s="538"/>
      <c r="I194" s="172" t="str">
        <f t="shared" si="211"/>
        <v/>
      </c>
      <c r="J194" s="172" t="str">
        <f t="shared" si="212"/>
        <v/>
      </c>
      <c r="K194" s="374" t="str">
        <f t="shared" si="213"/>
        <v/>
      </c>
      <c r="L194" s="536"/>
      <c r="M194" s="172" t="str">
        <f t="shared" si="196"/>
        <v/>
      </c>
      <c r="N194" s="512"/>
      <c r="O194" s="512"/>
      <c r="P194" s="375"/>
      <c r="Q194" s="377"/>
      <c r="R194" s="377" t="str">
        <f t="shared" si="197"/>
        <v/>
      </c>
      <c r="S194" s="375" t="str">
        <f t="shared" si="198"/>
        <v/>
      </c>
      <c r="T194" s="511"/>
      <c r="U194" s="375"/>
      <c r="V194" s="377"/>
      <c r="W194" s="377" t="str">
        <f t="shared" si="199"/>
        <v/>
      </c>
      <c r="X194" s="375" t="str">
        <f t="shared" si="200"/>
        <v/>
      </c>
      <c r="Y194" s="511"/>
      <c r="Z194" s="375"/>
      <c r="AA194" s="377"/>
      <c r="AB194" s="377" t="str">
        <f t="shared" si="201"/>
        <v/>
      </c>
      <c r="AC194" s="375" t="str">
        <f t="shared" si="202"/>
        <v/>
      </c>
      <c r="AD194" s="511"/>
      <c r="AE194" s="375"/>
      <c r="AF194" s="377"/>
      <c r="AG194" s="377" t="str">
        <f t="shared" si="203"/>
        <v/>
      </c>
      <c r="AH194" s="375" t="str">
        <f t="shared" si="204"/>
        <v/>
      </c>
      <c r="AI194" s="511"/>
      <c r="AJ194" s="375"/>
      <c r="AK194" s="377"/>
      <c r="AL194" s="377" t="str">
        <f t="shared" si="205"/>
        <v/>
      </c>
      <c r="AM194" s="375" t="str">
        <f t="shared" si="206"/>
        <v/>
      </c>
      <c r="AN194" s="511"/>
      <c r="AO194" s="375"/>
      <c r="AP194" s="377"/>
      <c r="AQ194" s="377" t="str">
        <f t="shared" si="207"/>
        <v/>
      </c>
      <c r="AR194" s="375" t="str">
        <f t="shared" si="208"/>
        <v/>
      </c>
      <c r="AS194" s="511"/>
      <c r="AT194" s="375"/>
      <c r="AU194" s="377"/>
      <c r="AV194" s="377" t="str">
        <f t="shared" si="209"/>
        <v/>
      </c>
      <c r="AW194" s="375" t="str">
        <f t="shared" si="210"/>
        <v/>
      </c>
      <c r="AX194" s="511"/>
    </row>
    <row r="195" spans="2:50" x14ac:dyDescent="0.2">
      <c r="B195" s="517"/>
      <c r="C195" s="375">
        <v>9</v>
      </c>
      <c r="D195" s="375"/>
      <c r="E195" s="375"/>
      <c r="F195" s="375"/>
      <c r="G195" s="375"/>
      <c r="H195" s="538"/>
      <c r="I195" s="172" t="str">
        <f t="shared" si="211"/>
        <v/>
      </c>
      <c r="J195" s="172" t="str">
        <f t="shared" si="212"/>
        <v/>
      </c>
      <c r="K195" s="374" t="str">
        <f t="shared" si="213"/>
        <v/>
      </c>
      <c r="L195" s="536"/>
      <c r="M195" s="172" t="str">
        <f t="shared" si="196"/>
        <v/>
      </c>
      <c r="N195" s="512"/>
      <c r="O195" s="512"/>
      <c r="P195" s="375"/>
      <c r="Q195" s="377"/>
      <c r="R195" s="377" t="str">
        <f t="shared" si="197"/>
        <v/>
      </c>
      <c r="S195" s="375" t="str">
        <f t="shared" si="198"/>
        <v/>
      </c>
      <c r="T195" s="511"/>
      <c r="U195" s="375"/>
      <c r="V195" s="377"/>
      <c r="W195" s="377" t="str">
        <f t="shared" si="199"/>
        <v/>
      </c>
      <c r="X195" s="375" t="str">
        <f t="shared" si="200"/>
        <v/>
      </c>
      <c r="Y195" s="511"/>
      <c r="Z195" s="375"/>
      <c r="AA195" s="377"/>
      <c r="AB195" s="377" t="str">
        <f t="shared" si="201"/>
        <v/>
      </c>
      <c r="AC195" s="375" t="str">
        <f t="shared" si="202"/>
        <v/>
      </c>
      <c r="AD195" s="511"/>
      <c r="AE195" s="375"/>
      <c r="AF195" s="377"/>
      <c r="AG195" s="377" t="str">
        <f t="shared" si="203"/>
        <v/>
      </c>
      <c r="AH195" s="375" t="str">
        <f t="shared" si="204"/>
        <v/>
      </c>
      <c r="AI195" s="511"/>
      <c r="AJ195" s="375"/>
      <c r="AK195" s="377"/>
      <c r="AL195" s="377" t="str">
        <f t="shared" si="205"/>
        <v/>
      </c>
      <c r="AM195" s="375" t="str">
        <f t="shared" si="206"/>
        <v/>
      </c>
      <c r="AN195" s="511"/>
      <c r="AO195" s="375"/>
      <c r="AP195" s="377"/>
      <c r="AQ195" s="377" t="str">
        <f t="shared" si="207"/>
        <v/>
      </c>
      <c r="AR195" s="375" t="str">
        <f t="shared" si="208"/>
        <v/>
      </c>
      <c r="AS195" s="511"/>
      <c r="AT195" s="375"/>
      <c r="AU195" s="377"/>
      <c r="AV195" s="377" t="str">
        <f t="shared" si="209"/>
        <v/>
      </c>
      <c r="AW195" s="375" t="str">
        <f t="shared" si="210"/>
        <v/>
      </c>
      <c r="AX195" s="511"/>
    </row>
    <row r="196" spans="2:50" x14ac:dyDescent="0.2">
      <c r="B196" s="517"/>
      <c r="C196" s="375">
        <v>10</v>
      </c>
      <c r="D196" s="375"/>
      <c r="E196" s="375"/>
      <c r="F196" s="375"/>
      <c r="G196" s="375"/>
      <c r="H196" s="538"/>
      <c r="I196" s="172" t="str">
        <f t="shared" si="211"/>
        <v/>
      </c>
      <c r="J196" s="172" t="str">
        <f t="shared" si="212"/>
        <v/>
      </c>
      <c r="K196" s="374" t="str">
        <f t="shared" si="213"/>
        <v/>
      </c>
      <c r="L196" s="536"/>
      <c r="M196" s="172" t="str">
        <f t="shared" si="196"/>
        <v/>
      </c>
      <c r="N196" s="512"/>
      <c r="O196" s="512"/>
      <c r="P196" s="375"/>
      <c r="Q196" s="377"/>
      <c r="R196" s="377" t="str">
        <f t="shared" si="197"/>
        <v/>
      </c>
      <c r="S196" s="375" t="str">
        <f t="shared" si="198"/>
        <v/>
      </c>
      <c r="T196" s="511"/>
      <c r="U196" s="375"/>
      <c r="V196" s="377"/>
      <c r="W196" s="377" t="str">
        <f t="shared" si="199"/>
        <v/>
      </c>
      <c r="X196" s="375" t="str">
        <f t="shared" si="200"/>
        <v/>
      </c>
      <c r="Y196" s="511"/>
      <c r="Z196" s="375"/>
      <c r="AA196" s="377"/>
      <c r="AB196" s="377" t="str">
        <f t="shared" si="201"/>
        <v/>
      </c>
      <c r="AC196" s="375" t="str">
        <f t="shared" si="202"/>
        <v/>
      </c>
      <c r="AD196" s="511"/>
      <c r="AE196" s="375"/>
      <c r="AF196" s="377"/>
      <c r="AG196" s="377" t="str">
        <f t="shared" si="203"/>
        <v/>
      </c>
      <c r="AH196" s="375" t="str">
        <f t="shared" si="204"/>
        <v/>
      </c>
      <c r="AI196" s="511"/>
      <c r="AJ196" s="375"/>
      <c r="AK196" s="377"/>
      <c r="AL196" s="377" t="str">
        <f t="shared" si="205"/>
        <v/>
      </c>
      <c r="AM196" s="375" t="str">
        <f t="shared" si="206"/>
        <v/>
      </c>
      <c r="AN196" s="511"/>
      <c r="AO196" s="375"/>
      <c r="AP196" s="377"/>
      <c r="AQ196" s="377" t="str">
        <f t="shared" si="207"/>
        <v/>
      </c>
      <c r="AR196" s="375" t="str">
        <f t="shared" si="208"/>
        <v/>
      </c>
      <c r="AS196" s="511"/>
      <c r="AT196" s="375"/>
      <c r="AU196" s="377"/>
      <c r="AV196" s="377" t="str">
        <f t="shared" si="209"/>
        <v/>
      </c>
      <c r="AW196" s="375" t="str">
        <f t="shared" si="210"/>
        <v/>
      </c>
      <c r="AX196" s="511"/>
    </row>
    <row r="197" spans="2:50" x14ac:dyDescent="0.2">
      <c r="B197" s="517"/>
      <c r="C197" s="375">
        <v>11</v>
      </c>
      <c r="D197" s="375"/>
      <c r="E197" s="375"/>
      <c r="F197" s="375"/>
      <c r="G197" s="375"/>
      <c r="H197" s="538"/>
      <c r="I197" s="172" t="str">
        <f t="shared" si="211"/>
        <v/>
      </c>
      <c r="J197" s="172" t="str">
        <f t="shared" si="212"/>
        <v/>
      </c>
      <c r="K197" s="374" t="str">
        <f t="shared" si="213"/>
        <v/>
      </c>
      <c r="L197" s="536"/>
      <c r="M197" s="172" t="str">
        <f t="shared" si="196"/>
        <v/>
      </c>
      <c r="N197" s="512"/>
      <c r="O197" s="512"/>
      <c r="P197" s="375"/>
      <c r="Q197" s="377"/>
      <c r="R197" s="377" t="str">
        <f t="shared" si="197"/>
        <v/>
      </c>
      <c r="S197" s="375" t="str">
        <f t="shared" si="198"/>
        <v/>
      </c>
      <c r="T197" s="511"/>
      <c r="U197" s="375"/>
      <c r="V197" s="377"/>
      <c r="W197" s="377" t="str">
        <f t="shared" si="199"/>
        <v/>
      </c>
      <c r="X197" s="375" t="str">
        <f t="shared" si="200"/>
        <v/>
      </c>
      <c r="Y197" s="511"/>
      <c r="Z197" s="375"/>
      <c r="AA197" s="377"/>
      <c r="AB197" s="377" t="str">
        <f t="shared" si="201"/>
        <v/>
      </c>
      <c r="AC197" s="375" t="str">
        <f t="shared" si="202"/>
        <v/>
      </c>
      <c r="AD197" s="511"/>
      <c r="AE197" s="375"/>
      <c r="AF197" s="377"/>
      <c r="AG197" s="377" t="str">
        <f t="shared" si="203"/>
        <v/>
      </c>
      <c r="AH197" s="375" t="str">
        <f t="shared" si="204"/>
        <v/>
      </c>
      <c r="AI197" s="511"/>
      <c r="AJ197" s="375"/>
      <c r="AK197" s="377"/>
      <c r="AL197" s="377" t="str">
        <f t="shared" si="205"/>
        <v/>
      </c>
      <c r="AM197" s="375" t="str">
        <f t="shared" si="206"/>
        <v/>
      </c>
      <c r="AN197" s="511"/>
      <c r="AO197" s="375"/>
      <c r="AP197" s="377"/>
      <c r="AQ197" s="377" t="str">
        <f t="shared" si="207"/>
        <v/>
      </c>
      <c r="AR197" s="375" t="str">
        <f t="shared" si="208"/>
        <v/>
      </c>
      <c r="AS197" s="511"/>
      <c r="AT197" s="375"/>
      <c r="AU197" s="377"/>
      <c r="AV197" s="377" t="str">
        <f t="shared" si="209"/>
        <v/>
      </c>
      <c r="AW197" s="375" t="str">
        <f t="shared" si="210"/>
        <v/>
      </c>
      <c r="AX197" s="511"/>
    </row>
    <row r="198" spans="2:50" x14ac:dyDescent="0.2">
      <c r="B198" s="517"/>
      <c r="C198" s="375">
        <v>12</v>
      </c>
      <c r="D198" s="375"/>
      <c r="E198" s="375"/>
      <c r="F198" s="375"/>
      <c r="G198" s="375"/>
      <c r="H198" s="538"/>
      <c r="I198" s="172" t="str">
        <f t="shared" si="211"/>
        <v/>
      </c>
      <c r="J198" s="172" t="str">
        <f t="shared" si="212"/>
        <v/>
      </c>
      <c r="K198" s="374" t="str">
        <f t="shared" si="213"/>
        <v/>
      </c>
      <c r="L198" s="536"/>
      <c r="M198" s="172" t="str">
        <f t="shared" si="196"/>
        <v/>
      </c>
      <c r="N198" s="512"/>
      <c r="O198" s="512"/>
      <c r="P198" s="375"/>
      <c r="Q198" s="377"/>
      <c r="R198" s="377" t="str">
        <f t="shared" si="197"/>
        <v/>
      </c>
      <c r="S198" s="375" t="str">
        <f t="shared" si="198"/>
        <v/>
      </c>
      <c r="T198" s="511"/>
      <c r="U198" s="375"/>
      <c r="V198" s="377"/>
      <c r="W198" s="377" t="str">
        <f t="shared" si="199"/>
        <v/>
      </c>
      <c r="X198" s="375" t="str">
        <f t="shared" si="200"/>
        <v/>
      </c>
      <c r="Y198" s="511"/>
      <c r="Z198" s="375"/>
      <c r="AA198" s="377"/>
      <c r="AB198" s="377" t="str">
        <f t="shared" si="201"/>
        <v/>
      </c>
      <c r="AC198" s="375" t="str">
        <f t="shared" si="202"/>
        <v/>
      </c>
      <c r="AD198" s="511"/>
      <c r="AE198" s="375"/>
      <c r="AF198" s="377"/>
      <c r="AG198" s="377" t="str">
        <f t="shared" si="203"/>
        <v/>
      </c>
      <c r="AH198" s="375" t="str">
        <f t="shared" si="204"/>
        <v/>
      </c>
      <c r="AI198" s="511"/>
      <c r="AJ198" s="375"/>
      <c r="AK198" s="377"/>
      <c r="AL198" s="377" t="str">
        <f t="shared" si="205"/>
        <v/>
      </c>
      <c r="AM198" s="375" t="str">
        <f t="shared" si="206"/>
        <v/>
      </c>
      <c r="AN198" s="511"/>
      <c r="AO198" s="375"/>
      <c r="AP198" s="377"/>
      <c r="AQ198" s="377" t="str">
        <f t="shared" si="207"/>
        <v/>
      </c>
      <c r="AR198" s="375" t="str">
        <f t="shared" si="208"/>
        <v/>
      </c>
      <c r="AS198" s="511"/>
      <c r="AT198" s="375"/>
      <c r="AU198" s="377"/>
      <c r="AV198" s="377" t="str">
        <f t="shared" si="209"/>
        <v/>
      </c>
      <c r="AW198" s="375" t="str">
        <f t="shared" si="210"/>
        <v/>
      </c>
      <c r="AX198" s="511"/>
    </row>
    <row r="199" spans="2:50" x14ac:dyDescent="0.2">
      <c r="B199" s="517"/>
      <c r="C199" s="375">
        <v>13</v>
      </c>
      <c r="D199" s="375"/>
      <c r="E199" s="375"/>
      <c r="F199" s="375"/>
      <c r="G199" s="375"/>
      <c r="H199" s="538"/>
      <c r="I199" s="172" t="str">
        <f t="shared" si="211"/>
        <v/>
      </c>
      <c r="J199" s="172" t="str">
        <f t="shared" si="212"/>
        <v/>
      </c>
      <c r="K199" s="374" t="str">
        <f t="shared" si="213"/>
        <v/>
      </c>
      <c r="L199" s="536"/>
      <c r="M199" s="172" t="str">
        <f t="shared" si="196"/>
        <v/>
      </c>
      <c r="N199" s="512"/>
      <c r="O199" s="512"/>
      <c r="P199" s="375"/>
      <c r="Q199" s="377"/>
      <c r="R199" s="377" t="str">
        <f t="shared" si="197"/>
        <v/>
      </c>
      <c r="S199" s="375" t="str">
        <f t="shared" si="198"/>
        <v/>
      </c>
      <c r="T199" s="511"/>
      <c r="U199" s="375"/>
      <c r="V199" s="377"/>
      <c r="W199" s="377" t="str">
        <f t="shared" si="199"/>
        <v/>
      </c>
      <c r="X199" s="375" t="str">
        <f t="shared" si="200"/>
        <v/>
      </c>
      <c r="Y199" s="511"/>
      <c r="Z199" s="375"/>
      <c r="AA199" s="377"/>
      <c r="AB199" s="377" t="str">
        <f t="shared" si="201"/>
        <v/>
      </c>
      <c r="AC199" s="375" t="str">
        <f t="shared" si="202"/>
        <v/>
      </c>
      <c r="AD199" s="511"/>
      <c r="AE199" s="375"/>
      <c r="AF199" s="377"/>
      <c r="AG199" s="377" t="str">
        <f t="shared" si="203"/>
        <v/>
      </c>
      <c r="AH199" s="375" t="str">
        <f t="shared" si="204"/>
        <v/>
      </c>
      <c r="AI199" s="511"/>
      <c r="AJ199" s="375"/>
      <c r="AK199" s="377"/>
      <c r="AL199" s="377" t="str">
        <f t="shared" si="205"/>
        <v/>
      </c>
      <c r="AM199" s="375" t="str">
        <f t="shared" si="206"/>
        <v/>
      </c>
      <c r="AN199" s="511"/>
      <c r="AO199" s="375"/>
      <c r="AP199" s="377"/>
      <c r="AQ199" s="377" t="str">
        <f t="shared" si="207"/>
        <v/>
      </c>
      <c r="AR199" s="375" t="str">
        <f t="shared" si="208"/>
        <v/>
      </c>
      <c r="AS199" s="511"/>
      <c r="AT199" s="375"/>
      <c r="AU199" s="377"/>
      <c r="AV199" s="377" t="str">
        <f t="shared" si="209"/>
        <v/>
      </c>
      <c r="AW199" s="375" t="str">
        <f t="shared" si="210"/>
        <v/>
      </c>
      <c r="AX199" s="511"/>
    </row>
    <row r="200" spans="2:50" x14ac:dyDescent="0.2">
      <c r="B200" s="517"/>
      <c r="C200" s="375">
        <v>14</v>
      </c>
      <c r="D200" s="375"/>
      <c r="E200" s="375"/>
      <c r="F200" s="375"/>
      <c r="G200" s="375"/>
      <c r="H200" s="538"/>
      <c r="I200" s="172" t="str">
        <f t="shared" si="211"/>
        <v/>
      </c>
      <c r="J200" s="172" t="str">
        <f t="shared" si="212"/>
        <v/>
      </c>
      <c r="K200" s="374" t="str">
        <f t="shared" si="213"/>
        <v/>
      </c>
      <c r="L200" s="536"/>
      <c r="M200" s="172" t="str">
        <f t="shared" si="196"/>
        <v/>
      </c>
      <c r="N200" s="512"/>
      <c r="O200" s="512"/>
      <c r="P200" s="375"/>
      <c r="Q200" s="377"/>
      <c r="R200" s="377" t="str">
        <f t="shared" si="197"/>
        <v/>
      </c>
      <c r="S200" s="375" t="str">
        <f t="shared" si="198"/>
        <v/>
      </c>
      <c r="T200" s="511"/>
      <c r="U200" s="375"/>
      <c r="V200" s="377"/>
      <c r="W200" s="377" t="str">
        <f t="shared" si="199"/>
        <v/>
      </c>
      <c r="X200" s="375" t="str">
        <f t="shared" si="200"/>
        <v/>
      </c>
      <c r="Y200" s="511"/>
      <c r="Z200" s="375"/>
      <c r="AA200" s="377"/>
      <c r="AB200" s="377" t="str">
        <f t="shared" si="201"/>
        <v/>
      </c>
      <c r="AC200" s="375" t="str">
        <f t="shared" si="202"/>
        <v/>
      </c>
      <c r="AD200" s="511"/>
      <c r="AE200" s="375"/>
      <c r="AF200" s="377"/>
      <c r="AG200" s="377" t="str">
        <f t="shared" si="203"/>
        <v/>
      </c>
      <c r="AH200" s="375" t="str">
        <f t="shared" si="204"/>
        <v/>
      </c>
      <c r="AI200" s="511"/>
      <c r="AJ200" s="375"/>
      <c r="AK200" s="377"/>
      <c r="AL200" s="377" t="str">
        <f t="shared" si="205"/>
        <v/>
      </c>
      <c r="AM200" s="375" t="str">
        <f t="shared" si="206"/>
        <v/>
      </c>
      <c r="AN200" s="511"/>
      <c r="AO200" s="375"/>
      <c r="AP200" s="377"/>
      <c r="AQ200" s="377" t="str">
        <f t="shared" si="207"/>
        <v/>
      </c>
      <c r="AR200" s="375" t="str">
        <f t="shared" si="208"/>
        <v/>
      </c>
      <c r="AS200" s="511"/>
      <c r="AT200" s="375"/>
      <c r="AU200" s="377"/>
      <c r="AV200" s="377" t="str">
        <f t="shared" si="209"/>
        <v/>
      </c>
      <c r="AW200" s="375" t="str">
        <f t="shared" si="210"/>
        <v/>
      </c>
      <c r="AX200" s="511"/>
    </row>
    <row r="201" spans="2:50" x14ac:dyDescent="0.2">
      <c r="B201" s="517"/>
      <c r="C201" s="375">
        <v>15</v>
      </c>
      <c r="D201" s="375"/>
      <c r="E201" s="375"/>
      <c r="F201" s="375"/>
      <c r="G201" s="375"/>
      <c r="H201" s="539"/>
      <c r="I201" s="172" t="str">
        <f t="shared" si="211"/>
        <v/>
      </c>
      <c r="J201" s="172" t="str">
        <f t="shared" si="212"/>
        <v/>
      </c>
      <c r="K201" s="374" t="str">
        <f t="shared" si="213"/>
        <v/>
      </c>
      <c r="L201" s="536"/>
      <c r="M201" s="172" t="str">
        <f t="shared" si="196"/>
        <v/>
      </c>
      <c r="N201" s="512"/>
      <c r="O201" s="512"/>
      <c r="P201" s="375"/>
      <c r="Q201" s="377"/>
      <c r="R201" s="377" t="str">
        <f t="shared" si="197"/>
        <v/>
      </c>
      <c r="S201" s="375" t="str">
        <f t="shared" si="198"/>
        <v/>
      </c>
      <c r="T201" s="511"/>
      <c r="U201" s="375"/>
      <c r="V201" s="377"/>
      <c r="W201" s="377" t="str">
        <f t="shared" si="199"/>
        <v/>
      </c>
      <c r="X201" s="375" t="str">
        <f t="shared" si="200"/>
        <v/>
      </c>
      <c r="Y201" s="511"/>
      <c r="Z201" s="375"/>
      <c r="AA201" s="377"/>
      <c r="AB201" s="377" t="str">
        <f t="shared" si="201"/>
        <v/>
      </c>
      <c r="AC201" s="375" t="str">
        <f t="shared" si="202"/>
        <v/>
      </c>
      <c r="AD201" s="511"/>
      <c r="AE201" s="375"/>
      <c r="AF201" s="377"/>
      <c r="AG201" s="377" t="str">
        <f t="shared" si="203"/>
        <v/>
      </c>
      <c r="AH201" s="375" t="str">
        <f t="shared" si="204"/>
        <v/>
      </c>
      <c r="AI201" s="511"/>
      <c r="AJ201" s="375"/>
      <c r="AK201" s="377"/>
      <c r="AL201" s="377" t="str">
        <f t="shared" si="205"/>
        <v/>
      </c>
      <c r="AM201" s="375" t="str">
        <f t="shared" si="206"/>
        <v/>
      </c>
      <c r="AN201" s="511"/>
      <c r="AO201" s="375"/>
      <c r="AP201" s="377"/>
      <c r="AQ201" s="377" t="str">
        <f t="shared" si="207"/>
        <v/>
      </c>
      <c r="AR201" s="375" t="str">
        <f t="shared" si="208"/>
        <v/>
      </c>
      <c r="AS201" s="511"/>
      <c r="AT201" s="375"/>
      <c r="AU201" s="377"/>
      <c r="AV201" s="377" t="str">
        <f t="shared" si="209"/>
        <v/>
      </c>
      <c r="AW201" s="375" t="str">
        <f t="shared" si="210"/>
        <v/>
      </c>
      <c r="AX201" s="511"/>
    </row>
    <row r="202" spans="2:50" ht="15.75" x14ac:dyDescent="0.2">
      <c r="B202" s="521" t="s">
        <v>169</v>
      </c>
      <c r="C202" s="522"/>
      <c r="D202" s="522"/>
      <c r="E202" s="522"/>
      <c r="F202" s="522"/>
      <c r="G202" s="522"/>
      <c r="H202" s="523"/>
      <c r="I202" s="207"/>
      <c r="J202" s="207"/>
      <c r="K202" s="207"/>
      <c r="L202" s="207"/>
      <c r="M202" s="207"/>
      <c r="N202" s="512" t="s">
        <v>161</v>
      </c>
      <c r="O202" s="525" t="s">
        <v>106</v>
      </c>
      <c r="P202" s="527">
        <f>AT182+1</f>
        <v>45937</v>
      </c>
      <c r="Q202" s="517"/>
      <c r="R202" s="517"/>
      <c r="S202" s="517"/>
      <c r="T202" s="517"/>
      <c r="U202" s="527">
        <f>P202+1</f>
        <v>45938</v>
      </c>
      <c r="V202" s="517"/>
      <c r="W202" s="517"/>
      <c r="X202" s="517"/>
      <c r="Y202" s="517"/>
      <c r="Z202" s="527">
        <f>U202+1</f>
        <v>45939</v>
      </c>
      <c r="AA202" s="517"/>
      <c r="AB202" s="517"/>
      <c r="AC202" s="517"/>
      <c r="AD202" s="517"/>
      <c r="AE202" s="527">
        <f>Z202+1</f>
        <v>45940</v>
      </c>
      <c r="AF202" s="517"/>
      <c r="AG202" s="517"/>
      <c r="AH202" s="517"/>
      <c r="AI202" s="517"/>
      <c r="AJ202" s="527">
        <f>AE202+1</f>
        <v>45941</v>
      </c>
      <c r="AK202" s="517"/>
      <c r="AL202" s="517"/>
      <c r="AM202" s="517"/>
      <c r="AN202" s="517"/>
      <c r="AO202" s="527">
        <f>AJ202+1</f>
        <v>45942</v>
      </c>
      <c r="AP202" s="517"/>
      <c r="AQ202" s="517"/>
      <c r="AR202" s="517"/>
      <c r="AS202" s="517"/>
      <c r="AT202" s="527">
        <f>AO202+1</f>
        <v>45943</v>
      </c>
      <c r="AU202" s="517"/>
      <c r="AV202" s="517"/>
      <c r="AW202" s="517"/>
      <c r="AX202" s="517"/>
    </row>
    <row r="203" spans="2:50" ht="15.75" x14ac:dyDescent="0.2">
      <c r="B203" s="524"/>
      <c r="C203" s="524"/>
      <c r="D203" s="524"/>
      <c r="E203" s="524"/>
      <c r="F203" s="524"/>
      <c r="G203" s="524"/>
      <c r="H203" s="524"/>
      <c r="I203" s="207"/>
      <c r="J203" s="207"/>
      <c r="K203" s="207"/>
      <c r="L203" s="207"/>
      <c r="M203" s="207"/>
      <c r="N203" s="512"/>
      <c r="O203" s="526"/>
      <c r="P203" s="527" t="s">
        <v>120</v>
      </c>
      <c r="Q203" s="517"/>
      <c r="R203" s="517"/>
      <c r="S203" s="517"/>
      <c r="T203" s="517"/>
      <c r="U203" s="527" t="s">
        <v>114</v>
      </c>
      <c r="V203" s="517"/>
      <c r="W203" s="517"/>
      <c r="X203" s="517"/>
      <c r="Y203" s="517"/>
      <c r="Z203" s="527" t="s">
        <v>115</v>
      </c>
      <c r="AA203" s="517"/>
      <c r="AB203" s="517"/>
      <c r="AC203" s="517"/>
      <c r="AD203" s="517"/>
      <c r="AE203" s="527" t="s">
        <v>116</v>
      </c>
      <c r="AF203" s="517"/>
      <c r="AG203" s="517"/>
      <c r="AH203" s="517"/>
      <c r="AI203" s="517"/>
      <c r="AJ203" s="527" t="s">
        <v>117</v>
      </c>
      <c r="AK203" s="517"/>
      <c r="AL203" s="517"/>
      <c r="AM203" s="517"/>
      <c r="AN203" s="517"/>
      <c r="AO203" s="527" t="s">
        <v>118</v>
      </c>
      <c r="AP203" s="517"/>
      <c r="AQ203" s="517"/>
      <c r="AR203" s="517"/>
      <c r="AS203" s="517"/>
      <c r="AT203" s="527" t="s">
        <v>119</v>
      </c>
      <c r="AU203" s="517"/>
      <c r="AV203" s="517"/>
      <c r="AW203" s="517"/>
      <c r="AX203" s="517"/>
    </row>
    <row r="204" spans="2:50" x14ac:dyDescent="0.2">
      <c r="B204" s="512" t="s">
        <v>157</v>
      </c>
      <c r="C204" s="512" t="s">
        <v>149</v>
      </c>
      <c r="D204" s="512"/>
      <c r="E204" s="512" t="s">
        <v>151</v>
      </c>
      <c r="F204" s="512"/>
      <c r="G204" s="512"/>
      <c r="H204" s="513" t="s">
        <v>158</v>
      </c>
      <c r="I204" s="516" t="s">
        <v>227</v>
      </c>
      <c r="J204" s="516"/>
      <c r="K204" s="516"/>
      <c r="L204" s="516" t="s">
        <v>158</v>
      </c>
      <c r="M204" s="516" t="s">
        <v>170</v>
      </c>
      <c r="N204" s="512"/>
      <c r="O204" s="512" t="s">
        <v>160</v>
      </c>
      <c r="P204" s="508" t="s">
        <v>154</v>
      </c>
      <c r="Q204" s="509"/>
      <c r="R204" s="509"/>
      <c r="S204" s="510"/>
      <c r="T204" s="512" t="s">
        <v>158</v>
      </c>
      <c r="U204" s="508" t="s">
        <v>154</v>
      </c>
      <c r="V204" s="509"/>
      <c r="W204" s="509"/>
      <c r="X204" s="510"/>
      <c r="Y204" s="512" t="s">
        <v>158</v>
      </c>
      <c r="Z204" s="508" t="s">
        <v>154</v>
      </c>
      <c r="AA204" s="509"/>
      <c r="AB204" s="509"/>
      <c r="AC204" s="510"/>
      <c r="AD204" s="512" t="s">
        <v>158</v>
      </c>
      <c r="AE204" s="508" t="s">
        <v>154</v>
      </c>
      <c r="AF204" s="509"/>
      <c r="AG204" s="509"/>
      <c r="AH204" s="510"/>
      <c r="AI204" s="512" t="s">
        <v>158</v>
      </c>
      <c r="AJ204" s="508" t="s">
        <v>154</v>
      </c>
      <c r="AK204" s="509"/>
      <c r="AL204" s="509"/>
      <c r="AM204" s="510"/>
      <c r="AN204" s="512" t="s">
        <v>158</v>
      </c>
      <c r="AO204" s="508" t="s">
        <v>154</v>
      </c>
      <c r="AP204" s="509"/>
      <c r="AQ204" s="509"/>
      <c r="AR204" s="510"/>
      <c r="AS204" s="512" t="s">
        <v>158</v>
      </c>
      <c r="AT204" s="508" t="s">
        <v>154</v>
      </c>
      <c r="AU204" s="509"/>
      <c r="AV204" s="509"/>
      <c r="AW204" s="510"/>
      <c r="AX204" s="512" t="s">
        <v>158</v>
      </c>
    </row>
    <row r="205" spans="2:50" x14ac:dyDescent="0.2">
      <c r="B205" s="512"/>
      <c r="C205" s="512"/>
      <c r="D205" s="512"/>
      <c r="E205" s="512" t="s">
        <v>150</v>
      </c>
      <c r="F205" s="512"/>
      <c r="G205" s="512"/>
      <c r="H205" s="514"/>
      <c r="I205" s="516" t="s">
        <v>150</v>
      </c>
      <c r="J205" s="516"/>
      <c r="K205" s="516"/>
      <c r="L205" s="516"/>
      <c r="M205" s="516"/>
      <c r="N205" s="512"/>
      <c r="O205" s="512"/>
      <c r="P205" s="508" t="s">
        <v>155</v>
      </c>
      <c r="Q205" s="509"/>
      <c r="R205" s="509"/>
      <c r="S205" s="510"/>
      <c r="T205" s="512"/>
      <c r="U205" s="508" t="s">
        <v>155</v>
      </c>
      <c r="V205" s="509"/>
      <c r="W205" s="509"/>
      <c r="X205" s="510"/>
      <c r="Y205" s="512"/>
      <c r="Z205" s="508" t="s">
        <v>155</v>
      </c>
      <c r="AA205" s="509"/>
      <c r="AB205" s="509"/>
      <c r="AC205" s="510"/>
      <c r="AD205" s="512"/>
      <c r="AE205" s="508" t="s">
        <v>155</v>
      </c>
      <c r="AF205" s="509"/>
      <c r="AG205" s="509"/>
      <c r="AH205" s="510"/>
      <c r="AI205" s="512"/>
      <c r="AJ205" s="508" t="s">
        <v>155</v>
      </c>
      <c r="AK205" s="509"/>
      <c r="AL205" s="509"/>
      <c r="AM205" s="510"/>
      <c r="AN205" s="512"/>
      <c r="AO205" s="508" t="s">
        <v>155</v>
      </c>
      <c r="AP205" s="509"/>
      <c r="AQ205" s="509"/>
      <c r="AR205" s="510"/>
      <c r="AS205" s="512"/>
      <c r="AT205" s="508" t="s">
        <v>155</v>
      </c>
      <c r="AU205" s="509"/>
      <c r="AV205" s="509"/>
      <c r="AW205" s="510"/>
      <c r="AX205" s="512"/>
    </row>
    <row r="206" spans="2:50" x14ac:dyDescent="0.2">
      <c r="B206" s="512"/>
      <c r="C206" s="512"/>
      <c r="D206" s="512"/>
      <c r="E206" s="418" t="s">
        <v>152</v>
      </c>
      <c r="F206" s="418" t="s">
        <v>153</v>
      </c>
      <c r="G206" s="418" t="s">
        <v>156</v>
      </c>
      <c r="H206" s="515"/>
      <c r="I206" s="419" t="s">
        <v>152</v>
      </c>
      <c r="J206" s="419" t="s">
        <v>153</v>
      </c>
      <c r="K206" s="419" t="s">
        <v>156</v>
      </c>
      <c r="L206" s="516"/>
      <c r="M206" s="516"/>
      <c r="N206" s="512"/>
      <c r="O206" s="512"/>
      <c r="P206" s="418" t="s">
        <v>152</v>
      </c>
      <c r="Q206" s="418" t="s">
        <v>153</v>
      </c>
      <c r="R206" s="418" t="s">
        <v>156</v>
      </c>
      <c r="S206" s="418" t="s">
        <v>170</v>
      </c>
      <c r="T206" s="512"/>
      <c r="U206" s="418" t="s">
        <v>152</v>
      </c>
      <c r="V206" s="418" t="s">
        <v>153</v>
      </c>
      <c r="W206" s="418" t="s">
        <v>156</v>
      </c>
      <c r="X206" s="418" t="s">
        <v>170</v>
      </c>
      <c r="Y206" s="512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12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12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12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12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12"/>
    </row>
    <row r="207" spans="2:50" x14ac:dyDescent="0.2">
      <c r="B207" s="517" t="s">
        <v>141</v>
      </c>
      <c r="C207" s="417">
        <f>C187</f>
        <v>1</v>
      </c>
      <c r="D207" s="417" t="s">
        <v>428</v>
      </c>
      <c r="E207" s="417">
        <v>17</v>
      </c>
      <c r="F207" s="417">
        <v>2000</v>
      </c>
      <c r="G207" s="416">
        <f t="shared" ref="G207:G208" si="214">F207/E207</f>
        <v>117.64705882352941</v>
      </c>
      <c r="H207" s="537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20">
        <f t="shared" ref="K207:K209" si="217">IFERROR(AVERAGE(R207,W207,AB207,AG207,AL207,AQ207,AV207),"")</f>
        <v>113.99365084469579</v>
      </c>
      <c r="L207" s="536">
        <f>IFERROR(AVERAGE(K207:K221),"-")</f>
        <v>84.577141272735375</v>
      </c>
      <c r="M207" s="172">
        <f>IFERROR(RANK(K207, K$207:K$221),"")</f>
        <v>1</v>
      </c>
      <c r="N207" s="512"/>
      <c r="O207" s="512"/>
      <c r="P207" s="417">
        <v>17</v>
      </c>
      <c r="Q207" s="416">
        <v>1950.7317073170725</v>
      </c>
      <c r="R207" s="416">
        <f>IFERROR(Q207/P207,"")</f>
        <v>114.74892395982779</v>
      </c>
      <c r="S207" s="417">
        <f>IFERROR(RANK(R207, R$207:R$221),"")</f>
        <v>1</v>
      </c>
      <c r="T207" s="511">
        <f>AVERAGE(R207:R221)</f>
        <v>84.980231210683129</v>
      </c>
      <c r="U207" s="417">
        <v>17</v>
      </c>
      <c r="V207" s="416">
        <v>1942.4999999999991</v>
      </c>
      <c r="W207" s="416">
        <f>IFERROR(V207/U207,"")</f>
        <v>114.26470588235289</v>
      </c>
      <c r="X207" s="417">
        <f>IFERROR(RANK(W207, W$207:W$221),"")</f>
        <v>1</v>
      </c>
      <c r="Y207" s="511">
        <f>AVERAGE(W207:W221)</f>
        <v>84.65783950280759</v>
      </c>
      <c r="Z207" s="417">
        <v>17</v>
      </c>
      <c r="AA207" s="416">
        <v>1942.9411764705883</v>
      </c>
      <c r="AB207" s="416">
        <f>IFERROR(AA207/Z207,"")</f>
        <v>114.29065743944636</v>
      </c>
      <c r="AC207" s="417">
        <f>IFERROR(RANK(AB207, AB$207:AB$221),"")</f>
        <v>1</v>
      </c>
      <c r="AD207" s="511">
        <f>AVERAGE(AB207:AB221)</f>
        <v>84.633157346792316</v>
      </c>
      <c r="AE207" s="417">
        <v>17</v>
      </c>
      <c r="AF207" s="416">
        <v>1949.9999999999995</v>
      </c>
      <c r="AG207" s="416">
        <f>IFERROR(AF207/AE207,"")</f>
        <v>114.70588235294115</v>
      </c>
      <c r="AH207" s="417">
        <f>IFERROR(RANK(AG207, AG$207:AG$221),"")</f>
        <v>1</v>
      </c>
      <c r="AI207" s="511">
        <f>AVERAGE(AG207:AG221)</f>
        <v>84.888553712083109</v>
      </c>
      <c r="AJ207" s="417">
        <v>17</v>
      </c>
      <c r="AK207" s="416">
        <v>1956.3636363636365</v>
      </c>
      <c r="AL207" s="416">
        <f>IFERROR(AK207/AJ207,"")</f>
        <v>115.08021390374333</v>
      </c>
      <c r="AM207" s="417">
        <f>IFERROR(RANK(AL207, AL$207:AL$221),"")</f>
        <v>1</v>
      </c>
      <c r="AN207" s="511">
        <f>AVERAGE(AL207:AL221)</f>
        <v>85.031162408043414</v>
      </c>
      <c r="AO207" s="417">
        <v>17</v>
      </c>
      <c r="AP207" s="416">
        <v>1909.090909090909</v>
      </c>
      <c r="AQ207" s="416">
        <f>IFERROR(AP207/AO207,"")</f>
        <v>112.29946524064171</v>
      </c>
      <c r="AR207" s="417">
        <f>IFERROR(RANK(AQ207, AQ$207:AQ$221),"")</f>
        <v>1</v>
      </c>
      <c r="AS207" s="511">
        <f>AVERAGE(AQ207:AQ221)</f>
        <v>83.750257095845342</v>
      </c>
      <c r="AT207" s="417">
        <v>17</v>
      </c>
      <c r="AU207" s="416">
        <v>1913.617021276596</v>
      </c>
      <c r="AV207" s="416">
        <f>IFERROR(AU207/AT207,"")</f>
        <v>112.56570713391741</v>
      </c>
      <c r="AW207" s="417">
        <f>IFERROR(RANK(AV207, AV$207:AV$221),"")</f>
        <v>1</v>
      </c>
      <c r="AX207" s="511">
        <f>AVERAGE(AV207:AV221)</f>
        <v>84.09878763289278</v>
      </c>
    </row>
    <row r="208" spans="2:50" x14ac:dyDescent="0.2">
      <c r="B208" s="517"/>
      <c r="C208" s="437">
        <f t="shared" ref="C208:C221" si="218">C188</f>
        <v>2</v>
      </c>
      <c r="D208" s="417" t="s">
        <v>429</v>
      </c>
      <c r="E208" s="417">
        <v>26</v>
      </c>
      <c r="F208" s="417">
        <v>1500</v>
      </c>
      <c r="G208" s="416">
        <f t="shared" si="214"/>
        <v>57.692307692307693</v>
      </c>
      <c r="H208" s="538"/>
      <c r="I208" s="172">
        <f t="shared" si="215"/>
        <v>26</v>
      </c>
      <c r="J208" s="172">
        <f t="shared" si="216"/>
        <v>1434.1764242201493</v>
      </c>
      <c r="K208" s="420">
        <f t="shared" si="217"/>
        <v>55.160631700774957</v>
      </c>
      <c r="L208" s="536"/>
      <c r="M208" s="172">
        <f t="shared" ref="M208:M221" si="219">IFERROR(RANK(K208, K$207:K$221),"")</f>
        <v>2</v>
      </c>
      <c r="N208" s="512"/>
      <c r="O208" s="512"/>
      <c r="P208" s="417">
        <v>26</v>
      </c>
      <c r="Q208" s="416">
        <v>1435.5</v>
      </c>
      <c r="R208" s="416">
        <f t="shared" ref="R208:R221" si="220">IFERROR(Q208/P208,"")</f>
        <v>55.21153846153846</v>
      </c>
      <c r="S208" s="417">
        <f t="shared" ref="S208:S221" si="221">IFERROR(RANK(R208, R$207:R$221),"")</f>
        <v>2</v>
      </c>
      <c r="T208" s="511"/>
      <c r="U208" s="417">
        <v>26</v>
      </c>
      <c r="V208" s="416">
        <v>1431.3253012048197</v>
      </c>
      <c r="W208" s="416">
        <f t="shared" ref="W208:W221" si="222">IFERROR(V208/U208,"")</f>
        <v>55.050973123262295</v>
      </c>
      <c r="X208" s="417">
        <f t="shared" ref="X208:X221" si="223">IFERROR(RANK(W208, W$207:W$221),"")</f>
        <v>2</v>
      </c>
      <c r="Y208" s="511"/>
      <c r="Z208" s="417">
        <v>26</v>
      </c>
      <c r="AA208" s="416">
        <v>1429.367088607595</v>
      </c>
      <c r="AB208" s="416">
        <f t="shared" ref="AB208:AB221" si="224">IFERROR(AA208/Z208,"")</f>
        <v>54.97565725413827</v>
      </c>
      <c r="AC208" s="417">
        <f t="shared" ref="AC208:AC221" si="225">IFERROR(RANK(AB208, AB$207:AB$221),"")</f>
        <v>2</v>
      </c>
      <c r="AD208" s="511"/>
      <c r="AE208" s="417">
        <v>26</v>
      </c>
      <c r="AF208" s="416">
        <v>1431.8518518518522</v>
      </c>
      <c r="AG208" s="416">
        <f t="shared" ref="AG208:AG221" si="226">IFERROR(AF208/AE208,"")</f>
        <v>55.071225071225086</v>
      </c>
      <c r="AH208" s="417">
        <f t="shared" ref="AH208:AH221" si="227">IFERROR(RANK(AG208, AG$207:AG$221),"")</f>
        <v>2</v>
      </c>
      <c r="AI208" s="511"/>
      <c r="AJ208" s="417">
        <v>26</v>
      </c>
      <c r="AK208" s="416">
        <v>1429.5348837209308</v>
      </c>
      <c r="AL208" s="416">
        <f t="shared" ref="AL208:AL221" si="228">IFERROR(AK208/AJ208,"")</f>
        <v>54.982110912343494</v>
      </c>
      <c r="AM208" s="417">
        <f t="shared" ref="AM208:AM221" si="229">IFERROR(RANK(AL208, AL$207:AL$221),"")</f>
        <v>2</v>
      </c>
      <c r="AN208" s="511"/>
      <c r="AO208" s="417">
        <v>26</v>
      </c>
      <c r="AP208" s="416">
        <v>1435.2272727272732</v>
      </c>
      <c r="AQ208" s="416">
        <f t="shared" ref="AQ208:AQ221" si="230">IFERROR(AP208/AO208,"")</f>
        <v>55.201048951048968</v>
      </c>
      <c r="AR208" s="417">
        <f t="shared" ref="AR208:AR221" si="231">IFERROR(RANK(AQ208, AQ$207:AQ$221),"")</f>
        <v>2</v>
      </c>
      <c r="AS208" s="511"/>
      <c r="AT208" s="417">
        <v>26</v>
      </c>
      <c r="AU208" s="416">
        <v>1446.4285714285716</v>
      </c>
      <c r="AV208" s="416">
        <f t="shared" ref="AV208:AV221" si="232">IFERROR(AU208/AT208,"")</f>
        <v>55.631868131868139</v>
      </c>
      <c r="AW208" s="417">
        <f t="shared" ref="AW208:AW221" si="233">IFERROR(RANK(AV208, AV$207:AV$221),"")</f>
        <v>2</v>
      </c>
      <c r="AX208" s="511"/>
    </row>
    <row r="209" spans="2:50" x14ac:dyDescent="0.2">
      <c r="B209" s="517"/>
      <c r="C209" s="437">
        <f t="shared" si="218"/>
        <v>3</v>
      </c>
      <c r="D209" s="417"/>
      <c r="E209" s="417"/>
      <c r="F209" s="417"/>
      <c r="G209" s="417"/>
      <c r="H209" s="538"/>
      <c r="I209" s="172" t="str">
        <f t="shared" si="215"/>
        <v/>
      </c>
      <c r="J209" s="172" t="str">
        <f t="shared" si="216"/>
        <v/>
      </c>
      <c r="K209" s="420" t="str">
        <f t="shared" si="217"/>
        <v/>
      </c>
      <c r="L209" s="536"/>
      <c r="M209" s="172" t="str">
        <f t="shared" si="219"/>
        <v/>
      </c>
      <c r="N209" s="512"/>
      <c r="O209" s="512"/>
      <c r="P209" s="417"/>
      <c r="Q209" s="416"/>
      <c r="R209" s="416" t="str">
        <f t="shared" si="220"/>
        <v/>
      </c>
      <c r="S209" s="417" t="str">
        <f t="shared" si="221"/>
        <v/>
      </c>
      <c r="T209" s="511"/>
      <c r="U209" s="417"/>
      <c r="V209" s="416"/>
      <c r="W209" s="416" t="str">
        <f t="shared" si="222"/>
        <v/>
      </c>
      <c r="X209" s="417" t="str">
        <f t="shared" si="223"/>
        <v/>
      </c>
      <c r="Y209" s="511"/>
      <c r="Z209" s="417"/>
      <c r="AA209" s="416"/>
      <c r="AB209" s="416" t="str">
        <f t="shared" si="224"/>
        <v/>
      </c>
      <c r="AC209" s="417" t="str">
        <f t="shared" si="225"/>
        <v/>
      </c>
      <c r="AD209" s="511"/>
      <c r="AE209" s="417"/>
      <c r="AF209" s="416"/>
      <c r="AG209" s="416" t="str">
        <f t="shared" si="226"/>
        <v/>
      </c>
      <c r="AH209" s="417" t="str">
        <f t="shared" si="227"/>
        <v/>
      </c>
      <c r="AI209" s="511"/>
      <c r="AJ209" s="417"/>
      <c r="AK209" s="416"/>
      <c r="AL209" s="416" t="str">
        <f t="shared" si="228"/>
        <v/>
      </c>
      <c r="AM209" s="417" t="str">
        <f t="shared" si="229"/>
        <v/>
      </c>
      <c r="AN209" s="511"/>
      <c r="AO209" s="417"/>
      <c r="AP209" s="416"/>
      <c r="AQ209" s="416" t="str">
        <f t="shared" si="230"/>
        <v/>
      </c>
      <c r="AR209" s="417" t="str">
        <f t="shared" si="231"/>
        <v/>
      </c>
      <c r="AS209" s="511"/>
      <c r="AT209" s="417"/>
      <c r="AU209" s="416"/>
      <c r="AV209" s="416" t="str">
        <f t="shared" si="232"/>
        <v/>
      </c>
      <c r="AW209" s="417" t="str">
        <f t="shared" si="233"/>
        <v/>
      </c>
      <c r="AX209" s="511"/>
    </row>
    <row r="210" spans="2:50" x14ac:dyDescent="0.2">
      <c r="B210" s="517"/>
      <c r="C210" s="437">
        <f t="shared" si="218"/>
        <v>4</v>
      </c>
      <c r="D210" s="417"/>
      <c r="E210" s="417"/>
      <c r="F210" s="417"/>
      <c r="G210" s="417"/>
      <c r="H210" s="538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0" t="str">
        <f>IFERROR(AVERAGE(R210,W210,AB210,AG210,AL210,AQ210,AV210),"")</f>
        <v/>
      </c>
      <c r="L210" s="536"/>
      <c r="M210" s="172" t="str">
        <f t="shared" si="219"/>
        <v/>
      </c>
      <c r="N210" s="512"/>
      <c r="O210" s="512"/>
      <c r="P210" s="417"/>
      <c r="Q210" s="416"/>
      <c r="R210" s="416" t="str">
        <f t="shared" si="220"/>
        <v/>
      </c>
      <c r="S210" s="417" t="str">
        <f t="shared" si="221"/>
        <v/>
      </c>
      <c r="T210" s="511"/>
      <c r="U210" s="417"/>
      <c r="V210" s="416"/>
      <c r="W210" s="416" t="str">
        <f t="shared" si="222"/>
        <v/>
      </c>
      <c r="X210" s="417" t="str">
        <f t="shared" si="223"/>
        <v/>
      </c>
      <c r="Y210" s="511"/>
      <c r="Z210" s="417"/>
      <c r="AA210" s="416"/>
      <c r="AB210" s="416" t="str">
        <f t="shared" si="224"/>
        <v/>
      </c>
      <c r="AC210" s="417" t="str">
        <f t="shared" si="225"/>
        <v/>
      </c>
      <c r="AD210" s="511"/>
      <c r="AE210" s="417"/>
      <c r="AF210" s="416"/>
      <c r="AG210" s="416" t="str">
        <f t="shared" si="226"/>
        <v/>
      </c>
      <c r="AH210" s="417" t="str">
        <f t="shared" si="227"/>
        <v/>
      </c>
      <c r="AI210" s="511"/>
      <c r="AJ210" s="417"/>
      <c r="AK210" s="416"/>
      <c r="AL210" s="416" t="str">
        <f t="shared" si="228"/>
        <v/>
      </c>
      <c r="AM210" s="417" t="str">
        <f t="shared" si="229"/>
        <v/>
      </c>
      <c r="AN210" s="511"/>
      <c r="AO210" s="417"/>
      <c r="AP210" s="416"/>
      <c r="AQ210" s="416" t="str">
        <f t="shared" si="230"/>
        <v/>
      </c>
      <c r="AR210" s="417" t="str">
        <f t="shared" si="231"/>
        <v/>
      </c>
      <c r="AS210" s="511"/>
      <c r="AT210" s="417"/>
      <c r="AU210" s="416"/>
      <c r="AV210" s="416" t="str">
        <f t="shared" si="232"/>
        <v/>
      </c>
      <c r="AW210" s="417" t="str">
        <f t="shared" si="233"/>
        <v/>
      </c>
      <c r="AX210" s="511"/>
    </row>
    <row r="211" spans="2:50" x14ac:dyDescent="0.2">
      <c r="B211" s="517"/>
      <c r="C211" s="437">
        <f t="shared" si="218"/>
        <v>5</v>
      </c>
      <c r="D211" s="417"/>
      <c r="E211" s="417"/>
      <c r="F211" s="417"/>
      <c r="G211" s="417"/>
      <c r="H211" s="538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20" t="str">
        <f t="shared" ref="K211:K221" si="236">IFERROR(AVERAGE(R211,W211,AB211,AG211,AL211,AQ211,AV211),"")</f>
        <v/>
      </c>
      <c r="L211" s="536"/>
      <c r="M211" s="172" t="str">
        <f t="shared" si="219"/>
        <v/>
      </c>
      <c r="N211" s="512"/>
      <c r="O211" s="512"/>
      <c r="P211" s="417"/>
      <c r="Q211" s="416"/>
      <c r="R211" s="416" t="str">
        <f t="shared" si="220"/>
        <v/>
      </c>
      <c r="S211" s="417" t="str">
        <f t="shared" si="221"/>
        <v/>
      </c>
      <c r="T211" s="511"/>
      <c r="U211" s="417"/>
      <c r="V211" s="416"/>
      <c r="W211" s="416" t="str">
        <f t="shared" si="222"/>
        <v/>
      </c>
      <c r="X211" s="417" t="str">
        <f t="shared" si="223"/>
        <v/>
      </c>
      <c r="Y211" s="511"/>
      <c r="Z211" s="417"/>
      <c r="AA211" s="416"/>
      <c r="AB211" s="416" t="str">
        <f t="shared" si="224"/>
        <v/>
      </c>
      <c r="AC211" s="417" t="str">
        <f t="shared" si="225"/>
        <v/>
      </c>
      <c r="AD211" s="511"/>
      <c r="AE211" s="417"/>
      <c r="AF211" s="416"/>
      <c r="AG211" s="416" t="str">
        <f t="shared" si="226"/>
        <v/>
      </c>
      <c r="AH211" s="417" t="str">
        <f t="shared" si="227"/>
        <v/>
      </c>
      <c r="AI211" s="511"/>
      <c r="AJ211" s="417"/>
      <c r="AK211" s="416"/>
      <c r="AL211" s="416" t="str">
        <f t="shared" si="228"/>
        <v/>
      </c>
      <c r="AM211" s="417" t="str">
        <f t="shared" si="229"/>
        <v/>
      </c>
      <c r="AN211" s="511"/>
      <c r="AO211" s="417"/>
      <c r="AP211" s="416"/>
      <c r="AQ211" s="416" t="str">
        <f t="shared" si="230"/>
        <v/>
      </c>
      <c r="AR211" s="417" t="str">
        <f t="shared" si="231"/>
        <v/>
      </c>
      <c r="AS211" s="511"/>
      <c r="AT211" s="417"/>
      <c r="AU211" s="416"/>
      <c r="AV211" s="416" t="str">
        <f t="shared" si="232"/>
        <v/>
      </c>
      <c r="AW211" s="417" t="str">
        <f t="shared" si="233"/>
        <v/>
      </c>
      <c r="AX211" s="511"/>
    </row>
    <row r="212" spans="2:50" x14ac:dyDescent="0.2">
      <c r="B212" s="517"/>
      <c r="C212" s="437">
        <f t="shared" si="218"/>
        <v>6</v>
      </c>
      <c r="D212" s="417"/>
      <c r="E212" s="417"/>
      <c r="F212" s="417"/>
      <c r="G212" s="417"/>
      <c r="H212" s="538"/>
      <c r="I212" s="172" t="str">
        <f t="shared" si="234"/>
        <v/>
      </c>
      <c r="J212" s="172" t="str">
        <f t="shared" si="235"/>
        <v/>
      </c>
      <c r="K212" s="420" t="str">
        <f t="shared" si="236"/>
        <v/>
      </c>
      <c r="L212" s="536"/>
      <c r="M212" s="172" t="str">
        <f t="shared" si="219"/>
        <v/>
      </c>
      <c r="N212" s="512"/>
      <c r="O212" s="512"/>
      <c r="P212" s="417"/>
      <c r="Q212" s="416"/>
      <c r="R212" s="416" t="str">
        <f t="shared" si="220"/>
        <v/>
      </c>
      <c r="S212" s="417" t="str">
        <f t="shared" si="221"/>
        <v/>
      </c>
      <c r="T212" s="511"/>
      <c r="U212" s="417"/>
      <c r="V212" s="416"/>
      <c r="W212" s="416" t="str">
        <f t="shared" si="222"/>
        <v/>
      </c>
      <c r="X212" s="417" t="str">
        <f t="shared" si="223"/>
        <v/>
      </c>
      <c r="Y212" s="511"/>
      <c r="Z212" s="417"/>
      <c r="AA212" s="416"/>
      <c r="AB212" s="416" t="str">
        <f t="shared" si="224"/>
        <v/>
      </c>
      <c r="AC212" s="417" t="str">
        <f t="shared" si="225"/>
        <v/>
      </c>
      <c r="AD212" s="511"/>
      <c r="AE212" s="417"/>
      <c r="AF212" s="416"/>
      <c r="AG212" s="416" t="str">
        <f t="shared" si="226"/>
        <v/>
      </c>
      <c r="AH212" s="417" t="str">
        <f t="shared" si="227"/>
        <v/>
      </c>
      <c r="AI212" s="511"/>
      <c r="AJ212" s="417"/>
      <c r="AK212" s="416"/>
      <c r="AL212" s="416" t="str">
        <f t="shared" si="228"/>
        <v/>
      </c>
      <c r="AM212" s="417" t="str">
        <f t="shared" si="229"/>
        <v/>
      </c>
      <c r="AN212" s="511"/>
      <c r="AO212" s="417"/>
      <c r="AP212" s="416"/>
      <c r="AQ212" s="416" t="str">
        <f t="shared" si="230"/>
        <v/>
      </c>
      <c r="AR212" s="417" t="str">
        <f t="shared" si="231"/>
        <v/>
      </c>
      <c r="AS212" s="511"/>
      <c r="AT212" s="417"/>
      <c r="AU212" s="416"/>
      <c r="AV212" s="416" t="str">
        <f t="shared" si="232"/>
        <v/>
      </c>
      <c r="AW212" s="417" t="str">
        <f t="shared" si="233"/>
        <v/>
      </c>
      <c r="AX212" s="511"/>
    </row>
    <row r="213" spans="2:50" x14ac:dyDescent="0.2">
      <c r="B213" s="517"/>
      <c r="C213" s="437">
        <f t="shared" si="218"/>
        <v>7</v>
      </c>
      <c r="D213" s="417"/>
      <c r="E213" s="417"/>
      <c r="F213" s="417"/>
      <c r="G213" s="417"/>
      <c r="H213" s="538"/>
      <c r="I213" s="172" t="str">
        <f t="shared" si="234"/>
        <v/>
      </c>
      <c r="J213" s="172" t="str">
        <f t="shared" si="235"/>
        <v/>
      </c>
      <c r="K213" s="420" t="str">
        <f t="shared" si="236"/>
        <v/>
      </c>
      <c r="L213" s="536"/>
      <c r="M213" s="172" t="str">
        <f t="shared" si="219"/>
        <v/>
      </c>
      <c r="N213" s="512"/>
      <c r="O213" s="512"/>
      <c r="P213" s="417"/>
      <c r="Q213" s="416"/>
      <c r="R213" s="416" t="str">
        <f t="shared" si="220"/>
        <v/>
      </c>
      <c r="S213" s="417" t="str">
        <f t="shared" si="221"/>
        <v/>
      </c>
      <c r="T213" s="511"/>
      <c r="U213" s="417"/>
      <c r="V213" s="416"/>
      <c r="W213" s="416" t="str">
        <f t="shared" si="222"/>
        <v/>
      </c>
      <c r="X213" s="417" t="str">
        <f t="shared" si="223"/>
        <v/>
      </c>
      <c r="Y213" s="511"/>
      <c r="Z213" s="417"/>
      <c r="AA213" s="416"/>
      <c r="AB213" s="416" t="str">
        <f t="shared" si="224"/>
        <v/>
      </c>
      <c r="AC213" s="417" t="str">
        <f t="shared" si="225"/>
        <v/>
      </c>
      <c r="AD213" s="511"/>
      <c r="AE213" s="417"/>
      <c r="AF213" s="416"/>
      <c r="AG213" s="416" t="str">
        <f t="shared" si="226"/>
        <v/>
      </c>
      <c r="AH213" s="417" t="str">
        <f t="shared" si="227"/>
        <v/>
      </c>
      <c r="AI213" s="511"/>
      <c r="AJ213" s="417"/>
      <c r="AK213" s="416"/>
      <c r="AL213" s="416" t="str">
        <f t="shared" si="228"/>
        <v/>
      </c>
      <c r="AM213" s="417" t="str">
        <f t="shared" si="229"/>
        <v/>
      </c>
      <c r="AN213" s="511"/>
      <c r="AO213" s="417"/>
      <c r="AP213" s="416"/>
      <c r="AQ213" s="416" t="str">
        <f t="shared" si="230"/>
        <v/>
      </c>
      <c r="AR213" s="417" t="str">
        <f t="shared" si="231"/>
        <v/>
      </c>
      <c r="AS213" s="511"/>
      <c r="AT213" s="417"/>
      <c r="AU213" s="416"/>
      <c r="AV213" s="416" t="str">
        <f t="shared" si="232"/>
        <v/>
      </c>
      <c r="AW213" s="417" t="str">
        <f t="shared" si="233"/>
        <v/>
      </c>
      <c r="AX213" s="511"/>
    </row>
    <row r="214" spans="2:50" x14ac:dyDescent="0.2">
      <c r="B214" s="517"/>
      <c r="C214" s="437">
        <f t="shared" si="218"/>
        <v>8</v>
      </c>
      <c r="D214" s="417"/>
      <c r="E214" s="417"/>
      <c r="F214" s="417"/>
      <c r="G214" s="417"/>
      <c r="H214" s="538"/>
      <c r="I214" s="172" t="str">
        <f t="shared" si="234"/>
        <v/>
      </c>
      <c r="J214" s="172" t="str">
        <f t="shared" si="235"/>
        <v/>
      </c>
      <c r="K214" s="420" t="str">
        <f t="shared" si="236"/>
        <v/>
      </c>
      <c r="L214" s="536"/>
      <c r="M214" s="172" t="str">
        <f t="shared" si="219"/>
        <v/>
      </c>
      <c r="N214" s="512"/>
      <c r="O214" s="512"/>
      <c r="P214" s="417"/>
      <c r="Q214" s="416"/>
      <c r="R214" s="416" t="str">
        <f t="shared" si="220"/>
        <v/>
      </c>
      <c r="S214" s="417" t="str">
        <f t="shared" si="221"/>
        <v/>
      </c>
      <c r="T214" s="511"/>
      <c r="U214" s="417"/>
      <c r="V214" s="416"/>
      <c r="W214" s="416" t="str">
        <f t="shared" si="222"/>
        <v/>
      </c>
      <c r="X214" s="417" t="str">
        <f t="shared" si="223"/>
        <v/>
      </c>
      <c r="Y214" s="511"/>
      <c r="Z214" s="417"/>
      <c r="AA214" s="416"/>
      <c r="AB214" s="416" t="str">
        <f t="shared" si="224"/>
        <v/>
      </c>
      <c r="AC214" s="417" t="str">
        <f t="shared" si="225"/>
        <v/>
      </c>
      <c r="AD214" s="511"/>
      <c r="AE214" s="417"/>
      <c r="AF214" s="416"/>
      <c r="AG214" s="416" t="str">
        <f t="shared" si="226"/>
        <v/>
      </c>
      <c r="AH214" s="417" t="str">
        <f t="shared" si="227"/>
        <v/>
      </c>
      <c r="AI214" s="511"/>
      <c r="AJ214" s="417"/>
      <c r="AK214" s="416"/>
      <c r="AL214" s="416" t="str">
        <f t="shared" si="228"/>
        <v/>
      </c>
      <c r="AM214" s="417" t="str">
        <f t="shared" si="229"/>
        <v/>
      </c>
      <c r="AN214" s="511"/>
      <c r="AO214" s="417"/>
      <c r="AP214" s="416"/>
      <c r="AQ214" s="416" t="str">
        <f t="shared" si="230"/>
        <v/>
      </c>
      <c r="AR214" s="417" t="str">
        <f t="shared" si="231"/>
        <v/>
      </c>
      <c r="AS214" s="511"/>
      <c r="AT214" s="417"/>
      <c r="AU214" s="416"/>
      <c r="AV214" s="416" t="str">
        <f t="shared" si="232"/>
        <v/>
      </c>
      <c r="AW214" s="417" t="str">
        <f t="shared" si="233"/>
        <v/>
      </c>
      <c r="AX214" s="511"/>
    </row>
    <row r="215" spans="2:50" x14ac:dyDescent="0.2">
      <c r="B215" s="517"/>
      <c r="C215" s="437">
        <f t="shared" si="218"/>
        <v>9</v>
      </c>
      <c r="D215" s="417"/>
      <c r="E215" s="417"/>
      <c r="F215" s="417"/>
      <c r="G215" s="417"/>
      <c r="H215" s="538"/>
      <c r="I215" s="172" t="str">
        <f t="shared" si="234"/>
        <v/>
      </c>
      <c r="J215" s="172" t="str">
        <f t="shared" si="235"/>
        <v/>
      </c>
      <c r="K215" s="420" t="str">
        <f t="shared" si="236"/>
        <v/>
      </c>
      <c r="L215" s="536"/>
      <c r="M215" s="172" t="str">
        <f t="shared" si="219"/>
        <v/>
      </c>
      <c r="N215" s="512"/>
      <c r="O215" s="512"/>
      <c r="P215" s="417"/>
      <c r="Q215" s="416"/>
      <c r="R215" s="416" t="str">
        <f t="shared" si="220"/>
        <v/>
      </c>
      <c r="S215" s="417" t="str">
        <f t="shared" si="221"/>
        <v/>
      </c>
      <c r="T215" s="511"/>
      <c r="U215" s="417"/>
      <c r="V215" s="416"/>
      <c r="W215" s="416" t="str">
        <f t="shared" si="222"/>
        <v/>
      </c>
      <c r="X215" s="417" t="str">
        <f t="shared" si="223"/>
        <v/>
      </c>
      <c r="Y215" s="511"/>
      <c r="Z215" s="417"/>
      <c r="AA215" s="416"/>
      <c r="AB215" s="416" t="str">
        <f t="shared" si="224"/>
        <v/>
      </c>
      <c r="AC215" s="417" t="str">
        <f t="shared" si="225"/>
        <v/>
      </c>
      <c r="AD215" s="511"/>
      <c r="AE215" s="417"/>
      <c r="AF215" s="416"/>
      <c r="AG215" s="416" t="str">
        <f t="shared" si="226"/>
        <v/>
      </c>
      <c r="AH215" s="417" t="str">
        <f t="shared" si="227"/>
        <v/>
      </c>
      <c r="AI215" s="511"/>
      <c r="AJ215" s="417"/>
      <c r="AK215" s="416"/>
      <c r="AL215" s="416" t="str">
        <f t="shared" si="228"/>
        <v/>
      </c>
      <c r="AM215" s="417" t="str">
        <f t="shared" si="229"/>
        <v/>
      </c>
      <c r="AN215" s="511"/>
      <c r="AO215" s="417"/>
      <c r="AP215" s="416"/>
      <c r="AQ215" s="416" t="str">
        <f t="shared" si="230"/>
        <v/>
      </c>
      <c r="AR215" s="417" t="str">
        <f t="shared" si="231"/>
        <v/>
      </c>
      <c r="AS215" s="511"/>
      <c r="AT215" s="417"/>
      <c r="AU215" s="416"/>
      <c r="AV215" s="416" t="str">
        <f t="shared" si="232"/>
        <v/>
      </c>
      <c r="AW215" s="417" t="str">
        <f t="shared" si="233"/>
        <v/>
      </c>
      <c r="AX215" s="511"/>
    </row>
    <row r="216" spans="2:50" x14ac:dyDescent="0.2">
      <c r="B216" s="517"/>
      <c r="C216" s="437">
        <f t="shared" si="218"/>
        <v>10</v>
      </c>
      <c r="D216" s="417"/>
      <c r="E216" s="417"/>
      <c r="F216" s="417"/>
      <c r="G216" s="417"/>
      <c r="H216" s="538"/>
      <c r="I216" s="172" t="str">
        <f t="shared" si="234"/>
        <v/>
      </c>
      <c r="J216" s="172" t="str">
        <f t="shared" si="235"/>
        <v/>
      </c>
      <c r="K216" s="420" t="str">
        <f t="shared" si="236"/>
        <v/>
      </c>
      <c r="L216" s="536"/>
      <c r="M216" s="172" t="str">
        <f t="shared" si="219"/>
        <v/>
      </c>
      <c r="N216" s="512"/>
      <c r="O216" s="512"/>
      <c r="P216" s="417"/>
      <c r="Q216" s="416"/>
      <c r="R216" s="416" t="str">
        <f t="shared" si="220"/>
        <v/>
      </c>
      <c r="S216" s="417" t="str">
        <f t="shared" si="221"/>
        <v/>
      </c>
      <c r="T216" s="511"/>
      <c r="U216" s="417"/>
      <c r="V216" s="416"/>
      <c r="W216" s="416" t="str">
        <f t="shared" si="222"/>
        <v/>
      </c>
      <c r="X216" s="417" t="str">
        <f t="shared" si="223"/>
        <v/>
      </c>
      <c r="Y216" s="511"/>
      <c r="Z216" s="417"/>
      <c r="AA216" s="416"/>
      <c r="AB216" s="416" t="str">
        <f t="shared" si="224"/>
        <v/>
      </c>
      <c r="AC216" s="417" t="str">
        <f t="shared" si="225"/>
        <v/>
      </c>
      <c r="AD216" s="511"/>
      <c r="AE216" s="417"/>
      <c r="AF216" s="416"/>
      <c r="AG216" s="416" t="str">
        <f t="shared" si="226"/>
        <v/>
      </c>
      <c r="AH216" s="417" t="str">
        <f t="shared" si="227"/>
        <v/>
      </c>
      <c r="AI216" s="511"/>
      <c r="AJ216" s="417"/>
      <c r="AK216" s="416"/>
      <c r="AL216" s="416" t="str">
        <f t="shared" si="228"/>
        <v/>
      </c>
      <c r="AM216" s="417" t="str">
        <f t="shared" si="229"/>
        <v/>
      </c>
      <c r="AN216" s="511"/>
      <c r="AO216" s="417"/>
      <c r="AP216" s="416"/>
      <c r="AQ216" s="416" t="str">
        <f t="shared" si="230"/>
        <v/>
      </c>
      <c r="AR216" s="417" t="str">
        <f t="shared" si="231"/>
        <v/>
      </c>
      <c r="AS216" s="511"/>
      <c r="AT216" s="417"/>
      <c r="AU216" s="416"/>
      <c r="AV216" s="416" t="str">
        <f t="shared" si="232"/>
        <v/>
      </c>
      <c r="AW216" s="417" t="str">
        <f t="shared" si="233"/>
        <v/>
      </c>
      <c r="AX216" s="511"/>
    </row>
    <row r="217" spans="2:50" x14ac:dyDescent="0.2">
      <c r="B217" s="517"/>
      <c r="C217" s="437">
        <f t="shared" si="218"/>
        <v>11</v>
      </c>
      <c r="D217" s="417"/>
      <c r="E217" s="417"/>
      <c r="F217" s="417"/>
      <c r="G217" s="417"/>
      <c r="H217" s="538"/>
      <c r="I217" s="172" t="str">
        <f t="shared" si="234"/>
        <v/>
      </c>
      <c r="J217" s="172" t="str">
        <f t="shared" si="235"/>
        <v/>
      </c>
      <c r="K217" s="420" t="str">
        <f t="shared" si="236"/>
        <v/>
      </c>
      <c r="L217" s="536"/>
      <c r="M217" s="172" t="str">
        <f t="shared" si="219"/>
        <v/>
      </c>
      <c r="N217" s="512"/>
      <c r="O217" s="512"/>
      <c r="P217" s="417"/>
      <c r="Q217" s="416"/>
      <c r="R217" s="416" t="str">
        <f t="shared" si="220"/>
        <v/>
      </c>
      <c r="S217" s="417" t="str">
        <f t="shared" si="221"/>
        <v/>
      </c>
      <c r="T217" s="511"/>
      <c r="U217" s="417"/>
      <c r="V217" s="416"/>
      <c r="W217" s="416" t="str">
        <f t="shared" si="222"/>
        <v/>
      </c>
      <c r="X217" s="417" t="str">
        <f t="shared" si="223"/>
        <v/>
      </c>
      <c r="Y217" s="511"/>
      <c r="Z217" s="417"/>
      <c r="AA217" s="416"/>
      <c r="AB217" s="416" t="str">
        <f t="shared" si="224"/>
        <v/>
      </c>
      <c r="AC217" s="417" t="str">
        <f t="shared" si="225"/>
        <v/>
      </c>
      <c r="AD217" s="511"/>
      <c r="AE217" s="417"/>
      <c r="AF217" s="416"/>
      <c r="AG217" s="416" t="str">
        <f t="shared" si="226"/>
        <v/>
      </c>
      <c r="AH217" s="417" t="str">
        <f t="shared" si="227"/>
        <v/>
      </c>
      <c r="AI217" s="511"/>
      <c r="AJ217" s="417"/>
      <c r="AK217" s="416"/>
      <c r="AL217" s="416" t="str">
        <f t="shared" si="228"/>
        <v/>
      </c>
      <c r="AM217" s="417" t="str">
        <f t="shared" si="229"/>
        <v/>
      </c>
      <c r="AN217" s="511"/>
      <c r="AO217" s="417"/>
      <c r="AP217" s="416"/>
      <c r="AQ217" s="416" t="str">
        <f t="shared" si="230"/>
        <v/>
      </c>
      <c r="AR217" s="417" t="str">
        <f t="shared" si="231"/>
        <v/>
      </c>
      <c r="AS217" s="511"/>
      <c r="AT217" s="417"/>
      <c r="AU217" s="416"/>
      <c r="AV217" s="416" t="str">
        <f t="shared" si="232"/>
        <v/>
      </c>
      <c r="AW217" s="417" t="str">
        <f t="shared" si="233"/>
        <v/>
      </c>
      <c r="AX217" s="511"/>
    </row>
    <row r="218" spans="2:50" x14ac:dyDescent="0.2">
      <c r="B218" s="517"/>
      <c r="C218" s="437">
        <f t="shared" si="218"/>
        <v>12</v>
      </c>
      <c r="D218" s="417"/>
      <c r="E218" s="417"/>
      <c r="F218" s="417"/>
      <c r="G218" s="417"/>
      <c r="H218" s="538"/>
      <c r="I218" s="172" t="str">
        <f t="shared" si="234"/>
        <v/>
      </c>
      <c r="J218" s="172" t="str">
        <f t="shared" si="235"/>
        <v/>
      </c>
      <c r="K218" s="420" t="str">
        <f t="shared" si="236"/>
        <v/>
      </c>
      <c r="L218" s="536"/>
      <c r="M218" s="172" t="str">
        <f t="shared" si="219"/>
        <v/>
      </c>
      <c r="N218" s="512"/>
      <c r="O218" s="512"/>
      <c r="P218" s="417"/>
      <c r="Q218" s="416"/>
      <c r="R218" s="416" t="str">
        <f t="shared" si="220"/>
        <v/>
      </c>
      <c r="S218" s="417" t="str">
        <f t="shared" si="221"/>
        <v/>
      </c>
      <c r="T218" s="511"/>
      <c r="U218" s="417"/>
      <c r="V218" s="416"/>
      <c r="W218" s="416" t="str">
        <f t="shared" si="222"/>
        <v/>
      </c>
      <c r="X218" s="417" t="str">
        <f t="shared" si="223"/>
        <v/>
      </c>
      <c r="Y218" s="511"/>
      <c r="Z218" s="417"/>
      <c r="AA218" s="416"/>
      <c r="AB218" s="416" t="str">
        <f t="shared" si="224"/>
        <v/>
      </c>
      <c r="AC218" s="417" t="str">
        <f t="shared" si="225"/>
        <v/>
      </c>
      <c r="AD218" s="511"/>
      <c r="AE218" s="417"/>
      <c r="AF218" s="416"/>
      <c r="AG218" s="416" t="str">
        <f t="shared" si="226"/>
        <v/>
      </c>
      <c r="AH218" s="417" t="str">
        <f t="shared" si="227"/>
        <v/>
      </c>
      <c r="AI218" s="511"/>
      <c r="AJ218" s="417"/>
      <c r="AK218" s="416"/>
      <c r="AL218" s="416" t="str">
        <f t="shared" si="228"/>
        <v/>
      </c>
      <c r="AM218" s="417" t="str">
        <f t="shared" si="229"/>
        <v/>
      </c>
      <c r="AN218" s="511"/>
      <c r="AO218" s="417"/>
      <c r="AP218" s="416"/>
      <c r="AQ218" s="416" t="str">
        <f t="shared" si="230"/>
        <v/>
      </c>
      <c r="AR218" s="417" t="str">
        <f t="shared" si="231"/>
        <v/>
      </c>
      <c r="AS218" s="511"/>
      <c r="AT218" s="417"/>
      <c r="AU218" s="416"/>
      <c r="AV218" s="416" t="str">
        <f t="shared" si="232"/>
        <v/>
      </c>
      <c r="AW218" s="417" t="str">
        <f t="shared" si="233"/>
        <v/>
      </c>
      <c r="AX218" s="511"/>
    </row>
    <row r="219" spans="2:50" x14ac:dyDescent="0.2">
      <c r="B219" s="517"/>
      <c r="C219" s="437">
        <f t="shared" si="218"/>
        <v>13</v>
      </c>
      <c r="D219" s="417"/>
      <c r="E219" s="417"/>
      <c r="F219" s="417"/>
      <c r="G219" s="417"/>
      <c r="H219" s="538"/>
      <c r="I219" s="172" t="str">
        <f t="shared" si="234"/>
        <v/>
      </c>
      <c r="J219" s="172" t="str">
        <f t="shared" si="235"/>
        <v/>
      </c>
      <c r="K219" s="420" t="str">
        <f t="shared" si="236"/>
        <v/>
      </c>
      <c r="L219" s="536"/>
      <c r="M219" s="172" t="str">
        <f t="shared" si="219"/>
        <v/>
      </c>
      <c r="N219" s="512"/>
      <c r="O219" s="512"/>
      <c r="P219" s="417"/>
      <c r="Q219" s="416"/>
      <c r="R219" s="416" t="str">
        <f t="shared" si="220"/>
        <v/>
      </c>
      <c r="S219" s="417" t="str">
        <f t="shared" si="221"/>
        <v/>
      </c>
      <c r="T219" s="511"/>
      <c r="U219" s="417"/>
      <c r="V219" s="416"/>
      <c r="W219" s="416" t="str">
        <f t="shared" si="222"/>
        <v/>
      </c>
      <c r="X219" s="417" t="str">
        <f t="shared" si="223"/>
        <v/>
      </c>
      <c r="Y219" s="511"/>
      <c r="Z219" s="417"/>
      <c r="AA219" s="416"/>
      <c r="AB219" s="416" t="str">
        <f t="shared" si="224"/>
        <v/>
      </c>
      <c r="AC219" s="417" t="str">
        <f t="shared" si="225"/>
        <v/>
      </c>
      <c r="AD219" s="511"/>
      <c r="AE219" s="417"/>
      <c r="AF219" s="416"/>
      <c r="AG219" s="416" t="str">
        <f t="shared" si="226"/>
        <v/>
      </c>
      <c r="AH219" s="417" t="str">
        <f t="shared" si="227"/>
        <v/>
      </c>
      <c r="AI219" s="511"/>
      <c r="AJ219" s="417"/>
      <c r="AK219" s="416"/>
      <c r="AL219" s="416" t="str">
        <f t="shared" si="228"/>
        <v/>
      </c>
      <c r="AM219" s="417" t="str">
        <f t="shared" si="229"/>
        <v/>
      </c>
      <c r="AN219" s="511"/>
      <c r="AO219" s="417"/>
      <c r="AP219" s="416"/>
      <c r="AQ219" s="416" t="str">
        <f t="shared" si="230"/>
        <v/>
      </c>
      <c r="AR219" s="417" t="str">
        <f t="shared" si="231"/>
        <v/>
      </c>
      <c r="AS219" s="511"/>
      <c r="AT219" s="417"/>
      <c r="AU219" s="416"/>
      <c r="AV219" s="416" t="str">
        <f t="shared" si="232"/>
        <v/>
      </c>
      <c r="AW219" s="417" t="str">
        <f t="shared" si="233"/>
        <v/>
      </c>
      <c r="AX219" s="511"/>
    </row>
    <row r="220" spans="2:50" x14ac:dyDescent="0.2">
      <c r="B220" s="517"/>
      <c r="C220" s="437">
        <f t="shared" si="218"/>
        <v>14</v>
      </c>
      <c r="D220" s="417"/>
      <c r="E220" s="417"/>
      <c r="F220" s="417"/>
      <c r="G220" s="417"/>
      <c r="H220" s="538"/>
      <c r="I220" s="172" t="str">
        <f t="shared" si="234"/>
        <v/>
      </c>
      <c r="J220" s="172" t="str">
        <f t="shared" si="235"/>
        <v/>
      </c>
      <c r="K220" s="420" t="str">
        <f t="shared" si="236"/>
        <v/>
      </c>
      <c r="L220" s="536"/>
      <c r="M220" s="172" t="str">
        <f t="shared" si="219"/>
        <v/>
      </c>
      <c r="N220" s="512"/>
      <c r="O220" s="512"/>
      <c r="P220" s="417"/>
      <c r="Q220" s="416"/>
      <c r="R220" s="416" t="str">
        <f t="shared" si="220"/>
        <v/>
      </c>
      <c r="S220" s="417" t="str">
        <f t="shared" si="221"/>
        <v/>
      </c>
      <c r="T220" s="511"/>
      <c r="U220" s="417"/>
      <c r="V220" s="416"/>
      <c r="W220" s="416" t="str">
        <f t="shared" si="222"/>
        <v/>
      </c>
      <c r="X220" s="417" t="str">
        <f t="shared" si="223"/>
        <v/>
      </c>
      <c r="Y220" s="511"/>
      <c r="Z220" s="417"/>
      <c r="AA220" s="416"/>
      <c r="AB220" s="416" t="str">
        <f t="shared" si="224"/>
        <v/>
      </c>
      <c r="AC220" s="417" t="str">
        <f t="shared" si="225"/>
        <v/>
      </c>
      <c r="AD220" s="511"/>
      <c r="AE220" s="417"/>
      <c r="AF220" s="416"/>
      <c r="AG220" s="416" t="str">
        <f t="shared" si="226"/>
        <v/>
      </c>
      <c r="AH220" s="417" t="str">
        <f t="shared" si="227"/>
        <v/>
      </c>
      <c r="AI220" s="511"/>
      <c r="AJ220" s="417"/>
      <c r="AK220" s="416"/>
      <c r="AL220" s="416" t="str">
        <f t="shared" si="228"/>
        <v/>
      </c>
      <c r="AM220" s="417" t="str">
        <f t="shared" si="229"/>
        <v/>
      </c>
      <c r="AN220" s="511"/>
      <c r="AO220" s="417"/>
      <c r="AP220" s="416"/>
      <c r="AQ220" s="416" t="str">
        <f t="shared" si="230"/>
        <v/>
      </c>
      <c r="AR220" s="417" t="str">
        <f t="shared" si="231"/>
        <v/>
      </c>
      <c r="AS220" s="511"/>
      <c r="AT220" s="417"/>
      <c r="AU220" s="416"/>
      <c r="AV220" s="416" t="str">
        <f t="shared" si="232"/>
        <v/>
      </c>
      <c r="AW220" s="417" t="str">
        <f t="shared" si="233"/>
        <v/>
      </c>
      <c r="AX220" s="511"/>
    </row>
    <row r="221" spans="2:50" x14ac:dyDescent="0.2">
      <c r="B221" s="517"/>
      <c r="C221" s="437">
        <f t="shared" si="218"/>
        <v>15</v>
      </c>
      <c r="D221" s="417"/>
      <c r="E221" s="417"/>
      <c r="F221" s="417"/>
      <c r="G221" s="417"/>
      <c r="H221" s="539"/>
      <c r="I221" s="172" t="str">
        <f t="shared" si="234"/>
        <v/>
      </c>
      <c r="J221" s="172" t="str">
        <f t="shared" si="235"/>
        <v/>
      </c>
      <c r="K221" s="420" t="str">
        <f t="shared" si="236"/>
        <v/>
      </c>
      <c r="L221" s="536"/>
      <c r="M221" s="172" t="str">
        <f t="shared" si="219"/>
        <v/>
      </c>
      <c r="N221" s="512"/>
      <c r="O221" s="512"/>
      <c r="P221" s="417"/>
      <c r="Q221" s="416"/>
      <c r="R221" s="416" t="str">
        <f t="shared" si="220"/>
        <v/>
      </c>
      <c r="S221" s="417" t="str">
        <f t="shared" si="221"/>
        <v/>
      </c>
      <c r="T221" s="511"/>
      <c r="U221" s="417"/>
      <c r="V221" s="416"/>
      <c r="W221" s="416" t="str">
        <f t="shared" si="222"/>
        <v/>
      </c>
      <c r="X221" s="417" t="str">
        <f t="shared" si="223"/>
        <v/>
      </c>
      <c r="Y221" s="511"/>
      <c r="Z221" s="417"/>
      <c r="AA221" s="416"/>
      <c r="AB221" s="416" t="str">
        <f t="shared" si="224"/>
        <v/>
      </c>
      <c r="AC221" s="417" t="str">
        <f t="shared" si="225"/>
        <v/>
      </c>
      <c r="AD221" s="511"/>
      <c r="AE221" s="417"/>
      <c r="AF221" s="416"/>
      <c r="AG221" s="416" t="str">
        <f t="shared" si="226"/>
        <v/>
      </c>
      <c r="AH221" s="417" t="str">
        <f t="shared" si="227"/>
        <v/>
      </c>
      <c r="AI221" s="511"/>
      <c r="AJ221" s="417"/>
      <c r="AK221" s="416"/>
      <c r="AL221" s="416" t="str">
        <f t="shared" si="228"/>
        <v/>
      </c>
      <c r="AM221" s="417" t="str">
        <f t="shared" si="229"/>
        <v/>
      </c>
      <c r="AN221" s="511"/>
      <c r="AO221" s="417"/>
      <c r="AP221" s="416"/>
      <c r="AQ221" s="416" t="str">
        <f t="shared" si="230"/>
        <v/>
      </c>
      <c r="AR221" s="417" t="str">
        <f t="shared" si="231"/>
        <v/>
      </c>
      <c r="AS221" s="511"/>
      <c r="AT221" s="417"/>
      <c r="AU221" s="416"/>
      <c r="AV221" s="416" t="str">
        <f t="shared" si="232"/>
        <v/>
      </c>
      <c r="AW221" s="417" t="str">
        <f t="shared" si="233"/>
        <v/>
      </c>
      <c r="AX221" s="511"/>
    </row>
    <row r="222" spans="2:50" ht="15.75" x14ac:dyDescent="0.2">
      <c r="B222" s="521" t="s">
        <v>169</v>
      </c>
      <c r="C222" s="522"/>
      <c r="D222" s="522"/>
      <c r="E222" s="522"/>
      <c r="F222" s="522"/>
      <c r="G222" s="522"/>
      <c r="H222" s="523"/>
      <c r="I222" s="207"/>
      <c r="J222" s="207"/>
      <c r="K222" s="207"/>
      <c r="L222" s="207"/>
      <c r="M222" s="207"/>
      <c r="N222" s="512" t="s">
        <v>161</v>
      </c>
      <c r="O222" s="525" t="s">
        <v>106</v>
      </c>
      <c r="P222" s="527">
        <f>AT202+1</f>
        <v>45944</v>
      </c>
      <c r="Q222" s="517"/>
      <c r="R222" s="517"/>
      <c r="S222" s="517"/>
      <c r="T222" s="517"/>
      <c r="U222" s="527">
        <f>P222+1</f>
        <v>45945</v>
      </c>
      <c r="V222" s="517"/>
      <c r="W222" s="517"/>
      <c r="X222" s="517"/>
      <c r="Y222" s="517"/>
      <c r="Z222" s="527">
        <f>U222+1</f>
        <v>45946</v>
      </c>
      <c r="AA222" s="517"/>
      <c r="AB222" s="517"/>
      <c r="AC222" s="517"/>
      <c r="AD222" s="517"/>
      <c r="AE222" s="527">
        <f>Z222+1</f>
        <v>45947</v>
      </c>
      <c r="AF222" s="517"/>
      <c r="AG222" s="517"/>
      <c r="AH222" s="517"/>
      <c r="AI222" s="517"/>
      <c r="AJ222" s="527">
        <f>AE222+1</f>
        <v>45948</v>
      </c>
      <c r="AK222" s="517"/>
      <c r="AL222" s="517"/>
      <c r="AM222" s="517"/>
      <c r="AN222" s="517"/>
      <c r="AO222" s="527">
        <f>AJ222+1</f>
        <v>45949</v>
      </c>
      <c r="AP222" s="517"/>
      <c r="AQ222" s="517"/>
      <c r="AR222" s="517"/>
      <c r="AS222" s="517"/>
      <c r="AT222" s="527">
        <f>AO222+1</f>
        <v>45950</v>
      </c>
      <c r="AU222" s="517"/>
      <c r="AV222" s="517"/>
      <c r="AW222" s="517"/>
      <c r="AX222" s="517"/>
    </row>
    <row r="223" spans="2:50" ht="15.75" x14ac:dyDescent="0.2">
      <c r="B223" s="524"/>
      <c r="C223" s="524"/>
      <c r="D223" s="524"/>
      <c r="E223" s="524"/>
      <c r="F223" s="524"/>
      <c r="G223" s="524"/>
      <c r="H223" s="524"/>
      <c r="I223" s="207"/>
      <c r="J223" s="207"/>
      <c r="K223" s="207"/>
      <c r="L223" s="207"/>
      <c r="M223" s="207"/>
      <c r="N223" s="512"/>
      <c r="O223" s="526"/>
      <c r="P223" s="527" t="s">
        <v>120</v>
      </c>
      <c r="Q223" s="517"/>
      <c r="R223" s="517"/>
      <c r="S223" s="517"/>
      <c r="T223" s="517"/>
      <c r="U223" s="527" t="s">
        <v>114</v>
      </c>
      <c r="V223" s="517"/>
      <c r="W223" s="517"/>
      <c r="X223" s="517"/>
      <c r="Y223" s="517"/>
      <c r="Z223" s="527" t="s">
        <v>115</v>
      </c>
      <c r="AA223" s="517"/>
      <c r="AB223" s="517"/>
      <c r="AC223" s="517"/>
      <c r="AD223" s="517"/>
      <c r="AE223" s="527" t="s">
        <v>116</v>
      </c>
      <c r="AF223" s="517"/>
      <c r="AG223" s="517"/>
      <c r="AH223" s="517"/>
      <c r="AI223" s="517"/>
      <c r="AJ223" s="527" t="s">
        <v>117</v>
      </c>
      <c r="AK223" s="517"/>
      <c r="AL223" s="517"/>
      <c r="AM223" s="517"/>
      <c r="AN223" s="517"/>
      <c r="AO223" s="527" t="s">
        <v>118</v>
      </c>
      <c r="AP223" s="517"/>
      <c r="AQ223" s="517"/>
      <c r="AR223" s="517"/>
      <c r="AS223" s="517"/>
      <c r="AT223" s="527" t="s">
        <v>119</v>
      </c>
      <c r="AU223" s="517"/>
      <c r="AV223" s="517"/>
      <c r="AW223" s="517"/>
      <c r="AX223" s="517"/>
    </row>
    <row r="224" spans="2:50" x14ac:dyDescent="0.2">
      <c r="B224" s="512" t="s">
        <v>157</v>
      </c>
      <c r="C224" s="512" t="s">
        <v>149</v>
      </c>
      <c r="D224" s="512"/>
      <c r="E224" s="512" t="s">
        <v>151</v>
      </c>
      <c r="F224" s="512"/>
      <c r="G224" s="512"/>
      <c r="H224" s="513" t="s">
        <v>158</v>
      </c>
      <c r="I224" s="516" t="s">
        <v>227</v>
      </c>
      <c r="J224" s="516"/>
      <c r="K224" s="516"/>
      <c r="L224" s="516" t="s">
        <v>158</v>
      </c>
      <c r="M224" s="516" t="s">
        <v>170</v>
      </c>
      <c r="N224" s="512"/>
      <c r="O224" s="512" t="s">
        <v>160</v>
      </c>
      <c r="P224" s="508" t="s">
        <v>154</v>
      </c>
      <c r="Q224" s="509"/>
      <c r="R224" s="509"/>
      <c r="S224" s="510"/>
      <c r="T224" s="512" t="s">
        <v>158</v>
      </c>
      <c r="U224" s="508" t="s">
        <v>154</v>
      </c>
      <c r="V224" s="509"/>
      <c r="W224" s="509"/>
      <c r="X224" s="510"/>
      <c r="Y224" s="512" t="s">
        <v>158</v>
      </c>
      <c r="Z224" s="508" t="s">
        <v>154</v>
      </c>
      <c r="AA224" s="509"/>
      <c r="AB224" s="509"/>
      <c r="AC224" s="510"/>
      <c r="AD224" s="512" t="s">
        <v>158</v>
      </c>
      <c r="AE224" s="508" t="s">
        <v>154</v>
      </c>
      <c r="AF224" s="509"/>
      <c r="AG224" s="509"/>
      <c r="AH224" s="510"/>
      <c r="AI224" s="512" t="s">
        <v>158</v>
      </c>
      <c r="AJ224" s="508" t="s">
        <v>154</v>
      </c>
      <c r="AK224" s="509"/>
      <c r="AL224" s="509"/>
      <c r="AM224" s="510"/>
      <c r="AN224" s="512" t="s">
        <v>158</v>
      </c>
      <c r="AO224" s="508" t="s">
        <v>154</v>
      </c>
      <c r="AP224" s="509"/>
      <c r="AQ224" s="509"/>
      <c r="AR224" s="510"/>
      <c r="AS224" s="512" t="s">
        <v>158</v>
      </c>
      <c r="AT224" s="508" t="s">
        <v>154</v>
      </c>
      <c r="AU224" s="509"/>
      <c r="AV224" s="509"/>
      <c r="AW224" s="510"/>
      <c r="AX224" s="512" t="s">
        <v>158</v>
      </c>
    </row>
    <row r="225" spans="2:50" x14ac:dyDescent="0.2">
      <c r="B225" s="512"/>
      <c r="C225" s="512"/>
      <c r="D225" s="512"/>
      <c r="E225" s="512" t="s">
        <v>150</v>
      </c>
      <c r="F225" s="512"/>
      <c r="G225" s="512"/>
      <c r="H225" s="514"/>
      <c r="I225" s="516" t="s">
        <v>150</v>
      </c>
      <c r="J225" s="516"/>
      <c r="K225" s="516"/>
      <c r="L225" s="516"/>
      <c r="M225" s="516"/>
      <c r="N225" s="512"/>
      <c r="O225" s="512"/>
      <c r="P225" s="508" t="s">
        <v>155</v>
      </c>
      <c r="Q225" s="509"/>
      <c r="R225" s="509"/>
      <c r="S225" s="510"/>
      <c r="T225" s="512"/>
      <c r="U225" s="508" t="s">
        <v>155</v>
      </c>
      <c r="V225" s="509"/>
      <c r="W225" s="509"/>
      <c r="X225" s="510"/>
      <c r="Y225" s="512"/>
      <c r="Z225" s="508" t="s">
        <v>155</v>
      </c>
      <c r="AA225" s="509"/>
      <c r="AB225" s="509"/>
      <c r="AC225" s="510"/>
      <c r="AD225" s="512"/>
      <c r="AE225" s="508" t="s">
        <v>155</v>
      </c>
      <c r="AF225" s="509"/>
      <c r="AG225" s="509"/>
      <c r="AH225" s="510"/>
      <c r="AI225" s="512"/>
      <c r="AJ225" s="508" t="s">
        <v>155</v>
      </c>
      <c r="AK225" s="509"/>
      <c r="AL225" s="509"/>
      <c r="AM225" s="510"/>
      <c r="AN225" s="512"/>
      <c r="AO225" s="508" t="s">
        <v>155</v>
      </c>
      <c r="AP225" s="509"/>
      <c r="AQ225" s="509"/>
      <c r="AR225" s="510"/>
      <c r="AS225" s="512"/>
      <c r="AT225" s="508" t="s">
        <v>155</v>
      </c>
      <c r="AU225" s="509"/>
      <c r="AV225" s="509"/>
      <c r="AW225" s="510"/>
      <c r="AX225" s="512"/>
    </row>
    <row r="226" spans="2:50" x14ac:dyDescent="0.2">
      <c r="B226" s="512"/>
      <c r="C226" s="512"/>
      <c r="D226" s="512"/>
      <c r="E226" s="418" t="s">
        <v>152</v>
      </c>
      <c r="F226" s="418" t="s">
        <v>153</v>
      </c>
      <c r="G226" s="418" t="s">
        <v>156</v>
      </c>
      <c r="H226" s="515"/>
      <c r="I226" s="419" t="s">
        <v>152</v>
      </c>
      <c r="J226" s="419" t="s">
        <v>153</v>
      </c>
      <c r="K226" s="419" t="s">
        <v>156</v>
      </c>
      <c r="L226" s="516"/>
      <c r="M226" s="516"/>
      <c r="N226" s="512"/>
      <c r="O226" s="512"/>
      <c r="P226" s="418" t="s">
        <v>152</v>
      </c>
      <c r="Q226" s="418" t="s">
        <v>153</v>
      </c>
      <c r="R226" s="418" t="s">
        <v>156</v>
      </c>
      <c r="S226" s="418" t="s">
        <v>170</v>
      </c>
      <c r="T226" s="512"/>
      <c r="U226" s="418" t="s">
        <v>152</v>
      </c>
      <c r="V226" s="418" t="s">
        <v>153</v>
      </c>
      <c r="W226" s="418" t="s">
        <v>156</v>
      </c>
      <c r="X226" s="418" t="s">
        <v>170</v>
      </c>
      <c r="Y226" s="512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12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12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12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12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12"/>
    </row>
    <row r="227" spans="2:50" x14ac:dyDescent="0.2">
      <c r="B227" s="517" t="s">
        <v>141</v>
      </c>
      <c r="C227" s="437">
        <f>C207</f>
        <v>1</v>
      </c>
      <c r="D227" s="417" t="s">
        <v>428</v>
      </c>
      <c r="E227" s="417">
        <v>17</v>
      </c>
      <c r="F227" s="417">
        <v>2000</v>
      </c>
      <c r="G227" s="416">
        <f t="shared" ref="G227:G228" si="237">F227/E227</f>
        <v>117.64705882352941</v>
      </c>
      <c r="H227" s="537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20">
        <f t="shared" ref="K227:K229" si="240">IFERROR(AVERAGE(R227,W227,AB227,AG227,AL227,AQ227,AV227),"")</f>
        <v>113.45283932122348</v>
      </c>
      <c r="L227" s="536">
        <f>IFERROR(AVERAGE(K227:K241),"-")</f>
        <v>84.347869174495941</v>
      </c>
      <c r="M227" s="172">
        <f>IFERROR(RANK(K227, K$227:K$241),"")</f>
        <v>1</v>
      </c>
      <c r="N227" s="512"/>
      <c r="O227" s="512"/>
      <c r="P227" s="417">
        <v>17</v>
      </c>
      <c r="Q227" s="416">
        <v>1913.4782608695652</v>
      </c>
      <c r="R227" s="416">
        <f>IFERROR(Q227/P227,"")</f>
        <v>112.55754475703326</v>
      </c>
      <c r="S227" s="417">
        <f>IFERROR(RANK(R227, R$227:R$241),"")</f>
        <v>1</v>
      </c>
      <c r="T227" s="511">
        <f>AVERAGE(R227:R241)</f>
        <v>83.818924534053409</v>
      </c>
      <c r="U227" s="417">
        <v>17</v>
      </c>
      <c r="V227" s="416">
        <v>1916.0869565217392</v>
      </c>
      <c r="W227" s="416">
        <f>IFERROR(V227/U227,"")</f>
        <v>112.71099744245525</v>
      </c>
      <c r="X227" s="417">
        <f>IFERROR(RANK(W227, W$227:W$241),"")</f>
        <v>1</v>
      </c>
      <c r="Y227" s="511">
        <f>AVERAGE(W227:W241)</f>
        <v>83.949606740867551</v>
      </c>
      <c r="Z227" s="417">
        <v>17</v>
      </c>
      <c r="AA227" s="416">
        <v>1943.7209302325577</v>
      </c>
      <c r="AB227" s="416">
        <f>IFERROR(AA227/Z227,"")</f>
        <v>114.33652530779752</v>
      </c>
      <c r="AC227" s="417">
        <f>IFERROR(RANK(AB227, AB$227:AB$241),"")</f>
        <v>1</v>
      </c>
      <c r="AD227" s="511">
        <f>AVERAGE(AB227:AB241)</f>
        <v>84.820319898979264</v>
      </c>
      <c r="AE227" s="417">
        <v>17</v>
      </c>
      <c r="AF227" s="416">
        <v>1956.3636363636365</v>
      </c>
      <c r="AG227" s="416">
        <f>IFERROR(AF227/AE227,"")</f>
        <v>115.08021390374333</v>
      </c>
      <c r="AH227" s="417">
        <f>IFERROR(RANK(AG227, AG$227:AG$241),"")</f>
        <v>1</v>
      </c>
      <c r="AI227" s="511">
        <f>AVERAGE(AG227:AG241)</f>
        <v>85.36727977904448</v>
      </c>
      <c r="AJ227" s="417">
        <v>17</v>
      </c>
      <c r="AK227" s="416">
        <v>1940.5714285714289</v>
      </c>
      <c r="AL227" s="416">
        <f>IFERROR(AK227/AJ227,"")</f>
        <v>114.1512605042017</v>
      </c>
      <c r="AM227" s="417">
        <f>IFERROR(RANK(AL227, AL$227:AL$241),"")</f>
        <v>1</v>
      </c>
      <c r="AN227" s="511">
        <f>AVERAGE(AL227:AL241)</f>
        <v>84.721784098254702</v>
      </c>
      <c r="AO227" s="417">
        <v>17</v>
      </c>
      <c r="AP227" s="416">
        <v>1925.3333333333333</v>
      </c>
      <c r="AQ227" s="416">
        <f>IFERROR(AP227/AO227,"")</f>
        <v>113.25490196078431</v>
      </c>
      <c r="AR227" s="417">
        <f>IFERROR(RANK(AQ227, AQ$227:AQ$241),"")</f>
        <v>1</v>
      </c>
      <c r="AS227" s="511">
        <f>AVERAGE(AQ227:AQ241)</f>
        <v>84.197009081865147</v>
      </c>
      <c r="AT227" s="417">
        <v>17</v>
      </c>
      <c r="AU227" s="416">
        <v>1905.3333333333335</v>
      </c>
      <c r="AV227" s="416">
        <f>IFERROR(AU227/AT227,"")</f>
        <v>112.07843137254903</v>
      </c>
      <c r="AW227" s="417">
        <f>IFERROR(RANK(AV227, AV$227:AV$241),"")</f>
        <v>1</v>
      </c>
      <c r="AX227" s="511">
        <f>AVERAGE(AV227:AV241)</f>
        <v>83.560160088407031</v>
      </c>
    </row>
    <row r="228" spans="2:50" x14ac:dyDescent="0.2">
      <c r="B228" s="517"/>
      <c r="C228" s="437">
        <f t="shared" ref="C228:C241" si="241">C208</f>
        <v>2</v>
      </c>
      <c r="D228" s="417" t="s">
        <v>429</v>
      </c>
      <c r="E228" s="417">
        <v>26</v>
      </c>
      <c r="F228" s="417">
        <v>1500</v>
      </c>
      <c r="G228" s="416">
        <f t="shared" si="237"/>
        <v>57.692307692307693</v>
      </c>
      <c r="H228" s="538"/>
      <c r="I228" s="172">
        <f t="shared" si="238"/>
        <v>26</v>
      </c>
      <c r="J228" s="172">
        <f t="shared" si="239"/>
        <v>1436.3153747219783</v>
      </c>
      <c r="K228" s="420">
        <f t="shared" si="240"/>
        <v>55.242899027768409</v>
      </c>
      <c r="L228" s="536"/>
      <c r="M228" s="172">
        <f t="shared" ref="M228:M241" si="242">IFERROR(RANK(K228, K$227:K$241),"")</f>
        <v>2</v>
      </c>
      <c r="N228" s="512"/>
      <c r="O228" s="512"/>
      <c r="P228" s="417">
        <v>26</v>
      </c>
      <c r="Q228" s="416">
        <v>1432.0879120879126</v>
      </c>
      <c r="R228" s="416">
        <f t="shared" ref="R228:R241" si="243">IFERROR(Q228/P228,"")</f>
        <v>55.080304311073562</v>
      </c>
      <c r="S228" s="417">
        <f t="shared" ref="S228:S241" si="244">IFERROR(RANK(R228, R$227:R$241),"")</f>
        <v>2</v>
      </c>
      <c r="T228" s="511"/>
      <c r="U228" s="417">
        <v>26</v>
      </c>
      <c r="V228" s="416">
        <v>1434.8936170212764</v>
      </c>
      <c r="W228" s="416">
        <f t="shared" ref="W228:W241" si="245">IFERROR(V228/U228,"")</f>
        <v>55.188216039279865</v>
      </c>
      <c r="X228" s="417">
        <f t="shared" ref="X228:X241" si="246">IFERROR(RANK(W228, W$227:W$241),"")</f>
        <v>2</v>
      </c>
      <c r="Y228" s="511"/>
      <c r="Z228" s="417">
        <v>26</v>
      </c>
      <c r="AA228" s="416">
        <v>1437.9069767441863</v>
      </c>
      <c r="AB228" s="416">
        <f t="shared" ref="AB228:AB241" si="247">IFERROR(AA228/Z228,"")</f>
        <v>55.304114490161012</v>
      </c>
      <c r="AC228" s="417">
        <f t="shared" ref="AC228:AC241" si="248">IFERROR(RANK(AB228, AB$227:AB$241),"")</f>
        <v>2</v>
      </c>
      <c r="AD228" s="511"/>
      <c r="AE228" s="417">
        <v>26</v>
      </c>
      <c r="AF228" s="416">
        <v>1447.0129870129867</v>
      </c>
      <c r="AG228" s="416">
        <f t="shared" ref="AG228:AG241" si="249">IFERROR(AF228/AE228,"")</f>
        <v>55.654345654345647</v>
      </c>
      <c r="AH228" s="417">
        <f t="shared" ref="AH228:AH241" si="250">IFERROR(RANK(AG228, AG$227:AG$241),"")</f>
        <v>2</v>
      </c>
      <c r="AI228" s="511"/>
      <c r="AJ228" s="417">
        <v>26</v>
      </c>
      <c r="AK228" s="416">
        <v>1437.6000000000001</v>
      </c>
      <c r="AL228" s="416">
        <f t="shared" ref="AL228:AL241" si="251">IFERROR(AK228/AJ228,"")</f>
        <v>55.292307692307695</v>
      </c>
      <c r="AM228" s="417">
        <f t="shared" ref="AM228:AM241" si="252">IFERROR(RANK(AL228, AL$227:AL$241),"")</f>
        <v>2</v>
      </c>
      <c r="AN228" s="511"/>
      <c r="AO228" s="417">
        <v>26</v>
      </c>
      <c r="AP228" s="416">
        <v>1433.6170212765956</v>
      </c>
      <c r="AQ228" s="416">
        <f t="shared" ref="AQ228:AQ241" si="253">IFERROR(AP228/AO228,"")</f>
        <v>55.139116202945985</v>
      </c>
      <c r="AR228" s="417">
        <f t="shared" ref="AR228:AR241" si="254">IFERROR(RANK(AQ228, AQ$227:AQ$241),"")</f>
        <v>2</v>
      </c>
      <c r="AS228" s="511"/>
      <c r="AT228" s="417">
        <v>26</v>
      </c>
      <c r="AU228" s="416">
        <v>1431.0891089108909</v>
      </c>
      <c r="AV228" s="416">
        <f t="shared" ref="AV228:AV241" si="255">IFERROR(AU228/AT228,"")</f>
        <v>55.041888804265035</v>
      </c>
      <c r="AW228" s="417">
        <f t="shared" ref="AW228:AW241" si="256">IFERROR(RANK(AV228, AV$227:AV$241),"")</f>
        <v>2</v>
      </c>
      <c r="AX228" s="511"/>
    </row>
    <row r="229" spans="2:50" x14ac:dyDescent="0.2">
      <c r="B229" s="517"/>
      <c r="C229" s="437">
        <f t="shared" si="241"/>
        <v>3</v>
      </c>
      <c r="D229" s="417"/>
      <c r="E229" s="417"/>
      <c r="F229" s="417"/>
      <c r="G229" s="417"/>
      <c r="H229" s="538"/>
      <c r="I229" s="172" t="str">
        <f t="shared" si="238"/>
        <v/>
      </c>
      <c r="J229" s="172" t="str">
        <f t="shared" si="239"/>
        <v/>
      </c>
      <c r="K229" s="420" t="str">
        <f t="shared" si="240"/>
        <v/>
      </c>
      <c r="L229" s="536"/>
      <c r="M229" s="172" t="str">
        <f t="shared" si="242"/>
        <v/>
      </c>
      <c r="N229" s="512"/>
      <c r="O229" s="512"/>
      <c r="P229" s="417"/>
      <c r="Q229" s="416"/>
      <c r="R229" s="416" t="str">
        <f t="shared" si="243"/>
        <v/>
      </c>
      <c r="S229" s="417" t="str">
        <f t="shared" si="244"/>
        <v/>
      </c>
      <c r="T229" s="511"/>
      <c r="U229" s="417"/>
      <c r="V229" s="416"/>
      <c r="W229" s="416" t="str">
        <f t="shared" si="245"/>
        <v/>
      </c>
      <c r="X229" s="417" t="str">
        <f t="shared" si="246"/>
        <v/>
      </c>
      <c r="Y229" s="511"/>
      <c r="Z229" s="417"/>
      <c r="AA229" s="416"/>
      <c r="AB229" s="416" t="str">
        <f t="shared" si="247"/>
        <v/>
      </c>
      <c r="AC229" s="417" t="str">
        <f t="shared" si="248"/>
        <v/>
      </c>
      <c r="AD229" s="511"/>
      <c r="AE229" s="417"/>
      <c r="AF229" s="416"/>
      <c r="AG229" s="416" t="str">
        <f t="shared" si="249"/>
        <v/>
      </c>
      <c r="AH229" s="417" t="str">
        <f t="shared" si="250"/>
        <v/>
      </c>
      <c r="AI229" s="511"/>
      <c r="AJ229" s="417"/>
      <c r="AK229" s="416"/>
      <c r="AL229" s="416" t="str">
        <f t="shared" si="251"/>
        <v/>
      </c>
      <c r="AM229" s="417" t="str">
        <f t="shared" si="252"/>
        <v/>
      </c>
      <c r="AN229" s="511"/>
      <c r="AO229" s="417"/>
      <c r="AP229" s="416"/>
      <c r="AQ229" s="416" t="str">
        <f t="shared" si="253"/>
        <v/>
      </c>
      <c r="AR229" s="417" t="str">
        <f t="shared" si="254"/>
        <v/>
      </c>
      <c r="AS229" s="511"/>
      <c r="AT229" s="417"/>
      <c r="AU229" s="416"/>
      <c r="AV229" s="416" t="str">
        <f t="shared" si="255"/>
        <v/>
      </c>
      <c r="AW229" s="417" t="str">
        <f t="shared" si="256"/>
        <v/>
      </c>
      <c r="AX229" s="511"/>
    </row>
    <row r="230" spans="2:50" x14ac:dyDescent="0.2">
      <c r="B230" s="517"/>
      <c r="C230" s="437">
        <f t="shared" si="241"/>
        <v>4</v>
      </c>
      <c r="D230" s="417"/>
      <c r="E230" s="417"/>
      <c r="F230" s="417"/>
      <c r="G230" s="417"/>
      <c r="H230" s="538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36"/>
      <c r="M230" s="172" t="str">
        <f t="shared" si="242"/>
        <v/>
      </c>
      <c r="N230" s="512"/>
      <c r="O230" s="512"/>
      <c r="P230" s="417"/>
      <c r="Q230" s="416"/>
      <c r="R230" s="416" t="str">
        <f t="shared" si="243"/>
        <v/>
      </c>
      <c r="S230" s="417" t="str">
        <f t="shared" si="244"/>
        <v/>
      </c>
      <c r="T230" s="511"/>
      <c r="U230" s="417"/>
      <c r="V230" s="416"/>
      <c r="W230" s="416" t="str">
        <f t="shared" si="245"/>
        <v/>
      </c>
      <c r="X230" s="417" t="str">
        <f t="shared" si="246"/>
        <v/>
      </c>
      <c r="Y230" s="511"/>
      <c r="Z230" s="417"/>
      <c r="AA230" s="416"/>
      <c r="AB230" s="416" t="str">
        <f t="shared" si="247"/>
        <v/>
      </c>
      <c r="AC230" s="417" t="str">
        <f t="shared" si="248"/>
        <v/>
      </c>
      <c r="AD230" s="511"/>
      <c r="AE230" s="417"/>
      <c r="AF230" s="416"/>
      <c r="AG230" s="416" t="str">
        <f t="shared" si="249"/>
        <v/>
      </c>
      <c r="AH230" s="417" t="str">
        <f t="shared" si="250"/>
        <v/>
      </c>
      <c r="AI230" s="511"/>
      <c r="AJ230" s="417"/>
      <c r="AK230" s="416"/>
      <c r="AL230" s="416" t="str">
        <f t="shared" si="251"/>
        <v/>
      </c>
      <c r="AM230" s="417" t="str">
        <f t="shared" si="252"/>
        <v/>
      </c>
      <c r="AN230" s="511"/>
      <c r="AO230" s="417"/>
      <c r="AP230" s="416"/>
      <c r="AQ230" s="416" t="str">
        <f t="shared" si="253"/>
        <v/>
      </c>
      <c r="AR230" s="417" t="str">
        <f t="shared" si="254"/>
        <v/>
      </c>
      <c r="AS230" s="511"/>
      <c r="AT230" s="417"/>
      <c r="AU230" s="416"/>
      <c r="AV230" s="416" t="str">
        <f t="shared" si="255"/>
        <v/>
      </c>
      <c r="AW230" s="417" t="str">
        <f t="shared" si="256"/>
        <v/>
      </c>
      <c r="AX230" s="511"/>
    </row>
    <row r="231" spans="2:50" x14ac:dyDescent="0.2">
      <c r="B231" s="517"/>
      <c r="C231" s="437">
        <f t="shared" si="241"/>
        <v>5</v>
      </c>
      <c r="D231" s="417"/>
      <c r="E231" s="417"/>
      <c r="F231" s="417"/>
      <c r="G231" s="417"/>
      <c r="H231" s="538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20" t="str">
        <f t="shared" ref="K231:K241" si="259">IFERROR(AVERAGE(R231,W231,AB231,AG231,AL231,AQ231,AV231),"")</f>
        <v/>
      </c>
      <c r="L231" s="536"/>
      <c r="M231" s="172" t="str">
        <f t="shared" si="242"/>
        <v/>
      </c>
      <c r="N231" s="512"/>
      <c r="O231" s="512"/>
      <c r="P231" s="417"/>
      <c r="Q231" s="416"/>
      <c r="R231" s="416" t="str">
        <f t="shared" si="243"/>
        <v/>
      </c>
      <c r="S231" s="417" t="str">
        <f t="shared" si="244"/>
        <v/>
      </c>
      <c r="T231" s="511"/>
      <c r="U231" s="417"/>
      <c r="V231" s="416"/>
      <c r="W231" s="416" t="str">
        <f t="shared" si="245"/>
        <v/>
      </c>
      <c r="X231" s="417" t="str">
        <f t="shared" si="246"/>
        <v/>
      </c>
      <c r="Y231" s="511"/>
      <c r="Z231" s="417"/>
      <c r="AA231" s="416"/>
      <c r="AB231" s="416" t="str">
        <f t="shared" si="247"/>
        <v/>
      </c>
      <c r="AC231" s="417" t="str">
        <f t="shared" si="248"/>
        <v/>
      </c>
      <c r="AD231" s="511"/>
      <c r="AE231" s="417"/>
      <c r="AF231" s="416"/>
      <c r="AG231" s="416" t="str">
        <f t="shared" si="249"/>
        <v/>
      </c>
      <c r="AH231" s="417" t="str">
        <f t="shared" si="250"/>
        <v/>
      </c>
      <c r="AI231" s="511"/>
      <c r="AJ231" s="417"/>
      <c r="AK231" s="416"/>
      <c r="AL231" s="416" t="str">
        <f t="shared" si="251"/>
        <v/>
      </c>
      <c r="AM231" s="417" t="str">
        <f t="shared" si="252"/>
        <v/>
      </c>
      <c r="AN231" s="511"/>
      <c r="AO231" s="417"/>
      <c r="AP231" s="416"/>
      <c r="AQ231" s="416" t="str">
        <f t="shared" si="253"/>
        <v/>
      </c>
      <c r="AR231" s="417" t="str">
        <f t="shared" si="254"/>
        <v/>
      </c>
      <c r="AS231" s="511"/>
      <c r="AT231" s="417"/>
      <c r="AU231" s="416"/>
      <c r="AV231" s="416" t="str">
        <f t="shared" si="255"/>
        <v/>
      </c>
      <c r="AW231" s="417" t="str">
        <f t="shared" si="256"/>
        <v/>
      </c>
      <c r="AX231" s="511"/>
    </row>
    <row r="232" spans="2:50" x14ac:dyDescent="0.2">
      <c r="B232" s="517"/>
      <c r="C232" s="437">
        <f t="shared" si="241"/>
        <v>6</v>
      </c>
      <c r="D232" s="417"/>
      <c r="E232" s="417"/>
      <c r="F232" s="417"/>
      <c r="G232" s="417"/>
      <c r="H232" s="538"/>
      <c r="I232" s="172" t="str">
        <f t="shared" si="257"/>
        <v/>
      </c>
      <c r="J232" s="172" t="str">
        <f t="shared" si="258"/>
        <v/>
      </c>
      <c r="K232" s="420" t="str">
        <f t="shared" si="259"/>
        <v/>
      </c>
      <c r="L232" s="536"/>
      <c r="M232" s="172" t="str">
        <f t="shared" si="242"/>
        <v/>
      </c>
      <c r="N232" s="512"/>
      <c r="O232" s="512"/>
      <c r="P232" s="417"/>
      <c r="Q232" s="416"/>
      <c r="R232" s="416" t="str">
        <f t="shared" si="243"/>
        <v/>
      </c>
      <c r="S232" s="417" t="str">
        <f t="shared" si="244"/>
        <v/>
      </c>
      <c r="T232" s="511"/>
      <c r="U232" s="417"/>
      <c r="V232" s="416"/>
      <c r="W232" s="416" t="str">
        <f t="shared" si="245"/>
        <v/>
      </c>
      <c r="X232" s="417" t="str">
        <f t="shared" si="246"/>
        <v/>
      </c>
      <c r="Y232" s="511"/>
      <c r="Z232" s="417"/>
      <c r="AA232" s="416"/>
      <c r="AB232" s="416" t="str">
        <f t="shared" si="247"/>
        <v/>
      </c>
      <c r="AC232" s="417" t="str">
        <f t="shared" si="248"/>
        <v/>
      </c>
      <c r="AD232" s="511"/>
      <c r="AE232" s="417"/>
      <c r="AF232" s="416"/>
      <c r="AG232" s="416" t="str">
        <f t="shared" si="249"/>
        <v/>
      </c>
      <c r="AH232" s="417" t="str">
        <f t="shared" si="250"/>
        <v/>
      </c>
      <c r="AI232" s="511"/>
      <c r="AJ232" s="417"/>
      <c r="AK232" s="416"/>
      <c r="AL232" s="416" t="str">
        <f t="shared" si="251"/>
        <v/>
      </c>
      <c r="AM232" s="417" t="str">
        <f t="shared" si="252"/>
        <v/>
      </c>
      <c r="AN232" s="511"/>
      <c r="AO232" s="417"/>
      <c r="AP232" s="416"/>
      <c r="AQ232" s="416" t="str">
        <f t="shared" si="253"/>
        <v/>
      </c>
      <c r="AR232" s="417" t="str">
        <f t="shared" si="254"/>
        <v/>
      </c>
      <c r="AS232" s="511"/>
      <c r="AT232" s="417"/>
      <c r="AU232" s="416"/>
      <c r="AV232" s="416" t="str">
        <f t="shared" si="255"/>
        <v/>
      </c>
      <c r="AW232" s="417" t="str">
        <f t="shared" si="256"/>
        <v/>
      </c>
      <c r="AX232" s="511"/>
    </row>
    <row r="233" spans="2:50" x14ac:dyDescent="0.2">
      <c r="B233" s="517"/>
      <c r="C233" s="437">
        <f t="shared" si="241"/>
        <v>7</v>
      </c>
      <c r="D233" s="417"/>
      <c r="E233" s="417"/>
      <c r="F233" s="417"/>
      <c r="G233" s="417"/>
      <c r="H233" s="538"/>
      <c r="I233" s="172" t="str">
        <f t="shared" si="257"/>
        <v/>
      </c>
      <c r="J233" s="172" t="str">
        <f t="shared" si="258"/>
        <v/>
      </c>
      <c r="K233" s="420" t="str">
        <f t="shared" si="259"/>
        <v/>
      </c>
      <c r="L233" s="536"/>
      <c r="M233" s="172" t="str">
        <f t="shared" si="242"/>
        <v/>
      </c>
      <c r="N233" s="512"/>
      <c r="O233" s="512"/>
      <c r="P233" s="417"/>
      <c r="Q233" s="416"/>
      <c r="R233" s="416" t="str">
        <f t="shared" si="243"/>
        <v/>
      </c>
      <c r="S233" s="417" t="str">
        <f t="shared" si="244"/>
        <v/>
      </c>
      <c r="T233" s="511"/>
      <c r="U233" s="417"/>
      <c r="V233" s="416"/>
      <c r="W233" s="416" t="str">
        <f t="shared" si="245"/>
        <v/>
      </c>
      <c r="X233" s="417" t="str">
        <f t="shared" si="246"/>
        <v/>
      </c>
      <c r="Y233" s="511"/>
      <c r="Z233" s="417"/>
      <c r="AA233" s="416"/>
      <c r="AB233" s="416" t="str">
        <f t="shared" si="247"/>
        <v/>
      </c>
      <c r="AC233" s="417" t="str">
        <f t="shared" si="248"/>
        <v/>
      </c>
      <c r="AD233" s="511"/>
      <c r="AE233" s="417"/>
      <c r="AF233" s="416"/>
      <c r="AG233" s="416" t="str">
        <f t="shared" si="249"/>
        <v/>
      </c>
      <c r="AH233" s="417" t="str">
        <f t="shared" si="250"/>
        <v/>
      </c>
      <c r="AI233" s="511"/>
      <c r="AJ233" s="417"/>
      <c r="AK233" s="416"/>
      <c r="AL233" s="416" t="str">
        <f t="shared" si="251"/>
        <v/>
      </c>
      <c r="AM233" s="417" t="str">
        <f t="shared" si="252"/>
        <v/>
      </c>
      <c r="AN233" s="511"/>
      <c r="AO233" s="417"/>
      <c r="AP233" s="416"/>
      <c r="AQ233" s="416" t="str">
        <f t="shared" si="253"/>
        <v/>
      </c>
      <c r="AR233" s="417" t="str">
        <f t="shared" si="254"/>
        <v/>
      </c>
      <c r="AS233" s="511"/>
      <c r="AT233" s="417"/>
      <c r="AU233" s="416"/>
      <c r="AV233" s="416" t="str">
        <f t="shared" si="255"/>
        <v/>
      </c>
      <c r="AW233" s="417" t="str">
        <f t="shared" si="256"/>
        <v/>
      </c>
      <c r="AX233" s="511"/>
    </row>
    <row r="234" spans="2:50" x14ac:dyDescent="0.2">
      <c r="B234" s="517"/>
      <c r="C234" s="437">
        <f t="shared" si="241"/>
        <v>8</v>
      </c>
      <c r="D234" s="417"/>
      <c r="E234" s="417"/>
      <c r="F234" s="417"/>
      <c r="G234" s="417"/>
      <c r="H234" s="538"/>
      <c r="I234" s="172" t="str">
        <f t="shared" si="257"/>
        <v/>
      </c>
      <c r="J234" s="172" t="str">
        <f t="shared" si="258"/>
        <v/>
      </c>
      <c r="K234" s="420" t="str">
        <f t="shared" si="259"/>
        <v/>
      </c>
      <c r="L234" s="536"/>
      <c r="M234" s="172" t="str">
        <f t="shared" si="242"/>
        <v/>
      </c>
      <c r="N234" s="512"/>
      <c r="O234" s="512"/>
      <c r="P234" s="417"/>
      <c r="Q234" s="416"/>
      <c r="R234" s="416" t="str">
        <f t="shared" si="243"/>
        <v/>
      </c>
      <c r="S234" s="417" t="str">
        <f t="shared" si="244"/>
        <v/>
      </c>
      <c r="T234" s="511"/>
      <c r="U234" s="417"/>
      <c r="V234" s="416"/>
      <c r="W234" s="416" t="str">
        <f t="shared" si="245"/>
        <v/>
      </c>
      <c r="X234" s="417" t="str">
        <f t="shared" si="246"/>
        <v/>
      </c>
      <c r="Y234" s="511"/>
      <c r="Z234" s="417"/>
      <c r="AA234" s="416"/>
      <c r="AB234" s="416" t="str">
        <f t="shared" si="247"/>
        <v/>
      </c>
      <c r="AC234" s="417" t="str">
        <f t="shared" si="248"/>
        <v/>
      </c>
      <c r="AD234" s="511"/>
      <c r="AE234" s="417"/>
      <c r="AF234" s="416"/>
      <c r="AG234" s="416" t="str">
        <f t="shared" si="249"/>
        <v/>
      </c>
      <c r="AH234" s="417" t="str">
        <f t="shared" si="250"/>
        <v/>
      </c>
      <c r="AI234" s="511"/>
      <c r="AJ234" s="417"/>
      <c r="AK234" s="416"/>
      <c r="AL234" s="416" t="str">
        <f t="shared" si="251"/>
        <v/>
      </c>
      <c r="AM234" s="417" t="str">
        <f t="shared" si="252"/>
        <v/>
      </c>
      <c r="AN234" s="511"/>
      <c r="AO234" s="417"/>
      <c r="AP234" s="416"/>
      <c r="AQ234" s="416" t="str">
        <f t="shared" si="253"/>
        <v/>
      </c>
      <c r="AR234" s="417" t="str">
        <f t="shared" si="254"/>
        <v/>
      </c>
      <c r="AS234" s="511"/>
      <c r="AT234" s="417"/>
      <c r="AU234" s="416"/>
      <c r="AV234" s="416" t="str">
        <f t="shared" si="255"/>
        <v/>
      </c>
      <c r="AW234" s="417" t="str">
        <f t="shared" si="256"/>
        <v/>
      </c>
      <c r="AX234" s="511"/>
    </row>
    <row r="235" spans="2:50" x14ac:dyDescent="0.2">
      <c r="B235" s="517"/>
      <c r="C235" s="437">
        <f t="shared" si="241"/>
        <v>9</v>
      </c>
      <c r="D235" s="417"/>
      <c r="E235" s="417"/>
      <c r="F235" s="417"/>
      <c r="G235" s="417"/>
      <c r="H235" s="538"/>
      <c r="I235" s="172" t="str">
        <f t="shared" si="257"/>
        <v/>
      </c>
      <c r="J235" s="172" t="str">
        <f t="shared" si="258"/>
        <v/>
      </c>
      <c r="K235" s="420" t="str">
        <f t="shared" si="259"/>
        <v/>
      </c>
      <c r="L235" s="536"/>
      <c r="M235" s="172" t="str">
        <f t="shared" si="242"/>
        <v/>
      </c>
      <c r="N235" s="512"/>
      <c r="O235" s="512"/>
      <c r="P235" s="417"/>
      <c r="Q235" s="416"/>
      <c r="R235" s="416" t="str">
        <f t="shared" si="243"/>
        <v/>
      </c>
      <c r="S235" s="417" t="str">
        <f t="shared" si="244"/>
        <v/>
      </c>
      <c r="T235" s="511"/>
      <c r="U235" s="417"/>
      <c r="V235" s="416"/>
      <c r="W235" s="416" t="str">
        <f t="shared" si="245"/>
        <v/>
      </c>
      <c r="X235" s="417" t="str">
        <f t="shared" si="246"/>
        <v/>
      </c>
      <c r="Y235" s="511"/>
      <c r="Z235" s="417"/>
      <c r="AA235" s="416"/>
      <c r="AB235" s="416" t="str">
        <f t="shared" si="247"/>
        <v/>
      </c>
      <c r="AC235" s="417" t="str">
        <f t="shared" si="248"/>
        <v/>
      </c>
      <c r="AD235" s="511"/>
      <c r="AE235" s="417"/>
      <c r="AF235" s="416"/>
      <c r="AG235" s="416" t="str">
        <f t="shared" si="249"/>
        <v/>
      </c>
      <c r="AH235" s="417" t="str">
        <f t="shared" si="250"/>
        <v/>
      </c>
      <c r="AI235" s="511"/>
      <c r="AJ235" s="417"/>
      <c r="AK235" s="416"/>
      <c r="AL235" s="416" t="str">
        <f t="shared" si="251"/>
        <v/>
      </c>
      <c r="AM235" s="417" t="str">
        <f t="shared" si="252"/>
        <v/>
      </c>
      <c r="AN235" s="511"/>
      <c r="AO235" s="417"/>
      <c r="AP235" s="416"/>
      <c r="AQ235" s="416" t="str">
        <f t="shared" si="253"/>
        <v/>
      </c>
      <c r="AR235" s="417" t="str">
        <f t="shared" si="254"/>
        <v/>
      </c>
      <c r="AS235" s="511"/>
      <c r="AT235" s="417"/>
      <c r="AU235" s="416"/>
      <c r="AV235" s="416" t="str">
        <f t="shared" si="255"/>
        <v/>
      </c>
      <c r="AW235" s="417" t="str">
        <f t="shared" si="256"/>
        <v/>
      </c>
      <c r="AX235" s="511"/>
    </row>
    <row r="236" spans="2:50" x14ac:dyDescent="0.2">
      <c r="B236" s="517"/>
      <c r="C236" s="437">
        <f t="shared" si="241"/>
        <v>10</v>
      </c>
      <c r="D236" s="417"/>
      <c r="E236" s="417"/>
      <c r="F236" s="417"/>
      <c r="G236" s="417"/>
      <c r="H236" s="538"/>
      <c r="I236" s="172" t="str">
        <f t="shared" si="257"/>
        <v/>
      </c>
      <c r="J236" s="172" t="str">
        <f t="shared" si="258"/>
        <v/>
      </c>
      <c r="K236" s="420" t="str">
        <f t="shared" si="259"/>
        <v/>
      </c>
      <c r="L236" s="536"/>
      <c r="M236" s="172" t="str">
        <f t="shared" si="242"/>
        <v/>
      </c>
      <c r="N236" s="512"/>
      <c r="O236" s="512"/>
      <c r="P236" s="417"/>
      <c r="Q236" s="416"/>
      <c r="R236" s="416" t="str">
        <f t="shared" si="243"/>
        <v/>
      </c>
      <c r="S236" s="417" t="str">
        <f t="shared" si="244"/>
        <v/>
      </c>
      <c r="T236" s="511"/>
      <c r="U236" s="417"/>
      <c r="V236" s="416"/>
      <c r="W236" s="416" t="str">
        <f t="shared" si="245"/>
        <v/>
      </c>
      <c r="X236" s="417" t="str">
        <f t="shared" si="246"/>
        <v/>
      </c>
      <c r="Y236" s="511"/>
      <c r="Z236" s="417"/>
      <c r="AA236" s="416"/>
      <c r="AB236" s="416" t="str">
        <f t="shared" si="247"/>
        <v/>
      </c>
      <c r="AC236" s="417" t="str">
        <f t="shared" si="248"/>
        <v/>
      </c>
      <c r="AD236" s="511"/>
      <c r="AE236" s="417"/>
      <c r="AF236" s="416"/>
      <c r="AG236" s="416" t="str">
        <f t="shared" si="249"/>
        <v/>
      </c>
      <c r="AH236" s="417" t="str">
        <f t="shared" si="250"/>
        <v/>
      </c>
      <c r="AI236" s="511"/>
      <c r="AJ236" s="417"/>
      <c r="AK236" s="416"/>
      <c r="AL236" s="416" t="str">
        <f t="shared" si="251"/>
        <v/>
      </c>
      <c r="AM236" s="417" t="str">
        <f t="shared" si="252"/>
        <v/>
      </c>
      <c r="AN236" s="511"/>
      <c r="AO236" s="417"/>
      <c r="AP236" s="416"/>
      <c r="AQ236" s="416" t="str">
        <f t="shared" si="253"/>
        <v/>
      </c>
      <c r="AR236" s="417" t="str">
        <f t="shared" si="254"/>
        <v/>
      </c>
      <c r="AS236" s="511"/>
      <c r="AT236" s="417"/>
      <c r="AU236" s="416"/>
      <c r="AV236" s="416" t="str">
        <f t="shared" si="255"/>
        <v/>
      </c>
      <c r="AW236" s="417" t="str">
        <f t="shared" si="256"/>
        <v/>
      </c>
      <c r="AX236" s="511"/>
    </row>
    <row r="237" spans="2:50" x14ac:dyDescent="0.2">
      <c r="B237" s="517"/>
      <c r="C237" s="437">
        <f t="shared" si="241"/>
        <v>11</v>
      </c>
      <c r="D237" s="417"/>
      <c r="E237" s="417"/>
      <c r="F237" s="417"/>
      <c r="G237" s="417"/>
      <c r="H237" s="538"/>
      <c r="I237" s="172" t="str">
        <f t="shared" si="257"/>
        <v/>
      </c>
      <c r="J237" s="172" t="str">
        <f t="shared" si="258"/>
        <v/>
      </c>
      <c r="K237" s="420" t="str">
        <f t="shared" si="259"/>
        <v/>
      </c>
      <c r="L237" s="536"/>
      <c r="M237" s="172" t="str">
        <f t="shared" si="242"/>
        <v/>
      </c>
      <c r="N237" s="512"/>
      <c r="O237" s="512"/>
      <c r="P237" s="417"/>
      <c r="Q237" s="416"/>
      <c r="R237" s="416" t="str">
        <f t="shared" si="243"/>
        <v/>
      </c>
      <c r="S237" s="417" t="str">
        <f t="shared" si="244"/>
        <v/>
      </c>
      <c r="T237" s="511"/>
      <c r="U237" s="417"/>
      <c r="V237" s="416"/>
      <c r="W237" s="416" t="str">
        <f t="shared" si="245"/>
        <v/>
      </c>
      <c r="X237" s="417" t="str">
        <f t="shared" si="246"/>
        <v/>
      </c>
      <c r="Y237" s="511"/>
      <c r="Z237" s="417"/>
      <c r="AA237" s="416"/>
      <c r="AB237" s="416" t="str">
        <f t="shared" si="247"/>
        <v/>
      </c>
      <c r="AC237" s="417" t="str">
        <f t="shared" si="248"/>
        <v/>
      </c>
      <c r="AD237" s="511"/>
      <c r="AE237" s="417"/>
      <c r="AF237" s="416"/>
      <c r="AG237" s="416" t="str">
        <f t="shared" si="249"/>
        <v/>
      </c>
      <c r="AH237" s="417" t="str">
        <f t="shared" si="250"/>
        <v/>
      </c>
      <c r="AI237" s="511"/>
      <c r="AJ237" s="417"/>
      <c r="AK237" s="416"/>
      <c r="AL237" s="416" t="str">
        <f t="shared" si="251"/>
        <v/>
      </c>
      <c r="AM237" s="417" t="str">
        <f t="shared" si="252"/>
        <v/>
      </c>
      <c r="AN237" s="511"/>
      <c r="AO237" s="417"/>
      <c r="AP237" s="416"/>
      <c r="AQ237" s="416" t="str">
        <f t="shared" si="253"/>
        <v/>
      </c>
      <c r="AR237" s="417" t="str">
        <f t="shared" si="254"/>
        <v/>
      </c>
      <c r="AS237" s="511"/>
      <c r="AT237" s="417"/>
      <c r="AU237" s="416"/>
      <c r="AV237" s="416" t="str">
        <f t="shared" si="255"/>
        <v/>
      </c>
      <c r="AW237" s="417" t="str">
        <f t="shared" si="256"/>
        <v/>
      </c>
      <c r="AX237" s="511"/>
    </row>
    <row r="238" spans="2:50" x14ac:dyDescent="0.2">
      <c r="B238" s="517"/>
      <c r="C238" s="437">
        <f t="shared" si="241"/>
        <v>12</v>
      </c>
      <c r="D238" s="417"/>
      <c r="E238" s="417"/>
      <c r="F238" s="417"/>
      <c r="G238" s="417"/>
      <c r="H238" s="538"/>
      <c r="I238" s="172" t="str">
        <f t="shared" si="257"/>
        <v/>
      </c>
      <c r="J238" s="172" t="str">
        <f t="shared" si="258"/>
        <v/>
      </c>
      <c r="K238" s="420" t="str">
        <f t="shared" si="259"/>
        <v/>
      </c>
      <c r="L238" s="536"/>
      <c r="M238" s="172" t="str">
        <f t="shared" si="242"/>
        <v/>
      </c>
      <c r="N238" s="512"/>
      <c r="O238" s="512"/>
      <c r="P238" s="417"/>
      <c r="Q238" s="416"/>
      <c r="R238" s="416" t="str">
        <f t="shared" si="243"/>
        <v/>
      </c>
      <c r="S238" s="417" t="str">
        <f t="shared" si="244"/>
        <v/>
      </c>
      <c r="T238" s="511"/>
      <c r="U238" s="417"/>
      <c r="V238" s="416"/>
      <c r="W238" s="416" t="str">
        <f t="shared" si="245"/>
        <v/>
      </c>
      <c r="X238" s="417" t="str">
        <f t="shared" si="246"/>
        <v/>
      </c>
      <c r="Y238" s="511"/>
      <c r="Z238" s="417"/>
      <c r="AA238" s="416"/>
      <c r="AB238" s="416" t="str">
        <f t="shared" si="247"/>
        <v/>
      </c>
      <c r="AC238" s="417" t="str">
        <f t="shared" si="248"/>
        <v/>
      </c>
      <c r="AD238" s="511"/>
      <c r="AE238" s="417"/>
      <c r="AF238" s="416"/>
      <c r="AG238" s="416" t="str">
        <f t="shared" si="249"/>
        <v/>
      </c>
      <c r="AH238" s="417" t="str">
        <f t="shared" si="250"/>
        <v/>
      </c>
      <c r="AI238" s="511"/>
      <c r="AJ238" s="417"/>
      <c r="AK238" s="416"/>
      <c r="AL238" s="416" t="str">
        <f t="shared" si="251"/>
        <v/>
      </c>
      <c r="AM238" s="417" t="str">
        <f t="shared" si="252"/>
        <v/>
      </c>
      <c r="AN238" s="511"/>
      <c r="AO238" s="417"/>
      <c r="AP238" s="416"/>
      <c r="AQ238" s="416" t="str">
        <f t="shared" si="253"/>
        <v/>
      </c>
      <c r="AR238" s="417" t="str">
        <f t="shared" si="254"/>
        <v/>
      </c>
      <c r="AS238" s="511"/>
      <c r="AT238" s="417"/>
      <c r="AU238" s="416"/>
      <c r="AV238" s="416" t="str">
        <f t="shared" si="255"/>
        <v/>
      </c>
      <c r="AW238" s="417" t="str">
        <f t="shared" si="256"/>
        <v/>
      </c>
      <c r="AX238" s="511"/>
    </row>
    <row r="239" spans="2:50" x14ac:dyDescent="0.2">
      <c r="B239" s="517"/>
      <c r="C239" s="437">
        <f t="shared" si="241"/>
        <v>13</v>
      </c>
      <c r="D239" s="417"/>
      <c r="E239" s="417"/>
      <c r="F239" s="417"/>
      <c r="G239" s="417"/>
      <c r="H239" s="538"/>
      <c r="I239" s="172" t="str">
        <f t="shared" si="257"/>
        <v/>
      </c>
      <c r="J239" s="172" t="str">
        <f t="shared" si="258"/>
        <v/>
      </c>
      <c r="K239" s="420" t="str">
        <f t="shared" si="259"/>
        <v/>
      </c>
      <c r="L239" s="536"/>
      <c r="M239" s="172" t="str">
        <f t="shared" si="242"/>
        <v/>
      </c>
      <c r="N239" s="512"/>
      <c r="O239" s="512"/>
      <c r="P239" s="417"/>
      <c r="Q239" s="416"/>
      <c r="R239" s="416" t="str">
        <f t="shared" si="243"/>
        <v/>
      </c>
      <c r="S239" s="417" t="str">
        <f t="shared" si="244"/>
        <v/>
      </c>
      <c r="T239" s="511"/>
      <c r="U239" s="417"/>
      <c r="V239" s="416"/>
      <c r="W239" s="416" t="str">
        <f t="shared" si="245"/>
        <v/>
      </c>
      <c r="X239" s="417" t="str">
        <f t="shared" si="246"/>
        <v/>
      </c>
      <c r="Y239" s="511"/>
      <c r="Z239" s="417"/>
      <c r="AA239" s="416"/>
      <c r="AB239" s="416" t="str">
        <f t="shared" si="247"/>
        <v/>
      </c>
      <c r="AC239" s="417" t="str">
        <f t="shared" si="248"/>
        <v/>
      </c>
      <c r="AD239" s="511"/>
      <c r="AE239" s="417"/>
      <c r="AF239" s="416"/>
      <c r="AG239" s="416" t="str">
        <f t="shared" si="249"/>
        <v/>
      </c>
      <c r="AH239" s="417" t="str">
        <f t="shared" si="250"/>
        <v/>
      </c>
      <c r="AI239" s="511"/>
      <c r="AJ239" s="417"/>
      <c r="AK239" s="416"/>
      <c r="AL239" s="416" t="str">
        <f t="shared" si="251"/>
        <v/>
      </c>
      <c r="AM239" s="417" t="str">
        <f t="shared" si="252"/>
        <v/>
      </c>
      <c r="AN239" s="511"/>
      <c r="AO239" s="417"/>
      <c r="AP239" s="416"/>
      <c r="AQ239" s="416" t="str">
        <f t="shared" si="253"/>
        <v/>
      </c>
      <c r="AR239" s="417" t="str">
        <f t="shared" si="254"/>
        <v/>
      </c>
      <c r="AS239" s="511"/>
      <c r="AT239" s="417"/>
      <c r="AU239" s="416"/>
      <c r="AV239" s="416" t="str">
        <f t="shared" si="255"/>
        <v/>
      </c>
      <c r="AW239" s="417" t="str">
        <f t="shared" si="256"/>
        <v/>
      </c>
      <c r="AX239" s="511"/>
    </row>
    <row r="240" spans="2:50" x14ac:dyDescent="0.2">
      <c r="B240" s="517"/>
      <c r="C240" s="437">
        <f t="shared" si="241"/>
        <v>14</v>
      </c>
      <c r="D240" s="417"/>
      <c r="E240" s="417"/>
      <c r="F240" s="417"/>
      <c r="G240" s="417"/>
      <c r="H240" s="538"/>
      <c r="I240" s="172" t="str">
        <f t="shared" si="257"/>
        <v/>
      </c>
      <c r="J240" s="172" t="str">
        <f t="shared" si="258"/>
        <v/>
      </c>
      <c r="K240" s="420" t="str">
        <f t="shared" si="259"/>
        <v/>
      </c>
      <c r="L240" s="536"/>
      <c r="M240" s="172" t="str">
        <f t="shared" si="242"/>
        <v/>
      </c>
      <c r="N240" s="512"/>
      <c r="O240" s="512"/>
      <c r="P240" s="417"/>
      <c r="Q240" s="416"/>
      <c r="R240" s="416" t="str">
        <f t="shared" si="243"/>
        <v/>
      </c>
      <c r="S240" s="417" t="str">
        <f t="shared" si="244"/>
        <v/>
      </c>
      <c r="T240" s="511"/>
      <c r="U240" s="417"/>
      <c r="V240" s="416"/>
      <c r="W240" s="416" t="str">
        <f t="shared" si="245"/>
        <v/>
      </c>
      <c r="X240" s="417" t="str">
        <f t="shared" si="246"/>
        <v/>
      </c>
      <c r="Y240" s="511"/>
      <c r="Z240" s="417"/>
      <c r="AA240" s="416"/>
      <c r="AB240" s="416" t="str">
        <f t="shared" si="247"/>
        <v/>
      </c>
      <c r="AC240" s="417" t="str">
        <f t="shared" si="248"/>
        <v/>
      </c>
      <c r="AD240" s="511"/>
      <c r="AE240" s="417"/>
      <c r="AF240" s="416"/>
      <c r="AG240" s="416" t="str">
        <f t="shared" si="249"/>
        <v/>
      </c>
      <c r="AH240" s="417" t="str">
        <f t="shared" si="250"/>
        <v/>
      </c>
      <c r="AI240" s="511"/>
      <c r="AJ240" s="417"/>
      <c r="AK240" s="416"/>
      <c r="AL240" s="416" t="str">
        <f t="shared" si="251"/>
        <v/>
      </c>
      <c r="AM240" s="417" t="str">
        <f t="shared" si="252"/>
        <v/>
      </c>
      <c r="AN240" s="511"/>
      <c r="AO240" s="417"/>
      <c r="AP240" s="416"/>
      <c r="AQ240" s="416" t="str">
        <f t="shared" si="253"/>
        <v/>
      </c>
      <c r="AR240" s="417" t="str">
        <f t="shared" si="254"/>
        <v/>
      </c>
      <c r="AS240" s="511"/>
      <c r="AT240" s="417"/>
      <c r="AU240" s="416"/>
      <c r="AV240" s="416" t="str">
        <f t="shared" si="255"/>
        <v/>
      </c>
      <c r="AW240" s="417" t="str">
        <f t="shared" si="256"/>
        <v/>
      </c>
      <c r="AX240" s="511"/>
    </row>
    <row r="241" spans="2:50" x14ac:dyDescent="0.2">
      <c r="B241" s="517"/>
      <c r="C241" s="437">
        <f t="shared" si="241"/>
        <v>15</v>
      </c>
      <c r="D241" s="417"/>
      <c r="E241" s="417"/>
      <c r="F241" s="417"/>
      <c r="G241" s="417"/>
      <c r="H241" s="539"/>
      <c r="I241" s="172" t="str">
        <f t="shared" si="257"/>
        <v/>
      </c>
      <c r="J241" s="172" t="str">
        <f t="shared" si="258"/>
        <v/>
      </c>
      <c r="K241" s="420" t="str">
        <f t="shared" si="259"/>
        <v/>
      </c>
      <c r="L241" s="536"/>
      <c r="M241" s="172" t="str">
        <f t="shared" si="242"/>
        <v/>
      </c>
      <c r="N241" s="512"/>
      <c r="O241" s="512"/>
      <c r="P241" s="417"/>
      <c r="Q241" s="416"/>
      <c r="R241" s="416" t="str">
        <f t="shared" si="243"/>
        <v/>
      </c>
      <c r="S241" s="417" t="str">
        <f t="shared" si="244"/>
        <v/>
      </c>
      <c r="T241" s="511"/>
      <c r="U241" s="417"/>
      <c r="V241" s="416"/>
      <c r="W241" s="416" t="str">
        <f t="shared" si="245"/>
        <v/>
      </c>
      <c r="X241" s="417" t="str">
        <f t="shared" si="246"/>
        <v/>
      </c>
      <c r="Y241" s="511"/>
      <c r="Z241" s="417"/>
      <c r="AA241" s="416"/>
      <c r="AB241" s="416" t="str">
        <f t="shared" si="247"/>
        <v/>
      </c>
      <c r="AC241" s="417" t="str">
        <f t="shared" si="248"/>
        <v/>
      </c>
      <c r="AD241" s="511"/>
      <c r="AE241" s="417"/>
      <c r="AF241" s="416"/>
      <c r="AG241" s="416" t="str">
        <f t="shared" si="249"/>
        <v/>
      </c>
      <c r="AH241" s="417" t="str">
        <f t="shared" si="250"/>
        <v/>
      </c>
      <c r="AI241" s="511"/>
      <c r="AJ241" s="417"/>
      <c r="AK241" s="416"/>
      <c r="AL241" s="416" t="str">
        <f t="shared" si="251"/>
        <v/>
      </c>
      <c r="AM241" s="417" t="str">
        <f t="shared" si="252"/>
        <v/>
      </c>
      <c r="AN241" s="511"/>
      <c r="AO241" s="417"/>
      <c r="AP241" s="416"/>
      <c r="AQ241" s="416" t="str">
        <f t="shared" si="253"/>
        <v/>
      </c>
      <c r="AR241" s="417" t="str">
        <f t="shared" si="254"/>
        <v/>
      </c>
      <c r="AS241" s="511"/>
      <c r="AT241" s="417"/>
      <c r="AU241" s="416"/>
      <c r="AV241" s="416" t="str">
        <f t="shared" si="255"/>
        <v/>
      </c>
      <c r="AW241" s="417" t="str">
        <f t="shared" si="256"/>
        <v/>
      </c>
      <c r="AX241" s="511"/>
    </row>
    <row r="242" spans="2:50" ht="15.75" x14ac:dyDescent="0.2">
      <c r="B242" s="521" t="s">
        <v>169</v>
      </c>
      <c r="C242" s="522"/>
      <c r="D242" s="522"/>
      <c r="E242" s="522"/>
      <c r="F242" s="522"/>
      <c r="G242" s="522"/>
      <c r="H242" s="523"/>
      <c r="I242" s="207"/>
      <c r="J242" s="207"/>
      <c r="K242" s="207"/>
      <c r="L242" s="207"/>
      <c r="M242" s="207"/>
      <c r="N242" s="512" t="s">
        <v>161</v>
      </c>
      <c r="O242" s="525" t="s">
        <v>106</v>
      </c>
      <c r="P242" s="527">
        <f>AT222+1</f>
        <v>45951</v>
      </c>
      <c r="Q242" s="517"/>
      <c r="R242" s="517"/>
      <c r="S242" s="517"/>
      <c r="T242" s="517"/>
      <c r="U242" s="527">
        <f>P242+1</f>
        <v>45952</v>
      </c>
      <c r="V242" s="517"/>
      <c r="W242" s="517"/>
      <c r="X242" s="517"/>
      <c r="Y242" s="517"/>
      <c r="Z242" s="527">
        <f>U242+1</f>
        <v>45953</v>
      </c>
      <c r="AA242" s="517"/>
      <c r="AB242" s="517"/>
      <c r="AC242" s="517"/>
      <c r="AD242" s="517"/>
      <c r="AE242" s="527">
        <f>Z242+1</f>
        <v>45954</v>
      </c>
      <c r="AF242" s="517"/>
      <c r="AG242" s="517"/>
      <c r="AH242" s="517"/>
      <c r="AI242" s="517"/>
      <c r="AJ242" s="527">
        <f>AE242+1</f>
        <v>45955</v>
      </c>
      <c r="AK242" s="517"/>
      <c r="AL242" s="517"/>
      <c r="AM242" s="517"/>
      <c r="AN242" s="517"/>
      <c r="AO242" s="527">
        <f>AJ242+1</f>
        <v>45956</v>
      </c>
      <c r="AP242" s="517"/>
      <c r="AQ242" s="517"/>
      <c r="AR242" s="517"/>
      <c r="AS242" s="517"/>
      <c r="AT242" s="527">
        <f>AO242+1</f>
        <v>45957</v>
      </c>
      <c r="AU242" s="517"/>
      <c r="AV242" s="517"/>
      <c r="AW242" s="517"/>
      <c r="AX242" s="517"/>
    </row>
    <row r="243" spans="2:50" ht="15.75" x14ac:dyDescent="0.2">
      <c r="B243" s="524"/>
      <c r="C243" s="524"/>
      <c r="D243" s="524"/>
      <c r="E243" s="524"/>
      <c r="F243" s="524"/>
      <c r="G243" s="524"/>
      <c r="H243" s="524"/>
      <c r="I243" s="207"/>
      <c r="J243" s="207"/>
      <c r="K243" s="207"/>
      <c r="L243" s="207"/>
      <c r="M243" s="207"/>
      <c r="N243" s="512"/>
      <c r="O243" s="526"/>
      <c r="P243" s="527" t="s">
        <v>120</v>
      </c>
      <c r="Q243" s="517"/>
      <c r="R243" s="517"/>
      <c r="S243" s="517"/>
      <c r="T243" s="517"/>
      <c r="U243" s="527" t="s">
        <v>114</v>
      </c>
      <c r="V243" s="517"/>
      <c r="W243" s="517"/>
      <c r="X243" s="517"/>
      <c r="Y243" s="517"/>
      <c r="Z243" s="527" t="s">
        <v>115</v>
      </c>
      <c r="AA243" s="517"/>
      <c r="AB243" s="517"/>
      <c r="AC243" s="517"/>
      <c r="AD243" s="517"/>
      <c r="AE243" s="527" t="s">
        <v>116</v>
      </c>
      <c r="AF243" s="517"/>
      <c r="AG243" s="517"/>
      <c r="AH243" s="517"/>
      <c r="AI243" s="517"/>
      <c r="AJ243" s="527" t="s">
        <v>117</v>
      </c>
      <c r="AK243" s="517"/>
      <c r="AL243" s="517"/>
      <c r="AM243" s="517"/>
      <c r="AN243" s="517"/>
      <c r="AO243" s="527" t="s">
        <v>118</v>
      </c>
      <c r="AP243" s="517"/>
      <c r="AQ243" s="517"/>
      <c r="AR243" s="517"/>
      <c r="AS243" s="517"/>
      <c r="AT243" s="527" t="s">
        <v>119</v>
      </c>
      <c r="AU243" s="517"/>
      <c r="AV243" s="517"/>
      <c r="AW243" s="517"/>
      <c r="AX243" s="517"/>
    </row>
    <row r="244" spans="2:50" x14ac:dyDescent="0.2">
      <c r="B244" s="512" t="s">
        <v>157</v>
      </c>
      <c r="C244" s="512" t="s">
        <v>149</v>
      </c>
      <c r="D244" s="512"/>
      <c r="E244" s="512" t="s">
        <v>151</v>
      </c>
      <c r="F244" s="512"/>
      <c r="G244" s="512"/>
      <c r="H244" s="513" t="s">
        <v>158</v>
      </c>
      <c r="I244" s="516" t="s">
        <v>227</v>
      </c>
      <c r="J244" s="516"/>
      <c r="K244" s="516"/>
      <c r="L244" s="516" t="s">
        <v>158</v>
      </c>
      <c r="M244" s="516" t="s">
        <v>170</v>
      </c>
      <c r="N244" s="512"/>
      <c r="O244" s="512" t="s">
        <v>160</v>
      </c>
      <c r="P244" s="508" t="s">
        <v>154</v>
      </c>
      <c r="Q244" s="509"/>
      <c r="R244" s="509"/>
      <c r="S244" s="510"/>
      <c r="T244" s="512" t="s">
        <v>158</v>
      </c>
      <c r="U244" s="508" t="s">
        <v>154</v>
      </c>
      <c r="V244" s="509"/>
      <c r="W244" s="509"/>
      <c r="X244" s="510"/>
      <c r="Y244" s="512" t="s">
        <v>158</v>
      </c>
      <c r="Z244" s="508" t="s">
        <v>154</v>
      </c>
      <c r="AA244" s="509"/>
      <c r="AB244" s="509"/>
      <c r="AC244" s="510"/>
      <c r="AD244" s="512" t="s">
        <v>158</v>
      </c>
      <c r="AE244" s="508" t="s">
        <v>154</v>
      </c>
      <c r="AF244" s="509"/>
      <c r="AG244" s="509"/>
      <c r="AH244" s="510"/>
      <c r="AI244" s="512" t="s">
        <v>158</v>
      </c>
      <c r="AJ244" s="508" t="s">
        <v>154</v>
      </c>
      <c r="AK244" s="509"/>
      <c r="AL244" s="509"/>
      <c r="AM244" s="510"/>
      <c r="AN244" s="512" t="s">
        <v>158</v>
      </c>
      <c r="AO244" s="508" t="s">
        <v>154</v>
      </c>
      <c r="AP244" s="509"/>
      <c r="AQ244" s="509"/>
      <c r="AR244" s="510"/>
      <c r="AS244" s="512" t="s">
        <v>158</v>
      </c>
      <c r="AT244" s="508" t="s">
        <v>154</v>
      </c>
      <c r="AU244" s="509"/>
      <c r="AV244" s="509"/>
      <c r="AW244" s="510"/>
      <c r="AX244" s="512" t="s">
        <v>158</v>
      </c>
    </row>
    <row r="245" spans="2:50" x14ac:dyDescent="0.2">
      <c r="B245" s="512"/>
      <c r="C245" s="512"/>
      <c r="D245" s="512"/>
      <c r="E245" s="512" t="s">
        <v>150</v>
      </c>
      <c r="F245" s="512"/>
      <c r="G245" s="512"/>
      <c r="H245" s="514"/>
      <c r="I245" s="516" t="s">
        <v>150</v>
      </c>
      <c r="J245" s="516"/>
      <c r="K245" s="516"/>
      <c r="L245" s="516"/>
      <c r="M245" s="516"/>
      <c r="N245" s="512"/>
      <c r="O245" s="512"/>
      <c r="P245" s="508" t="s">
        <v>155</v>
      </c>
      <c r="Q245" s="509"/>
      <c r="R245" s="509"/>
      <c r="S245" s="510"/>
      <c r="T245" s="512"/>
      <c r="U245" s="508" t="s">
        <v>155</v>
      </c>
      <c r="V245" s="509"/>
      <c r="W245" s="509"/>
      <c r="X245" s="510"/>
      <c r="Y245" s="512"/>
      <c r="Z245" s="508" t="s">
        <v>155</v>
      </c>
      <c r="AA245" s="509"/>
      <c r="AB245" s="509"/>
      <c r="AC245" s="510"/>
      <c r="AD245" s="512"/>
      <c r="AE245" s="508" t="s">
        <v>155</v>
      </c>
      <c r="AF245" s="509"/>
      <c r="AG245" s="509"/>
      <c r="AH245" s="510"/>
      <c r="AI245" s="512"/>
      <c r="AJ245" s="508" t="s">
        <v>155</v>
      </c>
      <c r="AK245" s="509"/>
      <c r="AL245" s="509"/>
      <c r="AM245" s="510"/>
      <c r="AN245" s="512"/>
      <c r="AO245" s="508" t="s">
        <v>155</v>
      </c>
      <c r="AP245" s="509"/>
      <c r="AQ245" s="509"/>
      <c r="AR245" s="510"/>
      <c r="AS245" s="512"/>
      <c r="AT245" s="508" t="s">
        <v>155</v>
      </c>
      <c r="AU245" s="509"/>
      <c r="AV245" s="509"/>
      <c r="AW245" s="510"/>
      <c r="AX245" s="512"/>
    </row>
    <row r="246" spans="2:50" x14ac:dyDescent="0.2">
      <c r="B246" s="512"/>
      <c r="C246" s="512"/>
      <c r="D246" s="512"/>
      <c r="E246" s="418" t="s">
        <v>152</v>
      </c>
      <c r="F246" s="418" t="s">
        <v>153</v>
      </c>
      <c r="G246" s="418" t="s">
        <v>156</v>
      </c>
      <c r="H246" s="515"/>
      <c r="I246" s="419" t="s">
        <v>152</v>
      </c>
      <c r="J246" s="419" t="s">
        <v>153</v>
      </c>
      <c r="K246" s="419" t="s">
        <v>156</v>
      </c>
      <c r="L246" s="516"/>
      <c r="M246" s="516"/>
      <c r="N246" s="512"/>
      <c r="O246" s="512"/>
      <c r="P246" s="418" t="s">
        <v>152</v>
      </c>
      <c r="Q246" s="418" t="s">
        <v>153</v>
      </c>
      <c r="R246" s="418" t="s">
        <v>156</v>
      </c>
      <c r="S246" s="418" t="s">
        <v>170</v>
      </c>
      <c r="T246" s="512"/>
      <c r="U246" s="418" t="s">
        <v>152</v>
      </c>
      <c r="V246" s="418" t="s">
        <v>153</v>
      </c>
      <c r="W246" s="418" t="s">
        <v>156</v>
      </c>
      <c r="X246" s="418" t="s">
        <v>170</v>
      </c>
      <c r="Y246" s="512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12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12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12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12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12"/>
    </row>
    <row r="247" spans="2:50" x14ac:dyDescent="0.2">
      <c r="B247" s="517" t="s">
        <v>141</v>
      </c>
      <c r="C247" s="437">
        <f>C227</f>
        <v>1</v>
      </c>
      <c r="D247" s="417" t="s">
        <v>428</v>
      </c>
      <c r="E247" s="417">
        <v>17</v>
      </c>
      <c r="F247" s="417">
        <v>2000</v>
      </c>
      <c r="G247" s="416">
        <f t="shared" ref="G247:G248" si="260">F247/E247</f>
        <v>117.64705882352941</v>
      </c>
      <c r="H247" s="537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20">
        <f t="shared" ref="K247:K249" si="263">IFERROR(AVERAGE(R247,W247,AB247,AG247,AL247,AQ247,AV247),"")</f>
        <v>113.56987108107914</v>
      </c>
      <c r="L247" s="536">
        <f>IFERROR(AVERAGE(K247:K261),"-")</f>
        <v>84.338688238797332</v>
      </c>
      <c r="M247" s="172">
        <f>IFERROR(RANK(K247, K$247:K$261),"")</f>
        <v>1</v>
      </c>
      <c r="N247" s="512"/>
      <c r="O247" s="512"/>
      <c r="P247" s="417">
        <v>17</v>
      </c>
      <c r="Q247" s="416">
        <v>1938.6666666666665</v>
      </c>
      <c r="R247" s="416">
        <f>IFERROR(Q247/P247,"")</f>
        <v>114.0392156862745</v>
      </c>
      <c r="S247" s="417">
        <f>IFERROR(RANK(R247, R$247:R$261),"")</f>
        <v>1</v>
      </c>
      <c r="T247" s="511">
        <f>AVERAGE(R247:R261)</f>
        <v>84.582512228471543</v>
      </c>
      <c r="U247" s="417">
        <v>17</v>
      </c>
      <c r="V247" s="416">
        <v>1908.2608695652175</v>
      </c>
      <c r="W247" s="416">
        <f>IFERROR(V247/U247,"")</f>
        <v>112.25063938618926</v>
      </c>
      <c r="X247" s="417">
        <f>IFERROR(RANK(W247, W$247:W$261),"")</f>
        <v>1</v>
      </c>
      <c r="Y247" s="511">
        <f>AVERAGE(W247:W261)</f>
        <v>83.683698813973763</v>
      </c>
      <c r="Z247" s="417">
        <v>17</v>
      </c>
      <c r="AA247" s="416">
        <v>1944.0000000000005</v>
      </c>
      <c r="AB247" s="416">
        <f>IFERROR(AA247/Z247,"")</f>
        <v>114.35294117647061</v>
      </c>
      <c r="AC247" s="417">
        <f>IFERROR(RANK(AB247, AB$247:AB$261),"")</f>
        <v>1</v>
      </c>
      <c r="AD247" s="511">
        <f>AVERAGE(AB247:AB261)</f>
        <v>84.649547511312221</v>
      </c>
      <c r="AE247" s="417">
        <v>17</v>
      </c>
      <c r="AF247" s="416">
        <v>1942.9411764705883</v>
      </c>
      <c r="AG247" s="416">
        <f>IFERROR(AF247/AE247,"")</f>
        <v>114.29065743944636</v>
      </c>
      <c r="AH247" s="417">
        <f>IFERROR(RANK(AG247, AG$247:AG$261),"")</f>
        <v>1</v>
      </c>
      <c r="AI247" s="511">
        <f>AVERAGE(AG247:AG261)</f>
        <v>84.789559488953955</v>
      </c>
      <c r="AJ247" s="417">
        <v>17</v>
      </c>
      <c r="AK247" s="416">
        <v>1945.9459459459465</v>
      </c>
      <c r="AL247" s="416">
        <f>IFERROR(AK247/AJ247,"")</f>
        <v>114.46740858505568</v>
      </c>
      <c r="AM247" s="417">
        <f>IFERROR(RANK(AL247, AL$247:AL$261),"")</f>
        <v>1</v>
      </c>
      <c r="AN247" s="511">
        <f>AVERAGE(AL247:AL261)</f>
        <v>84.829858138681686</v>
      </c>
      <c r="AO247" s="417">
        <v>17</v>
      </c>
      <c r="AP247" s="416">
        <v>1915.0000000000005</v>
      </c>
      <c r="AQ247" s="416">
        <f>IFERROR(AP247/AO247,"")</f>
        <v>112.64705882352943</v>
      </c>
      <c r="AR247" s="417">
        <f>IFERROR(RANK(AQ247, AQ$247:AQ$261),"")</f>
        <v>1</v>
      </c>
      <c r="AS247" s="511">
        <f>AVERAGE(AQ247:AQ261)</f>
        <v>83.789188752424053</v>
      </c>
      <c r="AT247" s="417">
        <v>17</v>
      </c>
      <c r="AU247" s="416">
        <v>1920.0000000000005</v>
      </c>
      <c r="AV247" s="416">
        <f>IFERROR(AU247/AT247,"")</f>
        <v>112.94117647058826</v>
      </c>
      <c r="AW247" s="417">
        <f>IFERROR(RANK(AV247, AV$247:AV$261),"")</f>
        <v>1</v>
      </c>
      <c r="AX247" s="511">
        <f>AVERAGE(AV247:AV261)</f>
        <v>84.046452737764128</v>
      </c>
    </row>
    <row r="248" spans="2:50" x14ac:dyDescent="0.2">
      <c r="B248" s="517"/>
      <c r="C248" s="437">
        <f t="shared" ref="C248:C261" si="264">C228</f>
        <v>2</v>
      </c>
      <c r="D248" s="417" t="s">
        <v>429</v>
      </c>
      <c r="E248" s="417">
        <v>26</v>
      </c>
      <c r="F248" s="417">
        <v>1500</v>
      </c>
      <c r="G248" s="416">
        <f t="shared" si="260"/>
        <v>57.692307692307693</v>
      </c>
      <c r="H248" s="538"/>
      <c r="I248" s="172">
        <f t="shared" si="261"/>
        <v>26</v>
      </c>
      <c r="J248" s="172">
        <f t="shared" si="262"/>
        <v>1432.7951403094032</v>
      </c>
      <c r="K248" s="420">
        <f t="shared" si="263"/>
        <v>55.107505396515513</v>
      </c>
      <c r="L248" s="536"/>
      <c r="M248" s="172">
        <f t="shared" ref="M248:M261" si="265">IFERROR(RANK(K248, K$247:K$261),"")</f>
        <v>2</v>
      </c>
      <c r="N248" s="512"/>
      <c r="O248" s="512"/>
      <c r="P248" s="417">
        <v>26</v>
      </c>
      <c r="Q248" s="416">
        <v>1433.2710280373831</v>
      </c>
      <c r="R248" s="416">
        <f t="shared" ref="R248:R261" si="266">IFERROR(Q248/P248,"")</f>
        <v>55.125808770668577</v>
      </c>
      <c r="S248" s="417">
        <f t="shared" ref="S248:S261" si="267">IFERROR(RANK(R248, R$247:R$261),"")</f>
        <v>2</v>
      </c>
      <c r="T248" s="511"/>
      <c r="U248" s="417">
        <v>26</v>
      </c>
      <c r="V248" s="416">
        <v>1433.0357142857144</v>
      </c>
      <c r="W248" s="416">
        <f t="shared" ref="W248:W261" si="268">IFERROR(V248/U248,"")</f>
        <v>55.116758241758248</v>
      </c>
      <c r="X248" s="417">
        <f t="shared" ref="X248:X261" si="269">IFERROR(RANK(W248, W$247:W$261),"")</f>
        <v>2</v>
      </c>
      <c r="Y248" s="511"/>
      <c r="Z248" s="417">
        <v>26</v>
      </c>
      <c r="AA248" s="416">
        <v>1428.6</v>
      </c>
      <c r="AB248" s="416">
        <f t="shared" ref="AB248:AB261" si="270">IFERROR(AA248/Z248,"")</f>
        <v>54.946153846153841</v>
      </c>
      <c r="AC248" s="417">
        <f t="shared" ref="AC248:AC261" si="271">IFERROR(RANK(AB248, AB$247:AB$261),"")</f>
        <v>2</v>
      </c>
      <c r="AD248" s="511"/>
      <c r="AE248" s="417">
        <v>26</v>
      </c>
      <c r="AF248" s="416">
        <v>1437.5000000000005</v>
      </c>
      <c r="AG248" s="416">
        <f t="shared" ref="AG248:AG261" si="272">IFERROR(AF248/AE248,"")</f>
        <v>55.288461538461554</v>
      </c>
      <c r="AH248" s="417">
        <f t="shared" ref="AH248:AH261" si="273">IFERROR(RANK(AG248, AG$247:AG$261),"")</f>
        <v>2</v>
      </c>
      <c r="AI248" s="511"/>
      <c r="AJ248" s="417">
        <v>26</v>
      </c>
      <c r="AK248" s="416">
        <v>1435.0000000000005</v>
      </c>
      <c r="AL248" s="416">
        <f t="shared" ref="AL248:AL261" si="274">IFERROR(AK248/AJ248,"")</f>
        <v>55.192307692307708</v>
      </c>
      <c r="AM248" s="417">
        <f t="shared" ref="AM248:AM261" si="275">IFERROR(RANK(AL248, AL$247:AL$261),"")</f>
        <v>2</v>
      </c>
      <c r="AN248" s="511"/>
      <c r="AO248" s="417">
        <v>26</v>
      </c>
      <c r="AP248" s="416">
        <v>1428.2142857142856</v>
      </c>
      <c r="AQ248" s="416">
        <f t="shared" ref="AQ248:AQ261" si="276">IFERROR(AP248/AO248,"")</f>
        <v>54.931318681318672</v>
      </c>
      <c r="AR248" s="417">
        <f t="shared" ref="AR248:AR261" si="277">IFERROR(RANK(AQ248, AQ$247:AQ$261),"")</f>
        <v>2</v>
      </c>
      <c r="AS248" s="511"/>
      <c r="AT248" s="417">
        <v>26</v>
      </c>
      <c r="AU248" s="416">
        <v>1433.9449541284403</v>
      </c>
      <c r="AV248" s="416">
        <f t="shared" ref="AV248:AV261" si="278">IFERROR(AU248/AT248,"")</f>
        <v>55.151729004940009</v>
      </c>
      <c r="AW248" s="417">
        <f t="shared" ref="AW248:AW261" si="279">IFERROR(RANK(AV248, AV$247:AV$261),"")</f>
        <v>2</v>
      </c>
      <c r="AX248" s="511"/>
    </row>
    <row r="249" spans="2:50" x14ac:dyDescent="0.2">
      <c r="B249" s="517"/>
      <c r="C249" s="437">
        <f t="shared" si="264"/>
        <v>3</v>
      </c>
      <c r="D249" s="417"/>
      <c r="E249" s="417"/>
      <c r="F249" s="417"/>
      <c r="G249" s="417"/>
      <c r="H249" s="538"/>
      <c r="I249" s="172" t="str">
        <f t="shared" si="261"/>
        <v/>
      </c>
      <c r="J249" s="172" t="str">
        <f t="shared" si="262"/>
        <v/>
      </c>
      <c r="K249" s="420" t="str">
        <f t="shared" si="263"/>
        <v/>
      </c>
      <c r="L249" s="536"/>
      <c r="M249" s="172" t="str">
        <f t="shared" si="265"/>
        <v/>
      </c>
      <c r="N249" s="512"/>
      <c r="O249" s="512"/>
      <c r="P249" s="417"/>
      <c r="Q249" s="416"/>
      <c r="R249" s="416" t="str">
        <f t="shared" si="266"/>
        <v/>
      </c>
      <c r="S249" s="417" t="str">
        <f t="shared" si="267"/>
        <v/>
      </c>
      <c r="T249" s="511"/>
      <c r="U249" s="417"/>
      <c r="V249" s="416"/>
      <c r="W249" s="416" t="str">
        <f t="shared" si="268"/>
        <v/>
      </c>
      <c r="X249" s="417" t="str">
        <f t="shared" si="269"/>
        <v/>
      </c>
      <c r="Y249" s="511"/>
      <c r="Z249" s="417"/>
      <c r="AA249" s="416"/>
      <c r="AB249" s="416" t="str">
        <f t="shared" si="270"/>
        <v/>
      </c>
      <c r="AC249" s="417" t="str">
        <f t="shared" si="271"/>
        <v/>
      </c>
      <c r="AD249" s="511"/>
      <c r="AE249" s="417"/>
      <c r="AF249" s="416"/>
      <c r="AG249" s="416" t="str">
        <f t="shared" si="272"/>
        <v/>
      </c>
      <c r="AH249" s="417" t="str">
        <f t="shared" si="273"/>
        <v/>
      </c>
      <c r="AI249" s="511"/>
      <c r="AJ249" s="417"/>
      <c r="AK249" s="416"/>
      <c r="AL249" s="416" t="str">
        <f t="shared" si="274"/>
        <v/>
      </c>
      <c r="AM249" s="417" t="str">
        <f t="shared" si="275"/>
        <v/>
      </c>
      <c r="AN249" s="511"/>
      <c r="AO249" s="417"/>
      <c r="AP249" s="416"/>
      <c r="AQ249" s="416" t="str">
        <f t="shared" si="276"/>
        <v/>
      </c>
      <c r="AR249" s="417" t="str">
        <f t="shared" si="277"/>
        <v/>
      </c>
      <c r="AS249" s="511"/>
      <c r="AT249" s="417"/>
      <c r="AU249" s="416"/>
      <c r="AV249" s="416" t="str">
        <f t="shared" si="278"/>
        <v/>
      </c>
      <c r="AW249" s="417" t="str">
        <f t="shared" si="279"/>
        <v/>
      </c>
      <c r="AX249" s="511"/>
    </row>
    <row r="250" spans="2:50" x14ac:dyDescent="0.2">
      <c r="B250" s="517"/>
      <c r="C250" s="437">
        <f t="shared" si="264"/>
        <v>4</v>
      </c>
      <c r="D250" s="417"/>
      <c r="E250" s="417"/>
      <c r="F250" s="417"/>
      <c r="G250" s="417"/>
      <c r="H250" s="538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36"/>
      <c r="M250" s="172" t="str">
        <f t="shared" si="265"/>
        <v/>
      </c>
      <c r="N250" s="512"/>
      <c r="O250" s="512"/>
      <c r="P250" s="417"/>
      <c r="Q250" s="416"/>
      <c r="R250" s="416" t="str">
        <f t="shared" si="266"/>
        <v/>
      </c>
      <c r="S250" s="417" t="str">
        <f t="shared" si="267"/>
        <v/>
      </c>
      <c r="T250" s="511"/>
      <c r="U250" s="417"/>
      <c r="V250" s="416"/>
      <c r="W250" s="416" t="str">
        <f t="shared" si="268"/>
        <v/>
      </c>
      <c r="X250" s="417" t="str">
        <f t="shared" si="269"/>
        <v/>
      </c>
      <c r="Y250" s="511"/>
      <c r="Z250" s="417"/>
      <c r="AA250" s="416"/>
      <c r="AB250" s="416" t="str">
        <f t="shared" si="270"/>
        <v/>
      </c>
      <c r="AC250" s="417" t="str">
        <f t="shared" si="271"/>
        <v/>
      </c>
      <c r="AD250" s="511"/>
      <c r="AE250" s="417"/>
      <c r="AF250" s="416"/>
      <c r="AG250" s="416" t="str">
        <f t="shared" si="272"/>
        <v/>
      </c>
      <c r="AH250" s="417" t="str">
        <f t="shared" si="273"/>
        <v/>
      </c>
      <c r="AI250" s="511"/>
      <c r="AJ250" s="417"/>
      <c r="AK250" s="416"/>
      <c r="AL250" s="416" t="str">
        <f t="shared" si="274"/>
        <v/>
      </c>
      <c r="AM250" s="417" t="str">
        <f t="shared" si="275"/>
        <v/>
      </c>
      <c r="AN250" s="511"/>
      <c r="AO250" s="417"/>
      <c r="AP250" s="416"/>
      <c r="AQ250" s="416" t="str">
        <f t="shared" si="276"/>
        <v/>
      </c>
      <c r="AR250" s="417" t="str">
        <f t="shared" si="277"/>
        <v/>
      </c>
      <c r="AS250" s="511"/>
      <c r="AT250" s="417"/>
      <c r="AU250" s="416"/>
      <c r="AV250" s="416" t="str">
        <f t="shared" si="278"/>
        <v/>
      </c>
      <c r="AW250" s="417" t="str">
        <f t="shared" si="279"/>
        <v/>
      </c>
      <c r="AX250" s="511"/>
    </row>
    <row r="251" spans="2:50" x14ac:dyDescent="0.2">
      <c r="B251" s="517"/>
      <c r="C251" s="437">
        <f t="shared" si="264"/>
        <v>5</v>
      </c>
      <c r="D251" s="417"/>
      <c r="E251" s="417"/>
      <c r="F251" s="417"/>
      <c r="G251" s="417"/>
      <c r="H251" s="538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20" t="str">
        <f t="shared" ref="K251:K261" si="282">IFERROR(AVERAGE(R251,W251,AB251,AG251,AL251,AQ251,AV251),"")</f>
        <v/>
      </c>
      <c r="L251" s="536"/>
      <c r="M251" s="172" t="str">
        <f t="shared" si="265"/>
        <v/>
      </c>
      <c r="N251" s="512"/>
      <c r="O251" s="512"/>
      <c r="P251" s="417"/>
      <c r="Q251" s="416"/>
      <c r="R251" s="416" t="str">
        <f t="shared" si="266"/>
        <v/>
      </c>
      <c r="S251" s="417" t="str">
        <f t="shared" si="267"/>
        <v/>
      </c>
      <c r="T251" s="511"/>
      <c r="U251" s="417"/>
      <c r="V251" s="416"/>
      <c r="W251" s="416" t="str">
        <f t="shared" si="268"/>
        <v/>
      </c>
      <c r="X251" s="417" t="str">
        <f t="shared" si="269"/>
        <v/>
      </c>
      <c r="Y251" s="511"/>
      <c r="Z251" s="417"/>
      <c r="AA251" s="416"/>
      <c r="AB251" s="416" t="str">
        <f t="shared" si="270"/>
        <v/>
      </c>
      <c r="AC251" s="417" t="str">
        <f t="shared" si="271"/>
        <v/>
      </c>
      <c r="AD251" s="511"/>
      <c r="AE251" s="417"/>
      <c r="AF251" s="416"/>
      <c r="AG251" s="416" t="str">
        <f t="shared" si="272"/>
        <v/>
      </c>
      <c r="AH251" s="417" t="str">
        <f t="shared" si="273"/>
        <v/>
      </c>
      <c r="AI251" s="511"/>
      <c r="AJ251" s="417"/>
      <c r="AK251" s="416"/>
      <c r="AL251" s="416" t="str">
        <f t="shared" si="274"/>
        <v/>
      </c>
      <c r="AM251" s="417" t="str">
        <f t="shared" si="275"/>
        <v/>
      </c>
      <c r="AN251" s="511"/>
      <c r="AO251" s="417"/>
      <c r="AP251" s="416"/>
      <c r="AQ251" s="416" t="str">
        <f t="shared" si="276"/>
        <v/>
      </c>
      <c r="AR251" s="417" t="str">
        <f t="shared" si="277"/>
        <v/>
      </c>
      <c r="AS251" s="511"/>
      <c r="AT251" s="417"/>
      <c r="AU251" s="416"/>
      <c r="AV251" s="416" t="str">
        <f t="shared" si="278"/>
        <v/>
      </c>
      <c r="AW251" s="417" t="str">
        <f t="shared" si="279"/>
        <v/>
      </c>
      <c r="AX251" s="511"/>
    </row>
    <row r="252" spans="2:50" x14ac:dyDescent="0.2">
      <c r="B252" s="517"/>
      <c r="C252" s="437">
        <f t="shared" si="264"/>
        <v>6</v>
      </c>
      <c r="D252" s="417"/>
      <c r="E252" s="417"/>
      <c r="F252" s="417"/>
      <c r="G252" s="417"/>
      <c r="H252" s="538"/>
      <c r="I252" s="172" t="str">
        <f t="shared" si="280"/>
        <v/>
      </c>
      <c r="J252" s="172" t="str">
        <f t="shared" si="281"/>
        <v/>
      </c>
      <c r="K252" s="420" t="str">
        <f t="shared" si="282"/>
        <v/>
      </c>
      <c r="L252" s="536"/>
      <c r="M252" s="172" t="str">
        <f t="shared" si="265"/>
        <v/>
      </c>
      <c r="N252" s="512"/>
      <c r="O252" s="512"/>
      <c r="P252" s="417"/>
      <c r="Q252" s="416"/>
      <c r="R252" s="416" t="str">
        <f t="shared" si="266"/>
        <v/>
      </c>
      <c r="S252" s="417" t="str">
        <f t="shared" si="267"/>
        <v/>
      </c>
      <c r="T252" s="511"/>
      <c r="U252" s="417"/>
      <c r="V252" s="416"/>
      <c r="W252" s="416" t="str">
        <f t="shared" si="268"/>
        <v/>
      </c>
      <c r="X252" s="417" t="str">
        <f t="shared" si="269"/>
        <v/>
      </c>
      <c r="Y252" s="511"/>
      <c r="Z252" s="417"/>
      <c r="AA252" s="416"/>
      <c r="AB252" s="416" t="str">
        <f t="shared" si="270"/>
        <v/>
      </c>
      <c r="AC252" s="417" t="str">
        <f t="shared" si="271"/>
        <v/>
      </c>
      <c r="AD252" s="511"/>
      <c r="AE252" s="417"/>
      <c r="AF252" s="416"/>
      <c r="AG252" s="416" t="str">
        <f t="shared" si="272"/>
        <v/>
      </c>
      <c r="AH252" s="417" t="str">
        <f t="shared" si="273"/>
        <v/>
      </c>
      <c r="AI252" s="511"/>
      <c r="AJ252" s="417"/>
      <c r="AK252" s="416"/>
      <c r="AL252" s="416" t="str">
        <f t="shared" si="274"/>
        <v/>
      </c>
      <c r="AM252" s="417" t="str">
        <f t="shared" si="275"/>
        <v/>
      </c>
      <c r="AN252" s="511"/>
      <c r="AO252" s="417"/>
      <c r="AP252" s="416"/>
      <c r="AQ252" s="416" t="str">
        <f t="shared" si="276"/>
        <v/>
      </c>
      <c r="AR252" s="417" t="str">
        <f t="shared" si="277"/>
        <v/>
      </c>
      <c r="AS252" s="511"/>
      <c r="AT252" s="417"/>
      <c r="AU252" s="416"/>
      <c r="AV252" s="416" t="str">
        <f t="shared" si="278"/>
        <v/>
      </c>
      <c r="AW252" s="417" t="str">
        <f t="shared" si="279"/>
        <v/>
      </c>
      <c r="AX252" s="511"/>
    </row>
    <row r="253" spans="2:50" x14ac:dyDescent="0.2">
      <c r="B253" s="517"/>
      <c r="C253" s="437">
        <f t="shared" si="264"/>
        <v>7</v>
      </c>
      <c r="D253" s="417"/>
      <c r="E253" s="417"/>
      <c r="F253" s="417"/>
      <c r="G253" s="417"/>
      <c r="H253" s="538"/>
      <c r="I253" s="172" t="str">
        <f t="shared" si="280"/>
        <v/>
      </c>
      <c r="J253" s="172" t="str">
        <f t="shared" si="281"/>
        <v/>
      </c>
      <c r="K253" s="420" t="str">
        <f t="shared" si="282"/>
        <v/>
      </c>
      <c r="L253" s="536"/>
      <c r="M253" s="172" t="str">
        <f t="shared" si="265"/>
        <v/>
      </c>
      <c r="N253" s="512"/>
      <c r="O253" s="512"/>
      <c r="P253" s="417"/>
      <c r="Q253" s="416"/>
      <c r="R253" s="416" t="str">
        <f t="shared" si="266"/>
        <v/>
      </c>
      <c r="S253" s="417" t="str">
        <f t="shared" si="267"/>
        <v/>
      </c>
      <c r="T253" s="511"/>
      <c r="U253" s="417"/>
      <c r="V253" s="416"/>
      <c r="W253" s="416" t="str">
        <f t="shared" si="268"/>
        <v/>
      </c>
      <c r="X253" s="417" t="str">
        <f t="shared" si="269"/>
        <v/>
      </c>
      <c r="Y253" s="511"/>
      <c r="Z253" s="417"/>
      <c r="AA253" s="416"/>
      <c r="AB253" s="416" t="str">
        <f t="shared" si="270"/>
        <v/>
      </c>
      <c r="AC253" s="417" t="str">
        <f t="shared" si="271"/>
        <v/>
      </c>
      <c r="AD253" s="511"/>
      <c r="AE253" s="417"/>
      <c r="AF253" s="416"/>
      <c r="AG253" s="416" t="str">
        <f t="shared" si="272"/>
        <v/>
      </c>
      <c r="AH253" s="417" t="str">
        <f t="shared" si="273"/>
        <v/>
      </c>
      <c r="AI253" s="511"/>
      <c r="AJ253" s="417"/>
      <c r="AK253" s="416"/>
      <c r="AL253" s="416" t="str">
        <f t="shared" si="274"/>
        <v/>
      </c>
      <c r="AM253" s="417" t="str">
        <f t="shared" si="275"/>
        <v/>
      </c>
      <c r="AN253" s="511"/>
      <c r="AO253" s="417"/>
      <c r="AP253" s="416"/>
      <c r="AQ253" s="416" t="str">
        <f t="shared" si="276"/>
        <v/>
      </c>
      <c r="AR253" s="417" t="str">
        <f t="shared" si="277"/>
        <v/>
      </c>
      <c r="AS253" s="511"/>
      <c r="AT253" s="417"/>
      <c r="AU253" s="416"/>
      <c r="AV253" s="416" t="str">
        <f t="shared" si="278"/>
        <v/>
      </c>
      <c r="AW253" s="417" t="str">
        <f t="shared" si="279"/>
        <v/>
      </c>
      <c r="AX253" s="511"/>
    </row>
    <row r="254" spans="2:50" x14ac:dyDescent="0.2">
      <c r="B254" s="517"/>
      <c r="C254" s="437">
        <f t="shared" si="264"/>
        <v>8</v>
      </c>
      <c r="D254" s="417"/>
      <c r="E254" s="417"/>
      <c r="F254" s="417"/>
      <c r="G254" s="417"/>
      <c r="H254" s="538"/>
      <c r="I254" s="172" t="str">
        <f t="shared" si="280"/>
        <v/>
      </c>
      <c r="J254" s="172" t="str">
        <f t="shared" si="281"/>
        <v/>
      </c>
      <c r="K254" s="420" t="str">
        <f t="shared" si="282"/>
        <v/>
      </c>
      <c r="L254" s="536"/>
      <c r="M254" s="172" t="str">
        <f t="shared" si="265"/>
        <v/>
      </c>
      <c r="N254" s="512"/>
      <c r="O254" s="512"/>
      <c r="P254" s="417"/>
      <c r="Q254" s="416"/>
      <c r="R254" s="416" t="str">
        <f t="shared" si="266"/>
        <v/>
      </c>
      <c r="S254" s="417" t="str">
        <f t="shared" si="267"/>
        <v/>
      </c>
      <c r="T254" s="511"/>
      <c r="U254" s="417"/>
      <c r="V254" s="416"/>
      <c r="W254" s="416" t="str">
        <f t="shared" si="268"/>
        <v/>
      </c>
      <c r="X254" s="417" t="str">
        <f t="shared" si="269"/>
        <v/>
      </c>
      <c r="Y254" s="511"/>
      <c r="Z254" s="417"/>
      <c r="AA254" s="416"/>
      <c r="AB254" s="416" t="str">
        <f t="shared" si="270"/>
        <v/>
      </c>
      <c r="AC254" s="417" t="str">
        <f t="shared" si="271"/>
        <v/>
      </c>
      <c r="AD254" s="511"/>
      <c r="AE254" s="417"/>
      <c r="AF254" s="416"/>
      <c r="AG254" s="416" t="str">
        <f t="shared" si="272"/>
        <v/>
      </c>
      <c r="AH254" s="417" t="str">
        <f t="shared" si="273"/>
        <v/>
      </c>
      <c r="AI254" s="511"/>
      <c r="AJ254" s="417"/>
      <c r="AK254" s="416"/>
      <c r="AL254" s="416" t="str">
        <f t="shared" si="274"/>
        <v/>
      </c>
      <c r="AM254" s="417" t="str">
        <f t="shared" si="275"/>
        <v/>
      </c>
      <c r="AN254" s="511"/>
      <c r="AO254" s="417"/>
      <c r="AP254" s="416"/>
      <c r="AQ254" s="416" t="str">
        <f t="shared" si="276"/>
        <v/>
      </c>
      <c r="AR254" s="417" t="str">
        <f t="shared" si="277"/>
        <v/>
      </c>
      <c r="AS254" s="511"/>
      <c r="AT254" s="417"/>
      <c r="AU254" s="416"/>
      <c r="AV254" s="416" t="str">
        <f t="shared" si="278"/>
        <v/>
      </c>
      <c r="AW254" s="417" t="str">
        <f t="shared" si="279"/>
        <v/>
      </c>
      <c r="AX254" s="511"/>
    </row>
    <row r="255" spans="2:50" x14ac:dyDescent="0.2">
      <c r="B255" s="517"/>
      <c r="C255" s="437">
        <f t="shared" si="264"/>
        <v>9</v>
      </c>
      <c r="D255" s="417"/>
      <c r="E255" s="417"/>
      <c r="F255" s="417"/>
      <c r="G255" s="417"/>
      <c r="H255" s="538"/>
      <c r="I255" s="172" t="str">
        <f t="shared" si="280"/>
        <v/>
      </c>
      <c r="J255" s="172" t="str">
        <f t="shared" si="281"/>
        <v/>
      </c>
      <c r="K255" s="420" t="str">
        <f t="shared" si="282"/>
        <v/>
      </c>
      <c r="L255" s="536"/>
      <c r="M255" s="172" t="str">
        <f t="shared" si="265"/>
        <v/>
      </c>
      <c r="N255" s="512"/>
      <c r="O255" s="512"/>
      <c r="P255" s="417"/>
      <c r="Q255" s="416"/>
      <c r="R255" s="416" t="str">
        <f t="shared" si="266"/>
        <v/>
      </c>
      <c r="S255" s="417" t="str">
        <f t="shared" si="267"/>
        <v/>
      </c>
      <c r="T255" s="511"/>
      <c r="U255" s="417"/>
      <c r="V255" s="416"/>
      <c r="W255" s="416" t="str">
        <f t="shared" si="268"/>
        <v/>
      </c>
      <c r="X255" s="417" t="str">
        <f t="shared" si="269"/>
        <v/>
      </c>
      <c r="Y255" s="511"/>
      <c r="Z255" s="417"/>
      <c r="AA255" s="416"/>
      <c r="AB255" s="416" t="str">
        <f t="shared" si="270"/>
        <v/>
      </c>
      <c r="AC255" s="417" t="str">
        <f t="shared" si="271"/>
        <v/>
      </c>
      <c r="AD255" s="511"/>
      <c r="AE255" s="417"/>
      <c r="AF255" s="416"/>
      <c r="AG255" s="416" t="str">
        <f t="shared" si="272"/>
        <v/>
      </c>
      <c r="AH255" s="417" t="str">
        <f t="shared" si="273"/>
        <v/>
      </c>
      <c r="AI255" s="511"/>
      <c r="AJ255" s="417"/>
      <c r="AK255" s="416"/>
      <c r="AL255" s="416" t="str">
        <f t="shared" si="274"/>
        <v/>
      </c>
      <c r="AM255" s="417" t="str">
        <f t="shared" si="275"/>
        <v/>
      </c>
      <c r="AN255" s="511"/>
      <c r="AO255" s="417"/>
      <c r="AP255" s="416"/>
      <c r="AQ255" s="416" t="str">
        <f t="shared" si="276"/>
        <v/>
      </c>
      <c r="AR255" s="417" t="str">
        <f t="shared" si="277"/>
        <v/>
      </c>
      <c r="AS255" s="511"/>
      <c r="AT255" s="417"/>
      <c r="AU255" s="416"/>
      <c r="AV255" s="416" t="str">
        <f t="shared" si="278"/>
        <v/>
      </c>
      <c r="AW255" s="417" t="str">
        <f t="shared" si="279"/>
        <v/>
      </c>
      <c r="AX255" s="511"/>
    </row>
    <row r="256" spans="2:50" x14ac:dyDescent="0.2">
      <c r="B256" s="517"/>
      <c r="C256" s="437">
        <f t="shared" si="264"/>
        <v>10</v>
      </c>
      <c r="D256" s="417"/>
      <c r="E256" s="417"/>
      <c r="F256" s="417"/>
      <c r="G256" s="417"/>
      <c r="H256" s="538"/>
      <c r="I256" s="172" t="str">
        <f t="shared" si="280"/>
        <v/>
      </c>
      <c r="J256" s="172" t="str">
        <f t="shared" si="281"/>
        <v/>
      </c>
      <c r="K256" s="420" t="str">
        <f t="shared" si="282"/>
        <v/>
      </c>
      <c r="L256" s="536"/>
      <c r="M256" s="172" t="str">
        <f t="shared" si="265"/>
        <v/>
      </c>
      <c r="N256" s="512"/>
      <c r="O256" s="512"/>
      <c r="P256" s="417"/>
      <c r="Q256" s="416"/>
      <c r="R256" s="416" t="str">
        <f t="shared" si="266"/>
        <v/>
      </c>
      <c r="S256" s="417" t="str">
        <f t="shared" si="267"/>
        <v/>
      </c>
      <c r="T256" s="511"/>
      <c r="U256" s="417"/>
      <c r="V256" s="416"/>
      <c r="W256" s="416" t="str">
        <f t="shared" si="268"/>
        <v/>
      </c>
      <c r="X256" s="417" t="str">
        <f t="shared" si="269"/>
        <v/>
      </c>
      <c r="Y256" s="511"/>
      <c r="Z256" s="417"/>
      <c r="AA256" s="416"/>
      <c r="AB256" s="416" t="str">
        <f t="shared" si="270"/>
        <v/>
      </c>
      <c r="AC256" s="417" t="str">
        <f t="shared" si="271"/>
        <v/>
      </c>
      <c r="AD256" s="511"/>
      <c r="AE256" s="417"/>
      <c r="AF256" s="416"/>
      <c r="AG256" s="416" t="str">
        <f t="shared" si="272"/>
        <v/>
      </c>
      <c r="AH256" s="417" t="str">
        <f t="shared" si="273"/>
        <v/>
      </c>
      <c r="AI256" s="511"/>
      <c r="AJ256" s="417"/>
      <c r="AK256" s="416"/>
      <c r="AL256" s="416" t="str">
        <f t="shared" si="274"/>
        <v/>
      </c>
      <c r="AM256" s="417" t="str">
        <f t="shared" si="275"/>
        <v/>
      </c>
      <c r="AN256" s="511"/>
      <c r="AO256" s="417"/>
      <c r="AP256" s="416"/>
      <c r="AQ256" s="416" t="str">
        <f t="shared" si="276"/>
        <v/>
      </c>
      <c r="AR256" s="417" t="str">
        <f t="shared" si="277"/>
        <v/>
      </c>
      <c r="AS256" s="511"/>
      <c r="AT256" s="417"/>
      <c r="AU256" s="416"/>
      <c r="AV256" s="416" t="str">
        <f t="shared" si="278"/>
        <v/>
      </c>
      <c r="AW256" s="417" t="str">
        <f t="shared" si="279"/>
        <v/>
      </c>
      <c r="AX256" s="511"/>
    </row>
    <row r="257" spans="2:50" x14ac:dyDescent="0.2">
      <c r="B257" s="517"/>
      <c r="C257" s="437">
        <f t="shared" si="264"/>
        <v>11</v>
      </c>
      <c r="D257" s="417"/>
      <c r="E257" s="417"/>
      <c r="F257" s="417"/>
      <c r="G257" s="417"/>
      <c r="H257" s="538"/>
      <c r="I257" s="172" t="str">
        <f t="shared" si="280"/>
        <v/>
      </c>
      <c r="J257" s="172" t="str">
        <f t="shared" si="281"/>
        <v/>
      </c>
      <c r="K257" s="420" t="str">
        <f t="shared" si="282"/>
        <v/>
      </c>
      <c r="L257" s="536"/>
      <c r="M257" s="172" t="str">
        <f t="shared" si="265"/>
        <v/>
      </c>
      <c r="N257" s="512"/>
      <c r="O257" s="512"/>
      <c r="P257" s="417"/>
      <c r="Q257" s="416"/>
      <c r="R257" s="416" t="str">
        <f t="shared" si="266"/>
        <v/>
      </c>
      <c r="S257" s="417" t="str">
        <f t="shared" si="267"/>
        <v/>
      </c>
      <c r="T257" s="511"/>
      <c r="U257" s="417"/>
      <c r="V257" s="416"/>
      <c r="W257" s="416" t="str">
        <f t="shared" si="268"/>
        <v/>
      </c>
      <c r="X257" s="417" t="str">
        <f t="shared" si="269"/>
        <v/>
      </c>
      <c r="Y257" s="511"/>
      <c r="Z257" s="417"/>
      <c r="AA257" s="416"/>
      <c r="AB257" s="416" t="str">
        <f t="shared" si="270"/>
        <v/>
      </c>
      <c r="AC257" s="417" t="str">
        <f t="shared" si="271"/>
        <v/>
      </c>
      <c r="AD257" s="511"/>
      <c r="AE257" s="417"/>
      <c r="AF257" s="416"/>
      <c r="AG257" s="416" t="str">
        <f t="shared" si="272"/>
        <v/>
      </c>
      <c r="AH257" s="417" t="str">
        <f t="shared" si="273"/>
        <v/>
      </c>
      <c r="AI257" s="511"/>
      <c r="AJ257" s="417"/>
      <c r="AK257" s="416"/>
      <c r="AL257" s="416" t="str">
        <f t="shared" si="274"/>
        <v/>
      </c>
      <c r="AM257" s="417" t="str">
        <f t="shared" si="275"/>
        <v/>
      </c>
      <c r="AN257" s="511"/>
      <c r="AO257" s="417"/>
      <c r="AP257" s="416"/>
      <c r="AQ257" s="416" t="str">
        <f t="shared" si="276"/>
        <v/>
      </c>
      <c r="AR257" s="417" t="str">
        <f t="shared" si="277"/>
        <v/>
      </c>
      <c r="AS257" s="511"/>
      <c r="AT257" s="417"/>
      <c r="AU257" s="416"/>
      <c r="AV257" s="416" t="str">
        <f t="shared" si="278"/>
        <v/>
      </c>
      <c r="AW257" s="417" t="str">
        <f t="shared" si="279"/>
        <v/>
      </c>
      <c r="AX257" s="511"/>
    </row>
    <row r="258" spans="2:50" x14ac:dyDescent="0.2">
      <c r="B258" s="517"/>
      <c r="C258" s="437">
        <f t="shared" si="264"/>
        <v>12</v>
      </c>
      <c r="D258" s="417"/>
      <c r="E258" s="417"/>
      <c r="F258" s="417"/>
      <c r="G258" s="417"/>
      <c r="H258" s="538"/>
      <c r="I258" s="172" t="str">
        <f t="shared" si="280"/>
        <v/>
      </c>
      <c r="J258" s="172" t="str">
        <f t="shared" si="281"/>
        <v/>
      </c>
      <c r="K258" s="420" t="str">
        <f t="shared" si="282"/>
        <v/>
      </c>
      <c r="L258" s="536"/>
      <c r="M258" s="172" t="str">
        <f t="shared" si="265"/>
        <v/>
      </c>
      <c r="N258" s="512"/>
      <c r="O258" s="512"/>
      <c r="P258" s="417"/>
      <c r="Q258" s="416"/>
      <c r="R258" s="416" t="str">
        <f t="shared" si="266"/>
        <v/>
      </c>
      <c r="S258" s="417" t="str">
        <f t="shared" si="267"/>
        <v/>
      </c>
      <c r="T258" s="511"/>
      <c r="U258" s="417"/>
      <c r="V258" s="416"/>
      <c r="W258" s="416" t="str">
        <f t="shared" si="268"/>
        <v/>
      </c>
      <c r="X258" s="417" t="str">
        <f t="shared" si="269"/>
        <v/>
      </c>
      <c r="Y258" s="511"/>
      <c r="Z258" s="417"/>
      <c r="AA258" s="416"/>
      <c r="AB258" s="416" t="str">
        <f t="shared" si="270"/>
        <v/>
      </c>
      <c r="AC258" s="417" t="str">
        <f t="shared" si="271"/>
        <v/>
      </c>
      <c r="AD258" s="511"/>
      <c r="AE258" s="417"/>
      <c r="AF258" s="416"/>
      <c r="AG258" s="416" t="str">
        <f t="shared" si="272"/>
        <v/>
      </c>
      <c r="AH258" s="417" t="str">
        <f t="shared" si="273"/>
        <v/>
      </c>
      <c r="AI258" s="511"/>
      <c r="AJ258" s="417"/>
      <c r="AK258" s="416"/>
      <c r="AL258" s="416" t="str">
        <f t="shared" si="274"/>
        <v/>
      </c>
      <c r="AM258" s="417" t="str">
        <f t="shared" si="275"/>
        <v/>
      </c>
      <c r="AN258" s="511"/>
      <c r="AO258" s="417"/>
      <c r="AP258" s="416"/>
      <c r="AQ258" s="416" t="str">
        <f t="shared" si="276"/>
        <v/>
      </c>
      <c r="AR258" s="417" t="str">
        <f t="shared" si="277"/>
        <v/>
      </c>
      <c r="AS258" s="511"/>
      <c r="AT258" s="417"/>
      <c r="AU258" s="416"/>
      <c r="AV258" s="416" t="str">
        <f t="shared" si="278"/>
        <v/>
      </c>
      <c r="AW258" s="417" t="str">
        <f t="shared" si="279"/>
        <v/>
      </c>
      <c r="AX258" s="511"/>
    </row>
    <row r="259" spans="2:50" x14ac:dyDescent="0.2">
      <c r="B259" s="517"/>
      <c r="C259" s="437">
        <f t="shared" si="264"/>
        <v>13</v>
      </c>
      <c r="D259" s="417"/>
      <c r="E259" s="417"/>
      <c r="F259" s="417"/>
      <c r="G259" s="417"/>
      <c r="H259" s="538"/>
      <c r="I259" s="172" t="str">
        <f t="shared" si="280"/>
        <v/>
      </c>
      <c r="J259" s="172" t="str">
        <f t="shared" si="281"/>
        <v/>
      </c>
      <c r="K259" s="420" t="str">
        <f t="shared" si="282"/>
        <v/>
      </c>
      <c r="L259" s="536"/>
      <c r="M259" s="172" t="str">
        <f t="shared" si="265"/>
        <v/>
      </c>
      <c r="N259" s="512"/>
      <c r="O259" s="512"/>
      <c r="P259" s="417"/>
      <c r="Q259" s="416"/>
      <c r="R259" s="416" t="str">
        <f t="shared" si="266"/>
        <v/>
      </c>
      <c r="S259" s="417" t="str">
        <f t="shared" si="267"/>
        <v/>
      </c>
      <c r="T259" s="511"/>
      <c r="U259" s="417"/>
      <c r="V259" s="416"/>
      <c r="W259" s="416" t="str">
        <f t="shared" si="268"/>
        <v/>
      </c>
      <c r="X259" s="417" t="str">
        <f t="shared" si="269"/>
        <v/>
      </c>
      <c r="Y259" s="511"/>
      <c r="Z259" s="417"/>
      <c r="AA259" s="416"/>
      <c r="AB259" s="416" t="str">
        <f t="shared" si="270"/>
        <v/>
      </c>
      <c r="AC259" s="417" t="str">
        <f t="shared" si="271"/>
        <v/>
      </c>
      <c r="AD259" s="511"/>
      <c r="AE259" s="417"/>
      <c r="AF259" s="416"/>
      <c r="AG259" s="416" t="str">
        <f t="shared" si="272"/>
        <v/>
      </c>
      <c r="AH259" s="417" t="str">
        <f t="shared" si="273"/>
        <v/>
      </c>
      <c r="AI259" s="511"/>
      <c r="AJ259" s="417"/>
      <c r="AK259" s="416"/>
      <c r="AL259" s="416" t="str">
        <f t="shared" si="274"/>
        <v/>
      </c>
      <c r="AM259" s="417" t="str">
        <f t="shared" si="275"/>
        <v/>
      </c>
      <c r="AN259" s="511"/>
      <c r="AO259" s="417"/>
      <c r="AP259" s="416"/>
      <c r="AQ259" s="416" t="str">
        <f t="shared" si="276"/>
        <v/>
      </c>
      <c r="AR259" s="417" t="str">
        <f t="shared" si="277"/>
        <v/>
      </c>
      <c r="AS259" s="511"/>
      <c r="AT259" s="417"/>
      <c r="AU259" s="416"/>
      <c r="AV259" s="416" t="str">
        <f t="shared" si="278"/>
        <v/>
      </c>
      <c r="AW259" s="417" t="str">
        <f t="shared" si="279"/>
        <v/>
      </c>
      <c r="AX259" s="511"/>
    </row>
    <row r="260" spans="2:50" x14ac:dyDescent="0.2">
      <c r="B260" s="517"/>
      <c r="C260" s="437">
        <f t="shared" si="264"/>
        <v>14</v>
      </c>
      <c r="D260" s="417"/>
      <c r="E260" s="417"/>
      <c r="F260" s="417"/>
      <c r="G260" s="417"/>
      <c r="H260" s="538"/>
      <c r="I260" s="172" t="str">
        <f t="shared" si="280"/>
        <v/>
      </c>
      <c r="J260" s="172" t="str">
        <f t="shared" si="281"/>
        <v/>
      </c>
      <c r="K260" s="420" t="str">
        <f t="shared" si="282"/>
        <v/>
      </c>
      <c r="L260" s="536"/>
      <c r="M260" s="172" t="str">
        <f t="shared" si="265"/>
        <v/>
      </c>
      <c r="N260" s="512"/>
      <c r="O260" s="512"/>
      <c r="P260" s="417"/>
      <c r="Q260" s="416"/>
      <c r="R260" s="416" t="str">
        <f t="shared" si="266"/>
        <v/>
      </c>
      <c r="S260" s="417" t="str">
        <f t="shared" si="267"/>
        <v/>
      </c>
      <c r="T260" s="511"/>
      <c r="U260" s="417"/>
      <c r="V260" s="416"/>
      <c r="W260" s="416" t="str">
        <f t="shared" si="268"/>
        <v/>
      </c>
      <c r="X260" s="417" t="str">
        <f t="shared" si="269"/>
        <v/>
      </c>
      <c r="Y260" s="511"/>
      <c r="Z260" s="417"/>
      <c r="AA260" s="416"/>
      <c r="AB260" s="416" t="str">
        <f t="shared" si="270"/>
        <v/>
      </c>
      <c r="AC260" s="417" t="str">
        <f t="shared" si="271"/>
        <v/>
      </c>
      <c r="AD260" s="511"/>
      <c r="AE260" s="417"/>
      <c r="AF260" s="416"/>
      <c r="AG260" s="416" t="str">
        <f t="shared" si="272"/>
        <v/>
      </c>
      <c r="AH260" s="417" t="str">
        <f t="shared" si="273"/>
        <v/>
      </c>
      <c r="AI260" s="511"/>
      <c r="AJ260" s="417"/>
      <c r="AK260" s="416"/>
      <c r="AL260" s="416" t="str">
        <f t="shared" si="274"/>
        <v/>
      </c>
      <c r="AM260" s="417" t="str">
        <f t="shared" si="275"/>
        <v/>
      </c>
      <c r="AN260" s="511"/>
      <c r="AO260" s="417"/>
      <c r="AP260" s="416"/>
      <c r="AQ260" s="416" t="str">
        <f t="shared" si="276"/>
        <v/>
      </c>
      <c r="AR260" s="417" t="str">
        <f t="shared" si="277"/>
        <v/>
      </c>
      <c r="AS260" s="511"/>
      <c r="AT260" s="417"/>
      <c r="AU260" s="416"/>
      <c r="AV260" s="416" t="str">
        <f t="shared" si="278"/>
        <v/>
      </c>
      <c r="AW260" s="417" t="str">
        <f t="shared" si="279"/>
        <v/>
      </c>
      <c r="AX260" s="511"/>
    </row>
    <row r="261" spans="2:50" x14ac:dyDescent="0.2">
      <c r="B261" s="517"/>
      <c r="C261" s="437">
        <f t="shared" si="264"/>
        <v>15</v>
      </c>
      <c r="D261" s="417"/>
      <c r="E261" s="417"/>
      <c r="F261" s="417"/>
      <c r="G261" s="417"/>
      <c r="H261" s="539"/>
      <c r="I261" s="172" t="str">
        <f t="shared" si="280"/>
        <v/>
      </c>
      <c r="J261" s="172" t="str">
        <f t="shared" si="281"/>
        <v/>
      </c>
      <c r="K261" s="420" t="str">
        <f t="shared" si="282"/>
        <v/>
      </c>
      <c r="L261" s="536"/>
      <c r="M261" s="172" t="str">
        <f t="shared" si="265"/>
        <v/>
      </c>
      <c r="N261" s="512"/>
      <c r="O261" s="512"/>
      <c r="P261" s="417"/>
      <c r="Q261" s="416"/>
      <c r="R261" s="416" t="str">
        <f t="shared" si="266"/>
        <v/>
      </c>
      <c r="S261" s="417" t="str">
        <f t="shared" si="267"/>
        <v/>
      </c>
      <c r="T261" s="511"/>
      <c r="U261" s="417"/>
      <c r="V261" s="416"/>
      <c r="W261" s="416" t="str">
        <f t="shared" si="268"/>
        <v/>
      </c>
      <c r="X261" s="417" t="str">
        <f t="shared" si="269"/>
        <v/>
      </c>
      <c r="Y261" s="511"/>
      <c r="Z261" s="417"/>
      <c r="AA261" s="416"/>
      <c r="AB261" s="416" t="str">
        <f t="shared" si="270"/>
        <v/>
      </c>
      <c r="AC261" s="417" t="str">
        <f t="shared" si="271"/>
        <v/>
      </c>
      <c r="AD261" s="511"/>
      <c r="AE261" s="417"/>
      <c r="AF261" s="416"/>
      <c r="AG261" s="416" t="str">
        <f t="shared" si="272"/>
        <v/>
      </c>
      <c r="AH261" s="417" t="str">
        <f t="shared" si="273"/>
        <v/>
      </c>
      <c r="AI261" s="511"/>
      <c r="AJ261" s="417"/>
      <c r="AK261" s="416"/>
      <c r="AL261" s="416" t="str">
        <f t="shared" si="274"/>
        <v/>
      </c>
      <c r="AM261" s="417" t="str">
        <f t="shared" si="275"/>
        <v/>
      </c>
      <c r="AN261" s="511"/>
      <c r="AO261" s="417"/>
      <c r="AP261" s="416"/>
      <c r="AQ261" s="416" t="str">
        <f t="shared" si="276"/>
        <v/>
      </c>
      <c r="AR261" s="417" t="str">
        <f t="shared" si="277"/>
        <v/>
      </c>
      <c r="AS261" s="511"/>
      <c r="AT261" s="417"/>
      <c r="AU261" s="416"/>
      <c r="AV261" s="416" t="str">
        <f t="shared" si="278"/>
        <v/>
      </c>
      <c r="AW261" s="417" t="str">
        <f t="shared" si="279"/>
        <v/>
      </c>
      <c r="AX261" s="511"/>
    </row>
    <row r="262" spans="2:50" ht="15.75" x14ac:dyDescent="0.2">
      <c r="B262" s="521" t="s">
        <v>169</v>
      </c>
      <c r="C262" s="522"/>
      <c r="D262" s="522"/>
      <c r="E262" s="522"/>
      <c r="F262" s="522"/>
      <c r="G262" s="522"/>
      <c r="H262" s="523"/>
      <c r="I262" s="207"/>
      <c r="J262" s="207"/>
      <c r="K262" s="207"/>
      <c r="L262" s="207"/>
      <c r="M262" s="207"/>
      <c r="N262" s="512" t="s">
        <v>161</v>
      </c>
      <c r="O262" s="525" t="s">
        <v>106</v>
      </c>
      <c r="P262" s="527">
        <f>AT242+1</f>
        <v>45958</v>
      </c>
      <c r="Q262" s="517"/>
      <c r="R262" s="517"/>
      <c r="S262" s="517"/>
      <c r="T262" s="517"/>
      <c r="U262" s="527">
        <f>P262+1</f>
        <v>45959</v>
      </c>
      <c r="V262" s="517"/>
      <c r="W262" s="517"/>
      <c r="X262" s="517"/>
      <c r="Y262" s="517"/>
      <c r="Z262" s="527">
        <f>U262+1</f>
        <v>45960</v>
      </c>
      <c r="AA262" s="517"/>
      <c r="AB262" s="517"/>
      <c r="AC262" s="517"/>
      <c r="AD262" s="517"/>
      <c r="AE262" s="527">
        <f>Z262+1</f>
        <v>45961</v>
      </c>
      <c r="AF262" s="517"/>
      <c r="AG262" s="517"/>
      <c r="AH262" s="517"/>
      <c r="AI262" s="517"/>
      <c r="AJ262" s="527">
        <f>AE262+1</f>
        <v>45962</v>
      </c>
      <c r="AK262" s="517"/>
      <c r="AL262" s="517"/>
      <c r="AM262" s="517"/>
      <c r="AN262" s="517"/>
      <c r="AO262" s="527">
        <f>AJ262+1</f>
        <v>45963</v>
      </c>
      <c r="AP262" s="517"/>
      <c r="AQ262" s="517"/>
      <c r="AR262" s="517"/>
      <c r="AS262" s="517"/>
      <c r="AT262" s="527">
        <f>AO262+1</f>
        <v>45964</v>
      </c>
      <c r="AU262" s="517"/>
      <c r="AV262" s="517"/>
      <c r="AW262" s="517"/>
      <c r="AX262" s="517"/>
    </row>
    <row r="263" spans="2:50" ht="15.75" x14ac:dyDescent="0.2">
      <c r="B263" s="524"/>
      <c r="C263" s="524"/>
      <c r="D263" s="524"/>
      <c r="E263" s="524"/>
      <c r="F263" s="524"/>
      <c r="G263" s="524"/>
      <c r="H263" s="524"/>
      <c r="I263" s="207"/>
      <c r="J263" s="207"/>
      <c r="K263" s="207"/>
      <c r="L263" s="207"/>
      <c r="M263" s="207"/>
      <c r="N263" s="512"/>
      <c r="O263" s="526"/>
      <c r="P263" s="527" t="s">
        <v>120</v>
      </c>
      <c r="Q263" s="517"/>
      <c r="R263" s="517"/>
      <c r="S263" s="517"/>
      <c r="T263" s="517"/>
      <c r="U263" s="527" t="s">
        <v>114</v>
      </c>
      <c r="V263" s="517"/>
      <c r="W263" s="517"/>
      <c r="X263" s="517"/>
      <c r="Y263" s="517"/>
      <c r="Z263" s="527" t="s">
        <v>115</v>
      </c>
      <c r="AA263" s="517"/>
      <c r="AB263" s="517"/>
      <c r="AC263" s="517"/>
      <c r="AD263" s="517"/>
      <c r="AE263" s="527" t="s">
        <v>116</v>
      </c>
      <c r="AF263" s="517"/>
      <c r="AG263" s="517"/>
      <c r="AH263" s="517"/>
      <c r="AI263" s="517"/>
      <c r="AJ263" s="527" t="s">
        <v>117</v>
      </c>
      <c r="AK263" s="517"/>
      <c r="AL263" s="517"/>
      <c r="AM263" s="517"/>
      <c r="AN263" s="517"/>
      <c r="AO263" s="527" t="s">
        <v>118</v>
      </c>
      <c r="AP263" s="517"/>
      <c r="AQ263" s="517"/>
      <c r="AR263" s="517"/>
      <c r="AS263" s="517"/>
      <c r="AT263" s="527" t="s">
        <v>119</v>
      </c>
      <c r="AU263" s="517"/>
      <c r="AV263" s="517"/>
      <c r="AW263" s="517"/>
      <c r="AX263" s="517"/>
    </row>
    <row r="264" spans="2:50" x14ac:dyDescent="0.2">
      <c r="B264" s="512" t="s">
        <v>157</v>
      </c>
      <c r="C264" s="512" t="s">
        <v>149</v>
      </c>
      <c r="D264" s="512"/>
      <c r="E264" s="512" t="s">
        <v>151</v>
      </c>
      <c r="F264" s="512"/>
      <c r="G264" s="512"/>
      <c r="H264" s="513" t="s">
        <v>158</v>
      </c>
      <c r="I264" s="516" t="s">
        <v>227</v>
      </c>
      <c r="J264" s="516"/>
      <c r="K264" s="516"/>
      <c r="L264" s="516" t="s">
        <v>158</v>
      </c>
      <c r="M264" s="516" t="s">
        <v>170</v>
      </c>
      <c r="N264" s="512"/>
      <c r="O264" s="512" t="s">
        <v>160</v>
      </c>
      <c r="P264" s="508" t="s">
        <v>154</v>
      </c>
      <c r="Q264" s="509"/>
      <c r="R264" s="509"/>
      <c r="S264" s="510"/>
      <c r="T264" s="512" t="s">
        <v>158</v>
      </c>
      <c r="U264" s="508" t="s">
        <v>154</v>
      </c>
      <c r="V264" s="509"/>
      <c r="W264" s="509"/>
      <c r="X264" s="510"/>
      <c r="Y264" s="512" t="s">
        <v>158</v>
      </c>
      <c r="Z264" s="508" t="s">
        <v>154</v>
      </c>
      <c r="AA264" s="509"/>
      <c r="AB264" s="509"/>
      <c r="AC264" s="510"/>
      <c r="AD264" s="512" t="s">
        <v>158</v>
      </c>
      <c r="AE264" s="508" t="s">
        <v>154</v>
      </c>
      <c r="AF264" s="509"/>
      <c r="AG264" s="509"/>
      <c r="AH264" s="510"/>
      <c r="AI264" s="512" t="s">
        <v>158</v>
      </c>
      <c r="AJ264" s="508" t="s">
        <v>154</v>
      </c>
      <c r="AK264" s="509"/>
      <c r="AL264" s="509"/>
      <c r="AM264" s="510"/>
      <c r="AN264" s="512" t="s">
        <v>158</v>
      </c>
      <c r="AO264" s="508" t="s">
        <v>154</v>
      </c>
      <c r="AP264" s="509"/>
      <c r="AQ264" s="509"/>
      <c r="AR264" s="510"/>
      <c r="AS264" s="512" t="s">
        <v>158</v>
      </c>
      <c r="AT264" s="508" t="s">
        <v>154</v>
      </c>
      <c r="AU264" s="509"/>
      <c r="AV264" s="509"/>
      <c r="AW264" s="510"/>
      <c r="AX264" s="512" t="s">
        <v>158</v>
      </c>
    </row>
    <row r="265" spans="2:50" x14ac:dyDescent="0.2">
      <c r="B265" s="512"/>
      <c r="C265" s="512"/>
      <c r="D265" s="512"/>
      <c r="E265" s="512" t="s">
        <v>150</v>
      </c>
      <c r="F265" s="512"/>
      <c r="G265" s="512"/>
      <c r="H265" s="514"/>
      <c r="I265" s="516" t="s">
        <v>150</v>
      </c>
      <c r="J265" s="516"/>
      <c r="K265" s="516"/>
      <c r="L265" s="516"/>
      <c r="M265" s="516"/>
      <c r="N265" s="512"/>
      <c r="O265" s="512"/>
      <c r="P265" s="508" t="s">
        <v>155</v>
      </c>
      <c r="Q265" s="509"/>
      <c r="R265" s="509"/>
      <c r="S265" s="510"/>
      <c r="T265" s="512"/>
      <c r="U265" s="508" t="s">
        <v>155</v>
      </c>
      <c r="V265" s="509"/>
      <c r="W265" s="509"/>
      <c r="X265" s="510"/>
      <c r="Y265" s="512"/>
      <c r="Z265" s="508" t="s">
        <v>155</v>
      </c>
      <c r="AA265" s="509"/>
      <c r="AB265" s="509"/>
      <c r="AC265" s="510"/>
      <c r="AD265" s="512"/>
      <c r="AE265" s="508" t="s">
        <v>155</v>
      </c>
      <c r="AF265" s="509"/>
      <c r="AG265" s="509"/>
      <c r="AH265" s="510"/>
      <c r="AI265" s="512"/>
      <c r="AJ265" s="508" t="s">
        <v>155</v>
      </c>
      <c r="AK265" s="509"/>
      <c r="AL265" s="509"/>
      <c r="AM265" s="510"/>
      <c r="AN265" s="512"/>
      <c r="AO265" s="508" t="s">
        <v>155</v>
      </c>
      <c r="AP265" s="509"/>
      <c r="AQ265" s="509"/>
      <c r="AR265" s="510"/>
      <c r="AS265" s="512"/>
      <c r="AT265" s="508" t="s">
        <v>155</v>
      </c>
      <c r="AU265" s="509"/>
      <c r="AV265" s="509"/>
      <c r="AW265" s="510"/>
      <c r="AX265" s="512"/>
    </row>
    <row r="266" spans="2:50" x14ac:dyDescent="0.2">
      <c r="B266" s="512"/>
      <c r="C266" s="512"/>
      <c r="D266" s="512"/>
      <c r="E266" s="418" t="s">
        <v>152</v>
      </c>
      <c r="F266" s="418" t="s">
        <v>153</v>
      </c>
      <c r="G266" s="418" t="s">
        <v>156</v>
      </c>
      <c r="H266" s="515"/>
      <c r="I266" s="419" t="s">
        <v>152</v>
      </c>
      <c r="J266" s="419" t="s">
        <v>153</v>
      </c>
      <c r="K266" s="419" t="s">
        <v>156</v>
      </c>
      <c r="L266" s="516"/>
      <c r="M266" s="516"/>
      <c r="N266" s="512"/>
      <c r="O266" s="512"/>
      <c r="P266" s="418" t="s">
        <v>152</v>
      </c>
      <c r="Q266" s="418" t="s">
        <v>153</v>
      </c>
      <c r="R266" s="418" t="s">
        <v>156</v>
      </c>
      <c r="S266" s="418" t="s">
        <v>170</v>
      </c>
      <c r="T266" s="512"/>
      <c r="U266" s="418" t="s">
        <v>152</v>
      </c>
      <c r="V266" s="418" t="s">
        <v>153</v>
      </c>
      <c r="W266" s="418" t="s">
        <v>156</v>
      </c>
      <c r="X266" s="418" t="s">
        <v>170</v>
      </c>
      <c r="Y266" s="512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12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12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12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12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12"/>
    </row>
    <row r="267" spans="2:50" x14ac:dyDescent="0.2">
      <c r="B267" s="517" t="s">
        <v>141</v>
      </c>
      <c r="C267" s="437">
        <f>C247</f>
        <v>1</v>
      </c>
      <c r="D267" s="417"/>
      <c r="E267" s="417"/>
      <c r="F267" s="417"/>
      <c r="G267" s="416" t="e">
        <f t="shared" ref="G267:G268" si="283">F267/E267</f>
        <v>#DIV/0!</v>
      </c>
      <c r="H267" s="537" t="e">
        <f>AVERAGE(G267:G281)</f>
        <v>#DIV/0!</v>
      </c>
      <c r="I267" s="172" t="str">
        <f t="shared" ref="I267:I269" si="284">IFERROR(AVERAGE(P267,U267,Z267,AE267,AJ267,AO267,AT267),"")</f>
        <v/>
      </c>
      <c r="J267" s="172" t="str">
        <f t="shared" ref="J267:J269" si="285">IFERROR(AVERAGE(Q267,V267,AA267,AF267,AK267,AP267,AU267),"")</f>
        <v/>
      </c>
      <c r="K267" s="420" t="str">
        <f t="shared" ref="K267:K269" si="286">IFERROR(AVERAGE(R267,W267,AB267,AG267,AL267,AQ267,AV267),"")</f>
        <v/>
      </c>
      <c r="L267" s="536" t="str">
        <f>IFERROR(AVERAGE(K267:K281),"-")</f>
        <v>-</v>
      </c>
      <c r="M267" s="172" t="str">
        <f>IFERROR(RANK(K267, K$267:K$281),"")</f>
        <v/>
      </c>
      <c r="N267" s="512"/>
      <c r="O267" s="512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11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11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11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11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11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11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11" t="e">
        <f>AVERAGE(AV267:AV281)</f>
        <v>#DIV/0!</v>
      </c>
    </row>
    <row r="268" spans="2:50" x14ac:dyDescent="0.2">
      <c r="B268" s="517"/>
      <c r="C268" s="437">
        <f t="shared" ref="C268:C281" si="287">C248</f>
        <v>2</v>
      </c>
      <c r="D268" s="417"/>
      <c r="E268" s="417"/>
      <c r="F268" s="417"/>
      <c r="G268" s="416" t="e">
        <f t="shared" si="283"/>
        <v>#DIV/0!</v>
      </c>
      <c r="H268" s="538"/>
      <c r="I268" s="172" t="str">
        <f t="shared" si="284"/>
        <v/>
      </c>
      <c r="J268" s="172" t="str">
        <f t="shared" si="285"/>
        <v/>
      </c>
      <c r="K268" s="420" t="str">
        <f t="shared" si="286"/>
        <v/>
      </c>
      <c r="L268" s="536"/>
      <c r="M268" s="172" t="str">
        <f t="shared" ref="M268:M281" si="288">IFERROR(RANK(K268, K$267:K$281),"")</f>
        <v/>
      </c>
      <c r="N268" s="512"/>
      <c r="O268" s="512"/>
      <c r="P268" s="417"/>
      <c r="Q268" s="416"/>
      <c r="R268" s="416" t="str">
        <f t="shared" ref="R268:R281" si="289">IFERROR(Q268/P268,"")</f>
        <v/>
      </c>
      <c r="S268" s="417" t="str">
        <f t="shared" ref="S268:S281" si="290">IFERROR(RANK(R268, R$267:R$281),"")</f>
        <v/>
      </c>
      <c r="T268" s="511"/>
      <c r="U268" s="417"/>
      <c r="V268" s="416"/>
      <c r="W268" s="416" t="str">
        <f t="shared" ref="W268:W281" si="291">IFERROR(V268/U268,"")</f>
        <v/>
      </c>
      <c r="X268" s="417" t="str">
        <f t="shared" ref="X268:X281" si="292">IFERROR(RANK(W268, W$267:W$281),"")</f>
        <v/>
      </c>
      <c r="Y268" s="511"/>
      <c r="Z268" s="417"/>
      <c r="AA268" s="416"/>
      <c r="AB268" s="416" t="str">
        <f t="shared" ref="AB268:AB281" si="293">IFERROR(AA268/Z268,"")</f>
        <v/>
      </c>
      <c r="AC268" s="417" t="str">
        <f t="shared" ref="AC268:AC281" si="294">IFERROR(RANK(AB268, AB$267:AB$281),"")</f>
        <v/>
      </c>
      <c r="AD268" s="511"/>
      <c r="AE268" s="417"/>
      <c r="AF268" s="416"/>
      <c r="AG268" s="416" t="str">
        <f t="shared" ref="AG268:AG281" si="295">IFERROR(AF268/AE268,"")</f>
        <v/>
      </c>
      <c r="AH268" s="417" t="str">
        <f t="shared" ref="AH268:AH281" si="296">IFERROR(RANK(AG268, AG$267:AG$281),"")</f>
        <v/>
      </c>
      <c r="AI268" s="511"/>
      <c r="AJ268" s="417"/>
      <c r="AK268" s="416"/>
      <c r="AL268" s="416" t="str">
        <f t="shared" ref="AL268:AL281" si="297">IFERROR(AK268/AJ268,"")</f>
        <v/>
      </c>
      <c r="AM268" s="417" t="str">
        <f t="shared" ref="AM268:AM281" si="298">IFERROR(RANK(AL268, AL$267:AL$281),"")</f>
        <v/>
      </c>
      <c r="AN268" s="511"/>
      <c r="AO268" s="417"/>
      <c r="AP268" s="416"/>
      <c r="AQ268" s="416" t="str">
        <f t="shared" ref="AQ268:AQ281" si="299">IFERROR(AP268/AO268,"")</f>
        <v/>
      </c>
      <c r="AR268" s="417" t="str">
        <f t="shared" ref="AR268:AR281" si="300">IFERROR(RANK(AQ268, AQ$267:AQ$281),"")</f>
        <v/>
      </c>
      <c r="AS268" s="511"/>
      <c r="AT268" s="417"/>
      <c r="AU268" s="416"/>
      <c r="AV268" s="416" t="str">
        <f t="shared" ref="AV268:AV281" si="301">IFERROR(AU268/AT268,"")</f>
        <v/>
      </c>
      <c r="AW268" s="417" t="str">
        <f t="shared" ref="AW268:AW281" si="302">IFERROR(RANK(AV268, AV$267:AV$281),"")</f>
        <v/>
      </c>
      <c r="AX268" s="511"/>
    </row>
    <row r="269" spans="2:50" x14ac:dyDescent="0.2">
      <c r="B269" s="517"/>
      <c r="C269" s="437">
        <f t="shared" si="287"/>
        <v>3</v>
      </c>
      <c r="D269" s="417"/>
      <c r="E269" s="417"/>
      <c r="F269" s="417"/>
      <c r="G269" s="417"/>
      <c r="H269" s="538"/>
      <c r="I269" s="172" t="str">
        <f t="shared" si="284"/>
        <v/>
      </c>
      <c r="J269" s="172" t="str">
        <f t="shared" si="285"/>
        <v/>
      </c>
      <c r="K269" s="420" t="str">
        <f t="shared" si="286"/>
        <v/>
      </c>
      <c r="L269" s="536"/>
      <c r="M269" s="172" t="str">
        <f t="shared" si="288"/>
        <v/>
      </c>
      <c r="N269" s="512"/>
      <c r="O269" s="512"/>
      <c r="P269" s="417"/>
      <c r="Q269" s="416"/>
      <c r="R269" s="416" t="str">
        <f t="shared" si="289"/>
        <v/>
      </c>
      <c r="S269" s="417" t="str">
        <f t="shared" si="290"/>
        <v/>
      </c>
      <c r="T269" s="511"/>
      <c r="U269" s="417"/>
      <c r="V269" s="416"/>
      <c r="W269" s="416" t="str">
        <f t="shared" si="291"/>
        <v/>
      </c>
      <c r="X269" s="417" t="str">
        <f t="shared" si="292"/>
        <v/>
      </c>
      <c r="Y269" s="511"/>
      <c r="Z269" s="417"/>
      <c r="AA269" s="416"/>
      <c r="AB269" s="416" t="str">
        <f t="shared" si="293"/>
        <v/>
      </c>
      <c r="AC269" s="417" t="str">
        <f t="shared" si="294"/>
        <v/>
      </c>
      <c r="AD269" s="511"/>
      <c r="AE269" s="417"/>
      <c r="AF269" s="416"/>
      <c r="AG269" s="416" t="str">
        <f t="shared" si="295"/>
        <v/>
      </c>
      <c r="AH269" s="417" t="str">
        <f t="shared" si="296"/>
        <v/>
      </c>
      <c r="AI269" s="511"/>
      <c r="AJ269" s="417"/>
      <c r="AK269" s="416"/>
      <c r="AL269" s="416" t="str">
        <f t="shared" si="297"/>
        <v/>
      </c>
      <c r="AM269" s="417" t="str">
        <f t="shared" si="298"/>
        <v/>
      </c>
      <c r="AN269" s="511"/>
      <c r="AO269" s="417"/>
      <c r="AP269" s="416"/>
      <c r="AQ269" s="416" t="str">
        <f t="shared" si="299"/>
        <v/>
      </c>
      <c r="AR269" s="417" t="str">
        <f t="shared" si="300"/>
        <v/>
      </c>
      <c r="AS269" s="511"/>
      <c r="AT269" s="417"/>
      <c r="AU269" s="416"/>
      <c r="AV269" s="416" t="str">
        <f t="shared" si="301"/>
        <v/>
      </c>
      <c r="AW269" s="417" t="str">
        <f t="shared" si="302"/>
        <v/>
      </c>
      <c r="AX269" s="511"/>
    </row>
    <row r="270" spans="2:50" x14ac:dyDescent="0.2">
      <c r="B270" s="517"/>
      <c r="C270" s="437">
        <f t="shared" si="287"/>
        <v>4</v>
      </c>
      <c r="D270" s="417"/>
      <c r="E270" s="417"/>
      <c r="F270" s="417"/>
      <c r="G270" s="417"/>
      <c r="H270" s="53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36"/>
      <c r="M270" s="172" t="str">
        <f t="shared" si="288"/>
        <v/>
      </c>
      <c r="N270" s="512"/>
      <c r="O270" s="512"/>
      <c r="P270" s="417"/>
      <c r="Q270" s="416"/>
      <c r="R270" s="416" t="str">
        <f t="shared" si="289"/>
        <v/>
      </c>
      <c r="S270" s="417" t="str">
        <f t="shared" si="290"/>
        <v/>
      </c>
      <c r="T270" s="511"/>
      <c r="U270" s="417"/>
      <c r="V270" s="416"/>
      <c r="W270" s="416" t="str">
        <f t="shared" si="291"/>
        <v/>
      </c>
      <c r="X270" s="417" t="str">
        <f t="shared" si="292"/>
        <v/>
      </c>
      <c r="Y270" s="511"/>
      <c r="Z270" s="417"/>
      <c r="AA270" s="416"/>
      <c r="AB270" s="416" t="str">
        <f t="shared" si="293"/>
        <v/>
      </c>
      <c r="AC270" s="417" t="str">
        <f t="shared" si="294"/>
        <v/>
      </c>
      <c r="AD270" s="511"/>
      <c r="AE270" s="417"/>
      <c r="AF270" s="416"/>
      <c r="AG270" s="416" t="str">
        <f t="shared" si="295"/>
        <v/>
      </c>
      <c r="AH270" s="417" t="str">
        <f t="shared" si="296"/>
        <v/>
      </c>
      <c r="AI270" s="511"/>
      <c r="AJ270" s="417"/>
      <c r="AK270" s="416"/>
      <c r="AL270" s="416" t="str">
        <f t="shared" si="297"/>
        <v/>
      </c>
      <c r="AM270" s="417" t="str">
        <f t="shared" si="298"/>
        <v/>
      </c>
      <c r="AN270" s="511"/>
      <c r="AO270" s="417"/>
      <c r="AP270" s="416"/>
      <c r="AQ270" s="416" t="str">
        <f t="shared" si="299"/>
        <v/>
      </c>
      <c r="AR270" s="417" t="str">
        <f t="shared" si="300"/>
        <v/>
      </c>
      <c r="AS270" s="511"/>
      <c r="AT270" s="417"/>
      <c r="AU270" s="416"/>
      <c r="AV270" s="416" t="str">
        <f t="shared" si="301"/>
        <v/>
      </c>
      <c r="AW270" s="417" t="str">
        <f t="shared" si="302"/>
        <v/>
      </c>
      <c r="AX270" s="511"/>
    </row>
    <row r="271" spans="2:50" x14ac:dyDescent="0.2">
      <c r="B271" s="517"/>
      <c r="C271" s="437">
        <f t="shared" si="287"/>
        <v>5</v>
      </c>
      <c r="D271" s="417"/>
      <c r="E271" s="417"/>
      <c r="F271" s="417"/>
      <c r="G271" s="417"/>
      <c r="H271" s="538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20" t="str">
        <f t="shared" ref="K271:K281" si="305">IFERROR(AVERAGE(R271,W271,AB271,AG271,AL271,AQ271,AV271),"")</f>
        <v/>
      </c>
      <c r="L271" s="536"/>
      <c r="M271" s="172" t="str">
        <f t="shared" si="288"/>
        <v/>
      </c>
      <c r="N271" s="512"/>
      <c r="O271" s="512"/>
      <c r="P271" s="417"/>
      <c r="Q271" s="416"/>
      <c r="R271" s="416" t="str">
        <f t="shared" si="289"/>
        <v/>
      </c>
      <c r="S271" s="417" t="str">
        <f t="shared" si="290"/>
        <v/>
      </c>
      <c r="T271" s="511"/>
      <c r="U271" s="417"/>
      <c r="V271" s="416"/>
      <c r="W271" s="416" t="str">
        <f t="shared" si="291"/>
        <v/>
      </c>
      <c r="X271" s="417" t="str">
        <f t="shared" si="292"/>
        <v/>
      </c>
      <c r="Y271" s="511"/>
      <c r="Z271" s="417"/>
      <c r="AA271" s="416"/>
      <c r="AB271" s="416" t="str">
        <f t="shared" si="293"/>
        <v/>
      </c>
      <c r="AC271" s="417" t="str">
        <f t="shared" si="294"/>
        <v/>
      </c>
      <c r="AD271" s="511"/>
      <c r="AE271" s="417"/>
      <c r="AF271" s="416"/>
      <c r="AG271" s="416" t="str">
        <f t="shared" si="295"/>
        <v/>
      </c>
      <c r="AH271" s="417" t="str">
        <f t="shared" si="296"/>
        <v/>
      </c>
      <c r="AI271" s="511"/>
      <c r="AJ271" s="417"/>
      <c r="AK271" s="416"/>
      <c r="AL271" s="416" t="str">
        <f t="shared" si="297"/>
        <v/>
      </c>
      <c r="AM271" s="417" t="str">
        <f t="shared" si="298"/>
        <v/>
      </c>
      <c r="AN271" s="511"/>
      <c r="AO271" s="417"/>
      <c r="AP271" s="416"/>
      <c r="AQ271" s="416" t="str">
        <f t="shared" si="299"/>
        <v/>
      </c>
      <c r="AR271" s="417" t="str">
        <f t="shared" si="300"/>
        <v/>
      </c>
      <c r="AS271" s="511"/>
      <c r="AT271" s="417"/>
      <c r="AU271" s="416"/>
      <c r="AV271" s="416" t="str">
        <f t="shared" si="301"/>
        <v/>
      </c>
      <c r="AW271" s="417" t="str">
        <f t="shared" si="302"/>
        <v/>
      </c>
      <c r="AX271" s="511"/>
    </row>
    <row r="272" spans="2:50" x14ac:dyDescent="0.2">
      <c r="B272" s="517"/>
      <c r="C272" s="437">
        <f t="shared" si="287"/>
        <v>6</v>
      </c>
      <c r="D272" s="417"/>
      <c r="E272" s="417"/>
      <c r="F272" s="417"/>
      <c r="G272" s="417"/>
      <c r="H272" s="538"/>
      <c r="I272" s="172" t="str">
        <f t="shared" si="303"/>
        <v/>
      </c>
      <c r="J272" s="172" t="str">
        <f t="shared" si="304"/>
        <v/>
      </c>
      <c r="K272" s="420" t="str">
        <f t="shared" si="305"/>
        <v/>
      </c>
      <c r="L272" s="536"/>
      <c r="M272" s="172" t="str">
        <f t="shared" si="288"/>
        <v/>
      </c>
      <c r="N272" s="512"/>
      <c r="O272" s="512"/>
      <c r="P272" s="417"/>
      <c r="Q272" s="416"/>
      <c r="R272" s="416" t="str">
        <f t="shared" si="289"/>
        <v/>
      </c>
      <c r="S272" s="417" t="str">
        <f t="shared" si="290"/>
        <v/>
      </c>
      <c r="T272" s="511"/>
      <c r="U272" s="417"/>
      <c r="V272" s="416"/>
      <c r="W272" s="416" t="str">
        <f t="shared" si="291"/>
        <v/>
      </c>
      <c r="X272" s="417" t="str">
        <f t="shared" si="292"/>
        <v/>
      </c>
      <c r="Y272" s="511"/>
      <c r="Z272" s="417"/>
      <c r="AA272" s="416"/>
      <c r="AB272" s="416" t="str">
        <f t="shared" si="293"/>
        <v/>
      </c>
      <c r="AC272" s="417" t="str">
        <f t="shared" si="294"/>
        <v/>
      </c>
      <c r="AD272" s="511"/>
      <c r="AE272" s="417"/>
      <c r="AF272" s="416"/>
      <c r="AG272" s="416" t="str">
        <f t="shared" si="295"/>
        <v/>
      </c>
      <c r="AH272" s="417" t="str">
        <f t="shared" si="296"/>
        <v/>
      </c>
      <c r="AI272" s="511"/>
      <c r="AJ272" s="417"/>
      <c r="AK272" s="416"/>
      <c r="AL272" s="416" t="str">
        <f t="shared" si="297"/>
        <v/>
      </c>
      <c r="AM272" s="417" t="str">
        <f t="shared" si="298"/>
        <v/>
      </c>
      <c r="AN272" s="511"/>
      <c r="AO272" s="417"/>
      <c r="AP272" s="416"/>
      <c r="AQ272" s="416" t="str">
        <f t="shared" si="299"/>
        <v/>
      </c>
      <c r="AR272" s="417" t="str">
        <f t="shared" si="300"/>
        <v/>
      </c>
      <c r="AS272" s="511"/>
      <c r="AT272" s="417"/>
      <c r="AU272" s="416"/>
      <c r="AV272" s="416" t="str">
        <f t="shared" si="301"/>
        <v/>
      </c>
      <c r="AW272" s="417" t="str">
        <f t="shared" si="302"/>
        <v/>
      </c>
      <c r="AX272" s="511"/>
    </row>
    <row r="273" spans="2:50" x14ac:dyDescent="0.2">
      <c r="B273" s="517"/>
      <c r="C273" s="437">
        <f t="shared" si="287"/>
        <v>7</v>
      </c>
      <c r="D273" s="417"/>
      <c r="E273" s="417"/>
      <c r="F273" s="417"/>
      <c r="G273" s="417"/>
      <c r="H273" s="538"/>
      <c r="I273" s="172" t="str">
        <f t="shared" si="303"/>
        <v/>
      </c>
      <c r="J273" s="172" t="str">
        <f t="shared" si="304"/>
        <v/>
      </c>
      <c r="K273" s="420" t="str">
        <f t="shared" si="305"/>
        <v/>
      </c>
      <c r="L273" s="536"/>
      <c r="M273" s="172" t="str">
        <f t="shared" si="288"/>
        <v/>
      </c>
      <c r="N273" s="512"/>
      <c r="O273" s="512"/>
      <c r="P273" s="417"/>
      <c r="Q273" s="416"/>
      <c r="R273" s="416" t="str">
        <f t="shared" si="289"/>
        <v/>
      </c>
      <c r="S273" s="417" t="str">
        <f t="shared" si="290"/>
        <v/>
      </c>
      <c r="T273" s="511"/>
      <c r="U273" s="417"/>
      <c r="V273" s="416"/>
      <c r="W273" s="416" t="str">
        <f t="shared" si="291"/>
        <v/>
      </c>
      <c r="X273" s="417" t="str">
        <f t="shared" si="292"/>
        <v/>
      </c>
      <c r="Y273" s="511"/>
      <c r="Z273" s="417"/>
      <c r="AA273" s="416"/>
      <c r="AB273" s="416" t="str">
        <f t="shared" si="293"/>
        <v/>
      </c>
      <c r="AC273" s="417" t="str">
        <f t="shared" si="294"/>
        <v/>
      </c>
      <c r="AD273" s="511"/>
      <c r="AE273" s="417"/>
      <c r="AF273" s="416"/>
      <c r="AG273" s="416" t="str">
        <f t="shared" si="295"/>
        <v/>
      </c>
      <c r="AH273" s="417" t="str">
        <f t="shared" si="296"/>
        <v/>
      </c>
      <c r="AI273" s="511"/>
      <c r="AJ273" s="417"/>
      <c r="AK273" s="416"/>
      <c r="AL273" s="416" t="str">
        <f t="shared" si="297"/>
        <v/>
      </c>
      <c r="AM273" s="417" t="str">
        <f t="shared" si="298"/>
        <v/>
      </c>
      <c r="AN273" s="511"/>
      <c r="AO273" s="417"/>
      <c r="AP273" s="416"/>
      <c r="AQ273" s="416" t="str">
        <f t="shared" si="299"/>
        <v/>
      </c>
      <c r="AR273" s="417" t="str">
        <f t="shared" si="300"/>
        <v/>
      </c>
      <c r="AS273" s="511"/>
      <c r="AT273" s="417"/>
      <c r="AU273" s="416"/>
      <c r="AV273" s="416" t="str">
        <f t="shared" si="301"/>
        <v/>
      </c>
      <c r="AW273" s="417" t="str">
        <f t="shared" si="302"/>
        <v/>
      </c>
      <c r="AX273" s="511"/>
    </row>
    <row r="274" spans="2:50" x14ac:dyDescent="0.2">
      <c r="B274" s="517"/>
      <c r="C274" s="437">
        <f t="shared" si="287"/>
        <v>8</v>
      </c>
      <c r="D274" s="417"/>
      <c r="E274" s="417"/>
      <c r="F274" s="417"/>
      <c r="G274" s="417"/>
      <c r="H274" s="538"/>
      <c r="I274" s="172" t="str">
        <f t="shared" si="303"/>
        <v/>
      </c>
      <c r="J274" s="172" t="str">
        <f t="shared" si="304"/>
        <v/>
      </c>
      <c r="K274" s="420" t="str">
        <f t="shared" si="305"/>
        <v/>
      </c>
      <c r="L274" s="536"/>
      <c r="M274" s="172" t="str">
        <f t="shared" si="288"/>
        <v/>
      </c>
      <c r="N274" s="512"/>
      <c r="O274" s="512"/>
      <c r="P274" s="417"/>
      <c r="Q274" s="416"/>
      <c r="R274" s="416" t="str">
        <f t="shared" si="289"/>
        <v/>
      </c>
      <c r="S274" s="417" t="str">
        <f t="shared" si="290"/>
        <v/>
      </c>
      <c r="T274" s="511"/>
      <c r="U274" s="417"/>
      <c r="V274" s="416"/>
      <c r="W274" s="416" t="str">
        <f t="shared" si="291"/>
        <v/>
      </c>
      <c r="X274" s="417" t="str">
        <f t="shared" si="292"/>
        <v/>
      </c>
      <c r="Y274" s="511"/>
      <c r="Z274" s="417"/>
      <c r="AA274" s="416"/>
      <c r="AB274" s="416" t="str">
        <f t="shared" si="293"/>
        <v/>
      </c>
      <c r="AC274" s="417" t="str">
        <f t="shared" si="294"/>
        <v/>
      </c>
      <c r="AD274" s="511"/>
      <c r="AE274" s="417"/>
      <c r="AF274" s="416"/>
      <c r="AG274" s="416" t="str">
        <f t="shared" si="295"/>
        <v/>
      </c>
      <c r="AH274" s="417" t="str">
        <f t="shared" si="296"/>
        <v/>
      </c>
      <c r="AI274" s="511"/>
      <c r="AJ274" s="417"/>
      <c r="AK274" s="416"/>
      <c r="AL274" s="416" t="str">
        <f t="shared" si="297"/>
        <v/>
      </c>
      <c r="AM274" s="417" t="str">
        <f t="shared" si="298"/>
        <v/>
      </c>
      <c r="AN274" s="511"/>
      <c r="AO274" s="417"/>
      <c r="AP274" s="416"/>
      <c r="AQ274" s="416" t="str">
        <f t="shared" si="299"/>
        <v/>
      </c>
      <c r="AR274" s="417" t="str">
        <f t="shared" si="300"/>
        <v/>
      </c>
      <c r="AS274" s="511"/>
      <c r="AT274" s="417"/>
      <c r="AU274" s="416"/>
      <c r="AV274" s="416" t="str">
        <f t="shared" si="301"/>
        <v/>
      </c>
      <c r="AW274" s="417" t="str">
        <f t="shared" si="302"/>
        <v/>
      </c>
      <c r="AX274" s="511"/>
    </row>
    <row r="275" spans="2:50" x14ac:dyDescent="0.2">
      <c r="B275" s="517"/>
      <c r="C275" s="437">
        <f t="shared" si="287"/>
        <v>9</v>
      </c>
      <c r="D275" s="417"/>
      <c r="E275" s="417"/>
      <c r="F275" s="417"/>
      <c r="G275" s="417"/>
      <c r="H275" s="538"/>
      <c r="I275" s="172" t="str">
        <f t="shared" si="303"/>
        <v/>
      </c>
      <c r="J275" s="172" t="str">
        <f t="shared" si="304"/>
        <v/>
      </c>
      <c r="K275" s="420" t="str">
        <f t="shared" si="305"/>
        <v/>
      </c>
      <c r="L275" s="536"/>
      <c r="M275" s="172" t="str">
        <f t="shared" si="288"/>
        <v/>
      </c>
      <c r="N275" s="512"/>
      <c r="O275" s="512"/>
      <c r="P275" s="417"/>
      <c r="Q275" s="416"/>
      <c r="R275" s="416" t="str">
        <f t="shared" si="289"/>
        <v/>
      </c>
      <c r="S275" s="417" t="str">
        <f t="shared" si="290"/>
        <v/>
      </c>
      <c r="T275" s="511"/>
      <c r="U275" s="417"/>
      <c r="V275" s="416"/>
      <c r="W275" s="416" t="str">
        <f t="shared" si="291"/>
        <v/>
      </c>
      <c r="X275" s="417" t="str">
        <f t="shared" si="292"/>
        <v/>
      </c>
      <c r="Y275" s="511"/>
      <c r="Z275" s="417"/>
      <c r="AA275" s="416"/>
      <c r="AB275" s="416" t="str">
        <f t="shared" si="293"/>
        <v/>
      </c>
      <c r="AC275" s="417" t="str">
        <f t="shared" si="294"/>
        <v/>
      </c>
      <c r="AD275" s="511"/>
      <c r="AE275" s="417"/>
      <c r="AF275" s="416"/>
      <c r="AG275" s="416" t="str">
        <f t="shared" si="295"/>
        <v/>
      </c>
      <c r="AH275" s="417" t="str">
        <f t="shared" si="296"/>
        <v/>
      </c>
      <c r="AI275" s="511"/>
      <c r="AJ275" s="417"/>
      <c r="AK275" s="416"/>
      <c r="AL275" s="416" t="str">
        <f t="shared" si="297"/>
        <v/>
      </c>
      <c r="AM275" s="417" t="str">
        <f t="shared" si="298"/>
        <v/>
      </c>
      <c r="AN275" s="511"/>
      <c r="AO275" s="417"/>
      <c r="AP275" s="416"/>
      <c r="AQ275" s="416" t="str">
        <f t="shared" si="299"/>
        <v/>
      </c>
      <c r="AR275" s="417" t="str">
        <f t="shared" si="300"/>
        <v/>
      </c>
      <c r="AS275" s="511"/>
      <c r="AT275" s="417"/>
      <c r="AU275" s="416"/>
      <c r="AV275" s="416" t="str">
        <f t="shared" si="301"/>
        <v/>
      </c>
      <c r="AW275" s="417" t="str">
        <f t="shared" si="302"/>
        <v/>
      </c>
      <c r="AX275" s="511"/>
    </row>
    <row r="276" spans="2:50" x14ac:dyDescent="0.2">
      <c r="B276" s="517"/>
      <c r="C276" s="437">
        <f t="shared" si="287"/>
        <v>10</v>
      </c>
      <c r="D276" s="417"/>
      <c r="E276" s="417"/>
      <c r="F276" s="417"/>
      <c r="G276" s="417"/>
      <c r="H276" s="538"/>
      <c r="I276" s="172" t="str">
        <f t="shared" si="303"/>
        <v/>
      </c>
      <c r="J276" s="172" t="str">
        <f t="shared" si="304"/>
        <v/>
      </c>
      <c r="K276" s="420" t="str">
        <f t="shared" si="305"/>
        <v/>
      </c>
      <c r="L276" s="536"/>
      <c r="M276" s="172" t="str">
        <f t="shared" si="288"/>
        <v/>
      </c>
      <c r="N276" s="512"/>
      <c r="O276" s="512"/>
      <c r="P276" s="417"/>
      <c r="Q276" s="416"/>
      <c r="R276" s="416" t="str">
        <f t="shared" si="289"/>
        <v/>
      </c>
      <c r="S276" s="417" t="str">
        <f t="shared" si="290"/>
        <v/>
      </c>
      <c r="T276" s="511"/>
      <c r="U276" s="417"/>
      <c r="V276" s="416"/>
      <c r="W276" s="416" t="str">
        <f t="shared" si="291"/>
        <v/>
      </c>
      <c r="X276" s="417" t="str">
        <f t="shared" si="292"/>
        <v/>
      </c>
      <c r="Y276" s="511"/>
      <c r="Z276" s="417"/>
      <c r="AA276" s="416"/>
      <c r="AB276" s="416" t="str">
        <f t="shared" si="293"/>
        <v/>
      </c>
      <c r="AC276" s="417" t="str">
        <f t="shared" si="294"/>
        <v/>
      </c>
      <c r="AD276" s="511"/>
      <c r="AE276" s="417"/>
      <c r="AF276" s="416"/>
      <c r="AG276" s="416" t="str">
        <f t="shared" si="295"/>
        <v/>
      </c>
      <c r="AH276" s="417" t="str">
        <f t="shared" si="296"/>
        <v/>
      </c>
      <c r="AI276" s="511"/>
      <c r="AJ276" s="417"/>
      <c r="AK276" s="416"/>
      <c r="AL276" s="416" t="str">
        <f t="shared" si="297"/>
        <v/>
      </c>
      <c r="AM276" s="417" t="str">
        <f t="shared" si="298"/>
        <v/>
      </c>
      <c r="AN276" s="511"/>
      <c r="AO276" s="417"/>
      <c r="AP276" s="416"/>
      <c r="AQ276" s="416" t="str">
        <f t="shared" si="299"/>
        <v/>
      </c>
      <c r="AR276" s="417" t="str">
        <f t="shared" si="300"/>
        <v/>
      </c>
      <c r="AS276" s="511"/>
      <c r="AT276" s="417"/>
      <c r="AU276" s="416"/>
      <c r="AV276" s="416" t="str">
        <f t="shared" si="301"/>
        <v/>
      </c>
      <c r="AW276" s="417" t="str">
        <f t="shared" si="302"/>
        <v/>
      </c>
      <c r="AX276" s="511"/>
    </row>
    <row r="277" spans="2:50" x14ac:dyDescent="0.2">
      <c r="B277" s="517"/>
      <c r="C277" s="437">
        <f t="shared" si="287"/>
        <v>11</v>
      </c>
      <c r="D277" s="417"/>
      <c r="E277" s="417"/>
      <c r="F277" s="417"/>
      <c r="G277" s="417"/>
      <c r="H277" s="538"/>
      <c r="I277" s="172" t="str">
        <f t="shared" si="303"/>
        <v/>
      </c>
      <c r="J277" s="172" t="str">
        <f t="shared" si="304"/>
        <v/>
      </c>
      <c r="K277" s="420" t="str">
        <f t="shared" si="305"/>
        <v/>
      </c>
      <c r="L277" s="536"/>
      <c r="M277" s="172" t="str">
        <f t="shared" si="288"/>
        <v/>
      </c>
      <c r="N277" s="512"/>
      <c r="O277" s="512"/>
      <c r="P277" s="417"/>
      <c r="Q277" s="416"/>
      <c r="R277" s="416" t="str">
        <f t="shared" si="289"/>
        <v/>
      </c>
      <c r="S277" s="417" t="str">
        <f t="shared" si="290"/>
        <v/>
      </c>
      <c r="T277" s="511"/>
      <c r="U277" s="417"/>
      <c r="V277" s="416"/>
      <c r="W277" s="416" t="str">
        <f t="shared" si="291"/>
        <v/>
      </c>
      <c r="X277" s="417" t="str">
        <f t="shared" si="292"/>
        <v/>
      </c>
      <c r="Y277" s="511"/>
      <c r="Z277" s="417"/>
      <c r="AA277" s="416"/>
      <c r="AB277" s="416" t="str">
        <f t="shared" si="293"/>
        <v/>
      </c>
      <c r="AC277" s="417" t="str">
        <f t="shared" si="294"/>
        <v/>
      </c>
      <c r="AD277" s="511"/>
      <c r="AE277" s="417"/>
      <c r="AF277" s="416"/>
      <c r="AG277" s="416" t="str">
        <f t="shared" si="295"/>
        <v/>
      </c>
      <c r="AH277" s="417" t="str">
        <f t="shared" si="296"/>
        <v/>
      </c>
      <c r="AI277" s="511"/>
      <c r="AJ277" s="417"/>
      <c r="AK277" s="416"/>
      <c r="AL277" s="416" t="str">
        <f t="shared" si="297"/>
        <v/>
      </c>
      <c r="AM277" s="417" t="str">
        <f t="shared" si="298"/>
        <v/>
      </c>
      <c r="AN277" s="511"/>
      <c r="AO277" s="417"/>
      <c r="AP277" s="416"/>
      <c r="AQ277" s="416" t="str">
        <f t="shared" si="299"/>
        <v/>
      </c>
      <c r="AR277" s="417" t="str">
        <f t="shared" si="300"/>
        <v/>
      </c>
      <c r="AS277" s="511"/>
      <c r="AT277" s="417"/>
      <c r="AU277" s="416"/>
      <c r="AV277" s="416" t="str">
        <f t="shared" si="301"/>
        <v/>
      </c>
      <c r="AW277" s="417" t="str">
        <f t="shared" si="302"/>
        <v/>
      </c>
      <c r="AX277" s="511"/>
    </row>
    <row r="278" spans="2:50" x14ac:dyDescent="0.2">
      <c r="B278" s="517"/>
      <c r="C278" s="437">
        <f t="shared" si="287"/>
        <v>12</v>
      </c>
      <c r="D278" s="417"/>
      <c r="E278" s="417"/>
      <c r="F278" s="417"/>
      <c r="G278" s="417"/>
      <c r="H278" s="538"/>
      <c r="I278" s="172" t="str">
        <f t="shared" si="303"/>
        <v/>
      </c>
      <c r="J278" s="172" t="str">
        <f t="shared" si="304"/>
        <v/>
      </c>
      <c r="K278" s="420" t="str">
        <f t="shared" si="305"/>
        <v/>
      </c>
      <c r="L278" s="536"/>
      <c r="M278" s="172" t="str">
        <f t="shared" si="288"/>
        <v/>
      </c>
      <c r="N278" s="512"/>
      <c r="O278" s="512"/>
      <c r="P278" s="417"/>
      <c r="Q278" s="416"/>
      <c r="R278" s="416" t="str">
        <f t="shared" si="289"/>
        <v/>
      </c>
      <c r="S278" s="417" t="str">
        <f t="shared" si="290"/>
        <v/>
      </c>
      <c r="T278" s="511"/>
      <c r="U278" s="417"/>
      <c r="V278" s="416"/>
      <c r="W278" s="416" t="str">
        <f t="shared" si="291"/>
        <v/>
      </c>
      <c r="X278" s="417" t="str">
        <f t="shared" si="292"/>
        <v/>
      </c>
      <c r="Y278" s="511"/>
      <c r="Z278" s="417"/>
      <c r="AA278" s="416"/>
      <c r="AB278" s="416" t="str">
        <f t="shared" si="293"/>
        <v/>
      </c>
      <c r="AC278" s="417" t="str">
        <f t="shared" si="294"/>
        <v/>
      </c>
      <c r="AD278" s="511"/>
      <c r="AE278" s="417"/>
      <c r="AF278" s="416"/>
      <c r="AG278" s="416" t="str">
        <f t="shared" si="295"/>
        <v/>
      </c>
      <c r="AH278" s="417" t="str">
        <f t="shared" si="296"/>
        <v/>
      </c>
      <c r="AI278" s="511"/>
      <c r="AJ278" s="417"/>
      <c r="AK278" s="416"/>
      <c r="AL278" s="416" t="str">
        <f t="shared" si="297"/>
        <v/>
      </c>
      <c r="AM278" s="417" t="str">
        <f t="shared" si="298"/>
        <v/>
      </c>
      <c r="AN278" s="511"/>
      <c r="AO278" s="417"/>
      <c r="AP278" s="416"/>
      <c r="AQ278" s="416" t="str">
        <f t="shared" si="299"/>
        <v/>
      </c>
      <c r="AR278" s="417" t="str">
        <f t="shared" si="300"/>
        <v/>
      </c>
      <c r="AS278" s="511"/>
      <c r="AT278" s="417"/>
      <c r="AU278" s="416"/>
      <c r="AV278" s="416" t="str">
        <f t="shared" si="301"/>
        <v/>
      </c>
      <c r="AW278" s="417" t="str">
        <f t="shared" si="302"/>
        <v/>
      </c>
      <c r="AX278" s="511"/>
    </row>
    <row r="279" spans="2:50" x14ac:dyDescent="0.2">
      <c r="B279" s="517"/>
      <c r="C279" s="437">
        <f t="shared" si="287"/>
        <v>13</v>
      </c>
      <c r="D279" s="417"/>
      <c r="E279" s="417"/>
      <c r="F279" s="417"/>
      <c r="G279" s="417"/>
      <c r="H279" s="538"/>
      <c r="I279" s="172" t="str">
        <f t="shared" si="303"/>
        <v/>
      </c>
      <c r="J279" s="172" t="str">
        <f t="shared" si="304"/>
        <v/>
      </c>
      <c r="K279" s="420" t="str">
        <f t="shared" si="305"/>
        <v/>
      </c>
      <c r="L279" s="536"/>
      <c r="M279" s="172" t="str">
        <f t="shared" si="288"/>
        <v/>
      </c>
      <c r="N279" s="512"/>
      <c r="O279" s="512"/>
      <c r="P279" s="417"/>
      <c r="Q279" s="416"/>
      <c r="R279" s="416" t="str">
        <f t="shared" si="289"/>
        <v/>
      </c>
      <c r="S279" s="417" t="str">
        <f t="shared" si="290"/>
        <v/>
      </c>
      <c r="T279" s="511"/>
      <c r="U279" s="417"/>
      <c r="V279" s="416"/>
      <c r="W279" s="416" t="str">
        <f t="shared" si="291"/>
        <v/>
      </c>
      <c r="X279" s="417" t="str">
        <f t="shared" si="292"/>
        <v/>
      </c>
      <c r="Y279" s="511"/>
      <c r="Z279" s="417"/>
      <c r="AA279" s="416"/>
      <c r="AB279" s="416" t="str">
        <f t="shared" si="293"/>
        <v/>
      </c>
      <c r="AC279" s="417" t="str">
        <f t="shared" si="294"/>
        <v/>
      </c>
      <c r="AD279" s="511"/>
      <c r="AE279" s="417"/>
      <c r="AF279" s="416"/>
      <c r="AG279" s="416" t="str">
        <f t="shared" si="295"/>
        <v/>
      </c>
      <c r="AH279" s="417" t="str">
        <f t="shared" si="296"/>
        <v/>
      </c>
      <c r="AI279" s="511"/>
      <c r="AJ279" s="417"/>
      <c r="AK279" s="416"/>
      <c r="AL279" s="416" t="str">
        <f t="shared" si="297"/>
        <v/>
      </c>
      <c r="AM279" s="417" t="str">
        <f t="shared" si="298"/>
        <v/>
      </c>
      <c r="AN279" s="511"/>
      <c r="AO279" s="417"/>
      <c r="AP279" s="416"/>
      <c r="AQ279" s="416" t="str">
        <f t="shared" si="299"/>
        <v/>
      </c>
      <c r="AR279" s="417" t="str">
        <f t="shared" si="300"/>
        <v/>
      </c>
      <c r="AS279" s="511"/>
      <c r="AT279" s="417"/>
      <c r="AU279" s="416"/>
      <c r="AV279" s="416" t="str">
        <f t="shared" si="301"/>
        <v/>
      </c>
      <c r="AW279" s="417" t="str">
        <f t="shared" si="302"/>
        <v/>
      </c>
      <c r="AX279" s="511"/>
    </row>
    <row r="280" spans="2:50" x14ac:dyDescent="0.2">
      <c r="B280" s="517"/>
      <c r="C280" s="437">
        <f t="shared" si="287"/>
        <v>14</v>
      </c>
      <c r="D280" s="417"/>
      <c r="E280" s="417"/>
      <c r="F280" s="417"/>
      <c r="G280" s="417"/>
      <c r="H280" s="538"/>
      <c r="I280" s="172" t="str">
        <f t="shared" si="303"/>
        <v/>
      </c>
      <c r="J280" s="172" t="str">
        <f t="shared" si="304"/>
        <v/>
      </c>
      <c r="K280" s="420" t="str">
        <f t="shared" si="305"/>
        <v/>
      </c>
      <c r="L280" s="536"/>
      <c r="M280" s="172" t="str">
        <f t="shared" si="288"/>
        <v/>
      </c>
      <c r="N280" s="512"/>
      <c r="O280" s="512"/>
      <c r="P280" s="417"/>
      <c r="Q280" s="416"/>
      <c r="R280" s="416" t="str">
        <f t="shared" si="289"/>
        <v/>
      </c>
      <c r="S280" s="417" t="str">
        <f t="shared" si="290"/>
        <v/>
      </c>
      <c r="T280" s="511"/>
      <c r="U280" s="417"/>
      <c r="V280" s="416"/>
      <c r="W280" s="416" t="str">
        <f t="shared" si="291"/>
        <v/>
      </c>
      <c r="X280" s="417" t="str">
        <f t="shared" si="292"/>
        <v/>
      </c>
      <c r="Y280" s="511"/>
      <c r="Z280" s="417"/>
      <c r="AA280" s="416"/>
      <c r="AB280" s="416" t="str">
        <f t="shared" si="293"/>
        <v/>
      </c>
      <c r="AC280" s="417" t="str">
        <f t="shared" si="294"/>
        <v/>
      </c>
      <c r="AD280" s="511"/>
      <c r="AE280" s="417"/>
      <c r="AF280" s="416"/>
      <c r="AG280" s="416" t="str">
        <f t="shared" si="295"/>
        <v/>
      </c>
      <c r="AH280" s="417" t="str">
        <f t="shared" si="296"/>
        <v/>
      </c>
      <c r="AI280" s="511"/>
      <c r="AJ280" s="417"/>
      <c r="AK280" s="416"/>
      <c r="AL280" s="416" t="str">
        <f t="shared" si="297"/>
        <v/>
      </c>
      <c r="AM280" s="417" t="str">
        <f t="shared" si="298"/>
        <v/>
      </c>
      <c r="AN280" s="511"/>
      <c r="AO280" s="417"/>
      <c r="AP280" s="416"/>
      <c r="AQ280" s="416" t="str">
        <f t="shared" si="299"/>
        <v/>
      </c>
      <c r="AR280" s="417" t="str">
        <f t="shared" si="300"/>
        <v/>
      </c>
      <c r="AS280" s="511"/>
      <c r="AT280" s="417"/>
      <c r="AU280" s="416"/>
      <c r="AV280" s="416" t="str">
        <f t="shared" si="301"/>
        <v/>
      </c>
      <c r="AW280" s="417" t="str">
        <f t="shared" si="302"/>
        <v/>
      </c>
      <c r="AX280" s="511"/>
    </row>
    <row r="281" spans="2:50" x14ac:dyDescent="0.2">
      <c r="B281" s="517"/>
      <c r="C281" s="437">
        <f t="shared" si="287"/>
        <v>15</v>
      </c>
      <c r="D281" s="417"/>
      <c r="E281" s="417"/>
      <c r="F281" s="417"/>
      <c r="G281" s="417"/>
      <c r="H281" s="539"/>
      <c r="I281" s="172" t="str">
        <f t="shared" si="303"/>
        <v/>
      </c>
      <c r="J281" s="172" t="str">
        <f t="shared" si="304"/>
        <v/>
      </c>
      <c r="K281" s="420" t="str">
        <f t="shared" si="305"/>
        <v/>
      </c>
      <c r="L281" s="536"/>
      <c r="M281" s="172" t="str">
        <f t="shared" si="288"/>
        <v/>
      </c>
      <c r="N281" s="512"/>
      <c r="O281" s="512"/>
      <c r="P281" s="417"/>
      <c r="Q281" s="416"/>
      <c r="R281" s="416" t="str">
        <f t="shared" si="289"/>
        <v/>
      </c>
      <c r="S281" s="417" t="str">
        <f t="shared" si="290"/>
        <v/>
      </c>
      <c r="T281" s="511"/>
      <c r="U281" s="417"/>
      <c r="V281" s="416"/>
      <c r="W281" s="416" t="str">
        <f t="shared" si="291"/>
        <v/>
      </c>
      <c r="X281" s="417" t="str">
        <f t="shared" si="292"/>
        <v/>
      </c>
      <c r="Y281" s="511"/>
      <c r="Z281" s="417"/>
      <c r="AA281" s="416"/>
      <c r="AB281" s="416" t="str">
        <f t="shared" si="293"/>
        <v/>
      </c>
      <c r="AC281" s="417" t="str">
        <f t="shared" si="294"/>
        <v/>
      </c>
      <c r="AD281" s="511"/>
      <c r="AE281" s="417"/>
      <c r="AF281" s="416"/>
      <c r="AG281" s="416" t="str">
        <f t="shared" si="295"/>
        <v/>
      </c>
      <c r="AH281" s="417" t="str">
        <f t="shared" si="296"/>
        <v/>
      </c>
      <c r="AI281" s="511"/>
      <c r="AJ281" s="417"/>
      <c r="AK281" s="416"/>
      <c r="AL281" s="416" t="str">
        <f t="shared" si="297"/>
        <v/>
      </c>
      <c r="AM281" s="417" t="str">
        <f t="shared" si="298"/>
        <v/>
      </c>
      <c r="AN281" s="511"/>
      <c r="AO281" s="417"/>
      <c r="AP281" s="416"/>
      <c r="AQ281" s="416" t="str">
        <f t="shared" si="299"/>
        <v/>
      </c>
      <c r="AR281" s="417" t="str">
        <f t="shared" si="300"/>
        <v/>
      </c>
      <c r="AS281" s="511"/>
      <c r="AT281" s="417"/>
      <c r="AU281" s="416"/>
      <c r="AV281" s="416" t="str">
        <f t="shared" si="301"/>
        <v/>
      </c>
      <c r="AW281" s="417" t="str">
        <f t="shared" si="302"/>
        <v/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314"/>
  <sheetViews>
    <sheetView topLeftCell="AB269" zoomScaleNormal="100" workbookViewId="0">
      <selection activeCell="AT286" sqref="AT286:AU290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AVERAGE(L205,L228,L251,L274,L297)</f>
        <v>132.91208505498952</v>
      </c>
    </row>
    <row r="2" spans="1:50" ht="15.75" hidden="1" x14ac:dyDescent="0.2">
      <c r="A2" s="77"/>
      <c r="B2" s="521" t="s">
        <v>169</v>
      </c>
      <c r="C2" s="522"/>
      <c r="D2" s="522"/>
      <c r="E2" s="522"/>
      <c r="F2" s="522"/>
      <c r="G2" s="522"/>
      <c r="H2" s="523"/>
      <c r="I2" s="209"/>
      <c r="J2" s="209"/>
      <c r="K2" s="209"/>
      <c r="L2" s="209"/>
      <c r="M2" s="204"/>
      <c r="N2" s="525" t="s">
        <v>161</v>
      </c>
      <c r="O2" s="525" t="s">
        <v>106</v>
      </c>
      <c r="P2" s="527"/>
      <c r="Q2" s="517"/>
      <c r="R2" s="517"/>
      <c r="S2" s="517"/>
      <c r="T2" s="517"/>
      <c r="U2" s="527"/>
      <c r="V2" s="517"/>
      <c r="W2" s="517"/>
      <c r="X2" s="517"/>
      <c r="Y2" s="517"/>
      <c r="Z2" s="527"/>
      <c r="AA2" s="517"/>
      <c r="AB2" s="517"/>
      <c r="AC2" s="517"/>
      <c r="AD2" s="517"/>
      <c r="AE2" s="527">
        <v>45870</v>
      </c>
      <c r="AF2" s="517"/>
      <c r="AG2" s="517"/>
      <c r="AH2" s="517"/>
      <c r="AI2" s="517"/>
      <c r="AJ2" s="527">
        <v>45871</v>
      </c>
      <c r="AK2" s="517"/>
      <c r="AL2" s="517"/>
      <c r="AM2" s="517"/>
      <c r="AN2" s="517"/>
      <c r="AO2" s="527">
        <v>45872</v>
      </c>
      <c r="AP2" s="517"/>
      <c r="AQ2" s="517"/>
      <c r="AR2" s="517"/>
      <c r="AS2" s="517"/>
      <c r="AT2" s="527">
        <v>45873</v>
      </c>
      <c r="AU2" s="517"/>
      <c r="AV2" s="517"/>
      <c r="AW2" s="517"/>
      <c r="AX2" s="517"/>
    </row>
    <row r="3" spans="1:50" ht="15.75" hidden="1" x14ac:dyDescent="0.2">
      <c r="A3" s="77"/>
      <c r="B3" s="524"/>
      <c r="C3" s="524"/>
      <c r="D3" s="524"/>
      <c r="E3" s="524"/>
      <c r="F3" s="524"/>
      <c r="G3" s="524"/>
      <c r="H3" s="524"/>
      <c r="I3" s="210"/>
      <c r="J3" s="210"/>
      <c r="K3" s="210"/>
      <c r="L3" s="210"/>
      <c r="M3" s="205"/>
      <c r="N3" s="526"/>
      <c r="O3" s="526"/>
      <c r="P3" s="527" t="s">
        <v>120</v>
      </c>
      <c r="Q3" s="517"/>
      <c r="R3" s="517"/>
      <c r="S3" s="517"/>
      <c r="T3" s="517"/>
      <c r="U3" s="527" t="s">
        <v>114</v>
      </c>
      <c r="V3" s="517"/>
      <c r="W3" s="517"/>
      <c r="X3" s="517"/>
      <c r="Y3" s="517"/>
      <c r="Z3" s="527" t="s">
        <v>115</v>
      </c>
      <c r="AA3" s="517"/>
      <c r="AB3" s="517"/>
      <c r="AC3" s="517"/>
      <c r="AD3" s="517"/>
      <c r="AE3" s="527" t="s">
        <v>116</v>
      </c>
      <c r="AF3" s="517"/>
      <c r="AG3" s="517"/>
      <c r="AH3" s="517"/>
      <c r="AI3" s="517"/>
      <c r="AJ3" s="527" t="s">
        <v>117</v>
      </c>
      <c r="AK3" s="517"/>
      <c r="AL3" s="517"/>
      <c r="AM3" s="517"/>
      <c r="AN3" s="517"/>
      <c r="AO3" s="527" t="s">
        <v>118</v>
      </c>
      <c r="AP3" s="517"/>
      <c r="AQ3" s="517"/>
      <c r="AR3" s="517"/>
      <c r="AS3" s="517"/>
      <c r="AT3" s="527" t="s">
        <v>119</v>
      </c>
      <c r="AU3" s="517"/>
      <c r="AV3" s="517"/>
      <c r="AW3" s="517"/>
      <c r="AX3" s="517"/>
    </row>
    <row r="4" spans="1:50" ht="14.25" hidden="1" x14ac:dyDescent="0.2">
      <c r="A4" s="77"/>
      <c r="B4" s="512" t="s">
        <v>157</v>
      </c>
      <c r="C4" s="512" t="s">
        <v>149</v>
      </c>
      <c r="D4" s="512"/>
      <c r="E4" s="512" t="s">
        <v>151</v>
      </c>
      <c r="F4" s="512"/>
      <c r="G4" s="512"/>
      <c r="H4" s="513" t="s">
        <v>158</v>
      </c>
      <c r="I4" s="516" t="s">
        <v>227</v>
      </c>
      <c r="J4" s="516"/>
      <c r="K4" s="516"/>
      <c r="L4" s="528" t="s">
        <v>158</v>
      </c>
      <c r="M4" s="533" t="s">
        <v>170</v>
      </c>
      <c r="N4" s="525"/>
      <c r="O4" s="525" t="s">
        <v>160</v>
      </c>
      <c r="P4" s="508" t="s">
        <v>154</v>
      </c>
      <c r="Q4" s="509"/>
      <c r="R4" s="509"/>
      <c r="S4" s="510"/>
      <c r="T4" s="512" t="s">
        <v>158</v>
      </c>
      <c r="U4" s="508" t="s">
        <v>154</v>
      </c>
      <c r="V4" s="509"/>
      <c r="W4" s="509"/>
      <c r="X4" s="510"/>
      <c r="Y4" s="512" t="s">
        <v>158</v>
      </c>
      <c r="Z4" s="508" t="s">
        <v>154</v>
      </c>
      <c r="AA4" s="509"/>
      <c r="AB4" s="509"/>
      <c r="AC4" s="510"/>
      <c r="AD4" s="512" t="s">
        <v>158</v>
      </c>
      <c r="AE4" s="508" t="s">
        <v>154</v>
      </c>
      <c r="AF4" s="509"/>
      <c r="AG4" s="509"/>
      <c r="AH4" s="510"/>
      <c r="AI4" s="512" t="s">
        <v>158</v>
      </c>
      <c r="AJ4" s="508" t="s">
        <v>154</v>
      </c>
      <c r="AK4" s="509"/>
      <c r="AL4" s="509"/>
      <c r="AM4" s="510"/>
      <c r="AN4" s="512" t="s">
        <v>158</v>
      </c>
      <c r="AO4" s="508" t="s">
        <v>154</v>
      </c>
      <c r="AP4" s="509"/>
      <c r="AQ4" s="509"/>
      <c r="AR4" s="510"/>
      <c r="AS4" s="512" t="s">
        <v>158</v>
      </c>
      <c r="AT4" s="508" t="s">
        <v>154</v>
      </c>
      <c r="AU4" s="509"/>
      <c r="AV4" s="509"/>
      <c r="AW4" s="510"/>
      <c r="AX4" s="512" t="s">
        <v>158</v>
      </c>
    </row>
    <row r="5" spans="1:50" ht="14.25" hidden="1" x14ac:dyDescent="0.2">
      <c r="A5" s="77"/>
      <c r="B5" s="512"/>
      <c r="C5" s="512"/>
      <c r="D5" s="512"/>
      <c r="E5" s="512" t="s">
        <v>150</v>
      </c>
      <c r="F5" s="512"/>
      <c r="G5" s="512"/>
      <c r="H5" s="514"/>
      <c r="I5" s="516" t="s">
        <v>150</v>
      </c>
      <c r="J5" s="516"/>
      <c r="K5" s="516"/>
      <c r="L5" s="529"/>
      <c r="M5" s="534"/>
      <c r="N5" s="543"/>
      <c r="O5" s="543"/>
      <c r="P5" s="508" t="s">
        <v>155</v>
      </c>
      <c r="Q5" s="509"/>
      <c r="R5" s="509"/>
      <c r="S5" s="510"/>
      <c r="T5" s="512"/>
      <c r="U5" s="508" t="s">
        <v>155</v>
      </c>
      <c r="V5" s="509"/>
      <c r="W5" s="509"/>
      <c r="X5" s="510"/>
      <c r="Y5" s="512"/>
      <c r="Z5" s="508" t="s">
        <v>155</v>
      </c>
      <c r="AA5" s="509"/>
      <c r="AB5" s="509"/>
      <c r="AC5" s="510"/>
      <c r="AD5" s="512"/>
      <c r="AE5" s="508" t="s">
        <v>155</v>
      </c>
      <c r="AF5" s="509"/>
      <c r="AG5" s="509"/>
      <c r="AH5" s="510"/>
      <c r="AI5" s="512"/>
      <c r="AJ5" s="508" t="s">
        <v>155</v>
      </c>
      <c r="AK5" s="509"/>
      <c r="AL5" s="509"/>
      <c r="AM5" s="510"/>
      <c r="AN5" s="512"/>
      <c r="AO5" s="508" t="s">
        <v>155</v>
      </c>
      <c r="AP5" s="509"/>
      <c r="AQ5" s="509"/>
      <c r="AR5" s="510"/>
      <c r="AS5" s="512"/>
      <c r="AT5" s="508" t="s">
        <v>155</v>
      </c>
      <c r="AU5" s="509"/>
      <c r="AV5" s="509"/>
      <c r="AW5" s="510"/>
      <c r="AX5" s="512"/>
    </row>
    <row r="6" spans="1:50" ht="14.25" hidden="1" x14ac:dyDescent="0.2">
      <c r="A6" s="75"/>
      <c r="B6" s="512"/>
      <c r="C6" s="512"/>
      <c r="D6" s="512"/>
      <c r="E6" s="212" t="s">
        <v>152</v>
      </c>
      <c r="F6" s="212" t="s">
        <v>153</v>
      </c>
      <c r="G6" s="212" t="s">
        <v>156</v>
      </c>
      <c r="H6" s="515"/>
      <c r="I6" s="208" t="s">
        <v>152</v>
      </c>
      <c r="J6" s="208" t="s">
        <v>153</v>
      </c>
      <c r="K6" s="208" t="s">
        <v>156</v>
      </c>
      <c r="L6" s="530"/>
      <c r="M6" s="535"/>
      <c r="N6" s="543"/>
      <c r="O6" s="543"/>
      <c r="P6" s="212" t="s">
        <v>152</v>
      </c>
      <c r="Q6" s="212" t="s">
        <v>153</v>
      </c>
      <c r="R6" s="212" t="s">
        <v>156</v>
      </c>
      <c r="S6" s="212" t="s">
        <v>170</v>
      </c>
      <c r="T6" s="512"/>
      <c r="U6" s="212" t="s">
        <v>152</v>
      </c>
      <c r="V6" s="212" t="s">
        <v>153</v>
      </c>
      <c r="W6" s="212" t="s">
        <v>156</v>
      </c>
      <c r="X6" s="212" t="s">
        <v>170</v>
      </c>
      <c r="Y6" s="512"/>
      <c r="Z6" s="212" t="s">
        <v>152</v>
      </c>
      <c r="AA6" s="212" t="s">
        <v>153</v>
      </c>
      <c r="AB6" s="212" t="s">
        <v>156</v>
      </c>
      <c r="AC6" s="212" t="s">
        <v>170</v>
      </c>
      <c r="AD6" s="512"/>
      <c r="AE6" s="212" t="s">
        <v>152</v>
      </c>
      <c r="AF6" s="212" t="s">
        <v>153</v>
      </c>
      <c r="AG6" s="212" t="s">
        <v>156</v>
      </c>
      <c r="AH6" s="212" t="s">
        <v>170</v>
      </c>
      <c r="AI6" s="512"/>
      <c r="AJ6" s="212" t="s">
        <v>152</v>
      </c>
      <c r="AK6" s="212" t="s">
        <v>153</v>
      </c>
      <c r="AL6" s="212" t="s">
        <v>156</v>
      </c>
      <c r="AM6" s="212" t="s">
        <v>170</v>
      </c>
      <c r="AN6" s="512"/>
      <c r="AO6" s="212" t="s">
        <v>152</v>
      </c>
      <c r="AP6" s="212" t="s">
        <v>153</v>
      </c>
      <c r="AQ6" s="212" t="s">
        <v>156</v>
      </c>
      <c r="AR6" s="212" t="s">
        <v>170</v>
      </c>
      <c r="AS6" s="512"/>
      <c r="AT6" s="212" t="s">
        <v>152</v>
      </c>
      <c r="AU6" s="212" t="s">
        <v>153</v>
      </c>
      <c r="AV6" s="212" t="s">
        <v>156</v>
      </c>
      <c r="AW6" s="212" t="s">
        <v>170</v>
      </c>
      <c r="AX6" s="512"/>
    </row>
    <row r="7" spans="1:50" ht="14.25" hidden="1" x14ac:dyDescent="0.2">
      <c r="A7" s="77"/>
      <c r="B7" s="532" t="s">
        <v>236</v>
      </c>
      <c r="C7" s="211">
        <v>1</v>
      </c>
      <c r="D7" s="247" t="s">
        <v>431</v>
      </c>
      <c r="E7" s="170">
        <v>20</v>
      </c>
      <c r="F7" s="247">
        <v>2400</v>
      </c>
      <c r="G7" s="276">
        <f>F7/E7</f>
        <v>120</v>
      </c>
      <c r="H7" s="540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36">
        <f>IFERROR(AVERAGE(K7:K22),"-")</f>
        <v>122.93961211172483</v>
      </c>
      <c r="M7" s="172">
        <f>IFERROR(RANK(K7, K$7:K$22),"")</f>
        <v>16</v>
      </c>
      <c r="N7" s="543"/>
      <c r="O7" s="543"/>
      <c r="P7" s="170"/>
      <c r="Q7" s="170"/>
      <c r="R7" s="248" t="str">
        <f>IFERROR(Q7/P7,"")</f>
        <v/>
      </c>
      <c r="S7" s="247" t="str">
        <f>IFERROR(RANK(R7, R$7:R$22),"")</f>
        <v/>
      </c>
      <c r="T7" s="540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40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40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40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40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40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40">
        <f>AVERAGE(AV7:AV22)</f>
        <v>122.88732445227716</v>
      </c>
    </row>
    <row r="8" spans="1:50" ht="15" hidden="1" customHeight="1" x14ac:dyDescent="0.2">
      <c r="A8" s="77"/>
      <c r="B8" s="532"/>
      <c r="C8" s="211">
        <v>2</v>
      </c>
      <c r="D8" s="247" t="s">
        <v>432</v>
      </c>
      <c r="E8" s="170">
        <v>18</v>
      </c>
      <c r="F8" s="247">
        <v>2400</v>
      </c>
      <c r="G8" s="276">
        <f t="shared" ref="G8:G22" si="1">F8/E8</f>
        <v>133.33333333333334</v>
      </c>
      <c r="H8" s="541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36"/>
      <c r="M8" s="172">
        <f t="shared" ref="M8:M22" si="2">IFERROR(RANK(K8, K$7:K$22),"")</f>
        <v>6</v>
      </c>
      <c r="N8" s="543"/>
      <c r="O8" s="543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41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41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41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41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41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41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41"/>
    </row>
    <row r="9" spans="1:50" ht="14.25" hidden="1" x14ac:dyDescent="0.2">
      <c r="A9" s="77"/>
      <c r="B9" s="532"/>
      <c r="C9" s="211">
        <v>3</v>
      </c>
      <c r="D9" s="247" t="s">
        <v>433</v>
      </c>
      <c r="E9" s="170">
        <v>16</v>
      </c>
      <c r="F9" s="247">
        <v>2400</v>
      </c>
      <c r="G9" s="276">
        <f t="shared" si="1"/>
        <v>150</v>
      </c>
      <c r="H9" s="541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36"/>
      <c r="M9" s="172">
        <f t="shared" si="2"/>
        <v>4</v>
      </c>
      <c r="N9" s="543"/>
      <c r="O9" s="543"/>
      <c r="P9" s="170"/>
      <c r="Q9" s="170"/>
      <c r="R9" s="248" t="str">
        <f t="shared" si="3"/>
        <v/>
      </c>
      <c r="S9" s="274" t="str">
        <f t="shared" si="4"/>
        <v/>
      </c>
      <c r="T9" s="541"/>
      <c r="U9" s="170"/>
      <c r="V9" s="170"/>
      <c r="W9" s="248" t="str">
        <f t="shared" si="5"/>
        <v/>
      </c>
      <c r="X9" s="274" t="str">
        <f t="shared" si="6"/>
        <v/>
      </c>
      <c r="Y9" s="541"/>
      <c r="Z9" s="170"/>
      <c r="AA9" s="170"/>
      <c r="AB9" s="248" t="str">
        <f t="shared" si="7"/>
        <v/>
      </c>
      <c r="AC9" s="274" t="str">
        <f t="shared" si="8"/>
        <v/>
      </c>
      <c r="AD9" s="541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41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41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41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41"/>
    </row>
    <row r="10" spans="1:50" ht="14.25" hidden="1" x14ac:dyDescent="0.2">
      <c r="A10" s="77"/>
      <c r="B10" s="532"/>
      <c r="C10" s="211">
        <v>4</v>
      </c>
      <c r="D10" s="247" t="s">
        <v>434</v>
      </c>
      <c r="E10" s="170">
        <v>18</v>
      </c>
      <c r="F10" s="247">
        <v>2400</v>
      </c>
      <c r="G10" s="276">
        <f t="shared" si="1"/>
        <v>133.33333333333334</v>
      </c>
      <c r="H10" s="541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36"/>
      <c r="M10" s="172">
        <f t="shared" si="2"/>
        <v>7</v>
      </c>
      <c r="N10" s="543"/>
      <c r="O10" s="543"/>
      <c r="P10" s="170"/>
      <c r="Q10" s="170"/>
      <c r="R10" s="248" t="str">
        <f t="shared" si="3"/>
        <v/>
      </c>
      <c r="S10" s="274" t="str">
        <f t="shared" si="4"/>
        <v/>
      </c>
      <c r="T10" s="541"/>
      <c r="U10" s="170"/>
      <c r="V10" s="170"/>
      <c r="W10" s="248" t="str">
        <f t="shared" si="5"/>
        <v/>
      </c>
      <c r="X10" s="274" t="str">
        <f t="shared" si="6"/>
        <v/>
      </c>
      <c r="Y10" s="541"/>
      <c r="Z10" s="170"/>
      <c r="AA10" s="170"/>
      <c r="AB10" s="248" t="str">
        <f t="shared" si="7"/>
        <v/>
      </c>
      <c r="AC10" s="274" t="str">
        <f t="shared" si="8"/>
        <v/>
      </c>
      <c r="AD10" s="541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41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41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41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41"/>
    </row>
    <row r="11" spans="1:50" ht="14.25" hidden="1" x14ac:dyDescent="0.2">
      <c r="A11" s="77"/>
      <c r="B11" s="532"/>
      <c r="C11" s="211">
        <v>5</v>
      </c>
      <c r="D11" s="247" t="s">
        <v>435</v>
      </c>
      <c r="E11" s="170">
        <v>16</v>
      </c>
      <c r="F11" s="247">
        <v>2400</v>
      </c>
      <c r="G11" s="276">
        <f t="shared" si="1"/>
        <v>150</v>
      </c>
      <c r="H11" s="541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36"/>
      <c r="M11" s="172">
        <f t="shared" si="2"/>
        <v>3</v>
      </c>
      <c r="N11" s="543"/>
      <c r="O11" s="543"/>
      <c r="P11" s="170"/>
      <c r="Q11" s="170"/>
      <c r="R11" s="248" t="str">
        <f t="shared" si="3"/>
        <v/>
      </c>
      <c r="S11" s="274" t="str">
        <f t="shared" si="4"/>
        <v/>
      </c>
      <c r="T11" s="541"/>
      <c r="U11" s="170"/>
      <c r="V11" s="170"/>
      <c r="W11" s="248" t="str">
        <f t="shared" si="5"/>
        <v/>
      </c>
      <c r="X11" s="274" t="str">
        <f t="shared" si="6"/>
        <v/>
      </c>
      <c r="Y11" s="541"/>
      <c r="Z11" s="170"/>
      <c r="AA11" s="170"/>
      <c r="AB11" s="248" t="str">
        <f t="shared" si="7"/>
        <v/>
      </c>
      <c r="AC11" s="274" t="str">
        <f t="shared" si="8"/>
        <v/>
      </c>
      <c r="AD11" s="541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41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41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41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41"/>
    </row>
    <row r="12" spans="1:50" ht="14.25" hidden="1" x14ac:dyDescent="0.2">
      <c r="A12" s="77"/>
      <c r="B12" s="532"/>
      <c r="C12" s="211">
        <v>6</v>
      </c>
      <c r="D12" s="247" t="s">
        <v>436</v>
      </c>
      <c r="E12" s="170">
        <v>18</v>
      </c>
      <c r="F12" s="247">
        <v>2400</v>
      </c>
      <c r="G12" s="276">
        <f t="shared" si="1"/>
        <v>133.33333333333334</v>
      </c>
      <c r="H12" s="541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36"/>
      <c r="M12" s="172">
        <f t="shared" si="2"/>
        <v>8</v>
      </c>
      <c r="N12" s="543"/>
      <c r="O12" s="543"/>
      <c r="P12" s="170"/>
      <c r="Q12" s="170"/>
      <c r="R12" s="248" t="str">
        <f t="shared" si="3"/>
        <v/>
      </c>
      <c r="S12" s="274" t="str">
        <f t="shared" si="4"/>
        <v/>
      </c>
      <c r="T12" s="541"/>
      <c r="U12" s="170"/>
      <c r="V12" s="170"/>
      <c r="W12" s="248" t="str">
        <f t="shared" si="5"/>
        <v/>
      </c>
      <c r="X12" s="274" t="str">
        <f t="shared" si="6"/>
        <v/>
      </c>
      <c r="Y12" s="541"/>
      <c r="Z12" s="170"/>
      <c r="AA12" s="170"/>
      <c r="AB12" s="248" t="str">
        <f t="shared" si="7"/>
        <v/>
      </c>
      <c r="AC12" s="274" t="str">
        <f t="shared" si="8"/>
        <v/>
      </c>
      <c r="AD12" s="541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41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41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41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41"/>
    </row>
    <row r="13" spans="1:50" ht="14.25" hidden="1" x14ac:dyDescent="0.2">
      <c r="A13" s="77"/>
      <c r="B13" s="532"/>
      <c r="C13" s="211">
        <v>7</v>
      </c>
      <c r="D13" s="247" t="s">
        <v>437</v>
      </c>
      <c r="E13" s="170">
        <v>20</v>
      </c>
      <c r="F13" s="247">
        <v>2400</v>
      </c>
      <c r="G13" s="276">
        <f t="shared" si="1"/>
        <v>120</v>
      </c>
      <c r="H13" s="541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36"/>
      <c r="M13" s="172">
        <f t="shared" si="2"/>
        <v>14</v>
      </c>
      <c r="N13" s="543"/>
      <c r="O13" s="543"/>
      <c r="P13" s="170"/>
      <c r="Q13" s="170"/>
      <c r="R13" s="248" t="str">
        <f t="shared" si="3"/>
        <v/>
      </c>
      <c r="S13" s="274" t="str">
        <f t="shared" si="4"/>
        <v/>
      </c>
      <c r="T13" s="541"/>
      <c r="U13" s="170"/>
      <c r="V13" s="170"/>
      <c r="W13" s="248" t="str">
        <f t="shared" si="5"/>
        <v/>
      </c>
      <c r="X13" s="274" t="str">
        <f t="shared" si="6"/>
        <v/>
      </c>
      <c r="Y13" s="541"/>
      <c r="Z13" s="170"/>
      <c r="AA13" s="170"/>
      <c r="AB13" s="248" t="str">
        <f t="shared" si="7"/>
        <v/>
      </c>
      <c r="AC13" s="274" t="str">
        <f t="shared" si="8"/>
        <v/>
      </c>
      <c r="AD13" s="541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41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41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41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41"/>
    </row>
    <row r="14" spans="1:50" ht="14.25" hidden="1" x14ac:dyDescent="0.2">
      <c r="A14" s="77"/>
      <c r="B14" s="532"/>
      <c r="C14" s="211">
        <v>8</v>
      </c>
      <c r="D14" s="247" t="s">
        <v>438</v>
      </c>
      <c r="E14" s="170">
        <v>20</v>
      </c>
      <c r="F14" s="247">
        <v>2400</v>
      </c>
      <c r="G14" s="276">
        <f t="shared" si="1"/>
        <v>120</v>
      </c>
      <c r="H14" s="541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36"/>
      <c r="M14" s="172">
        <f t="shared" si="2"/>
        <v>15</v>
      </c>
      <c r="N14" s="543"/>
      <c r="O14" s="543"/>
      <c r="P14" s="170"/>
      <c r="Q14" s="170"/>
      <c r="R14" s="248" t="str">
        <f t="shared" si="3"/>
        <v/>
      </c>
      <c r="S14" s="274" t="str">
        <f t="shared" si="4"/>
        <v/>
      </c>
      <c r="T14" s="541"/>
      <c r="U14" s="170"/>
      <c r="V14" s="170"/>
      <c r="W14" s="248" t="str">
        <f t="shared" si="5"/>
        <v/>
      </c>
      <c r="X14" s="274" t="str">
        <f t="shared" si="6"/>
        <v/>
      </c>
      <c r="Y14" s="541"/>
      <c r="Z14" s="170"/>
      <c r="AA14" s="170"/>
      <c r="AB14" s="248" t="str">
        <f t="shared" si="7"/>
        <v/>
      </c>
      <c r="AC14" s="274" t="str">
        <f t="shared" si="8"/>
        <v/>
      </c>
      <c r="AD14" s="541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41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41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41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41"/>
    </row>
    <row r="15" spans="1:50" ht="14.25" hidden="1" x14ac:dyDescent="0.2">
      <c r="A15" s="77"/>
      <c r="B15" s="532"/>
      <c r="C15" s="211">
        <v>9</v>
      </c>
      <c r="D15" s="247" t="s">
        <v>439</v>
      </c>
      <c r="E15" s="170">
        <v>19</v>
      </c>
      <c r="F15" s="247">
        <v>2400</v>
      </c>
      <c r="G15" s="276">
        <f t="shared" si="1"/>
        <v>126.31578947368421</v>
      </c>
      <c r="H15" s="541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36"/>
      <c r="M15" s="172">
        <f t="shared" si="2"/>
        <v>10</v>
      </c>
      <c r="N15" s="543"/>
      <c r="O15" s="543"/>
      <c r="P15" s="170"/>
      <c r="Q15" s="170"/>
      <c r="R15" s="248" t="str">
        <f t="shared" si="3"/>
        <v/>
      </c>
      <c r="S15" s="274" t="str">
        <f t="shared" si="4"/>
        <v/>
      </c>
      <c r="T15" s="541"/>
      <c r="U15" s="170"/>
      <c r="V15" s="170"/>
      <c r="W15" s="248" t="str">
        <f t="shared" si="5"/>
        <v/>
      </c>
      <c r="X15" s="274" t="str">
        <f t="shared" si="6"/>
        <v/>
      </c>
      <c r="Y15" s="541"/>
      <c r="Z15" s="170"/>
      <c r="AA15" s="170"/>
      <c r="AB15" s="248" t="str">
        <f t="shared" si="7"/>
        <v/>
      </c>
      <c r="AC15" s="274" t="str">
        <f t="shared" si="8"/>
        <v/>
      </c>
      <c r="AD15" s="541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41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41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41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41"/>
    </row>
    <row r="16" spans="1:50" ht="14.25" hidden="1" x14ac:dyDescent="0.2">
      <c r="A16" s="77"/>
      <c r="B16" s="532"/>
      <c r="C16" s="211">
        <v>10</v>
      </c>
      <c r="D16" s="247" t="s">
        <v>440</v>
      </c>
      <c r="E16" s="170">
        <v>18</v>
      </c>
      <c r="F16" s="247">
        <v>2400</v>
      </c>
      <c r="G16" s="276">
        <f t="shared" si="1"/>
        <v>133.33333333333334</v>
      </c>
      <c r="H16" s="541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36"/>
      <c r="M16" s="172">
        <f t="shared" si="2"/>
        <v>5</v>
      </c>
      <c r="N16" s="543"/>
      <c r="O16" s="543"/>
      <c r="P16" s="170"/>
      <c r="Q16" s="170"/>
      <c r="R16" s="248" t="str">
        <f t="shared" si="3"/>
        <v/>
      </c>
      <c r="S16" s="274" t="str">
        <f t="shared" si="4"/>
        <v/>
      </c>
      <c r="T16" s="541"/>
      <c r="U16" s="170"/>
      <c r="V16" s="170"/>
      <c r="W16" s="248" t="str">
        <f t="shared" si="5"/>
        <v/>
      </c>
      <c r="X16" s="274" t="str">
        <f t="shared" si="6"/>
        <v/>
      </c>
      <c r="Y16" s="541"/>
      <c r="Z16" s="170"/>
      <c r="AA16" s="170"/>
      <c r="AB16" s="248" t="str">
        <f t="shared" si="7"/>
        <v/>
      </c>
      <c r="AC16" s="274" t="str">
        <f t="shared" si="8"/>
        <v/>
      </c>
      <c r="AD16" s="541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41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41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41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41"/>
    </row>
    <row r="17" spans="2:50" hidden="1" x14ac:dyDescent="0.2">
      <c r="B17" s="532"/>
      <c r="C17" s="211">
        <v>11</v>
      </c>
      <c r="D17" s="247" t="s">
        <v>441</v>
      </c>
      <c r="E17" s="247">
        <v>19</v>
      </c>
      <c r="F17" s="247">
        <v>2400</v>
      </c>
      <c r="G17" s="276">
        <f t="shared" si="1"/>
        <v>126.31578947368421</v>
      </c>
      <c r="H17" s="541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36"/>
      <c r="M17" s="172">
        <f t="shared" si="2"/>
        <v>11</v>
      </c>
      <c r="N17" s="543"/>
      <c r="O17" s="543"/>
      <c r="P17" s="247"/>
      <c r="Q17" s="247"/>
      <c r="R17" s="248" t="str">
        <f t="shared" si="3"/>
        <v/>
      </c>
      <c r="S17" s="274" t="str">
        <f t="shared" si="4"/>
        <v/>
      </c>
      <c r="T17" s="541"/>
      <c r="U17" s="247"/>
      <c r="V17" s="247"/>
      <c r="W17" s="248" t="str">
        <f t="shared" si="5"/>
        <v/>
      </c>
      <c r="X17" s="274" t="str">
        <f t="shared" si="6"/>
        <v/>
      </c>
      <c r="Y17" s="541"/>
      <c r="Z17" s="247"/>
      <c r="AA17" s="247"/>
      <c r="AB17" s="248" t="str">
        <f t="shared" si="7"/>
        <v/>
      </c>
      <c r="AC17" s="274" t="str">
        <f t="shared" si="8"/>
        <v/>
      </c>
      <c r="AD17" s="541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41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41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41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41"/>
    </row>
    <row r="18" spans="2:50" hidden="1" x14ac:dyDescent="0.2">
      <c r="B18" s="532"/>
      <c r="C18" s="211">
        <v>12</v>
      </c>
      <c r="D18" s="247" t="s">
        <v>442</v>
      </c>
      <c r="E18" s="247">
        <v>19</v>
      </c>
      <c r="F18" s="247">
        <v>2400</v>
      </c>
      <c r="G18" s="276">
        <f t="shared" si="1"/>
        <v>126.31578947368421</v>
      </c>
      <c r="H18" s="541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36"/>
      <c r="M18" s="172">
        <f t="shared" si="2"/>
        <v>9</v>
      </c>
      <c r="N18" s="543"/>
      <c r="O18" s="543"/>
      <c r="P18" s="247"/>
      <c r="Q18" s="247"/>
      <c r="R18" s="248" t="str">
        <f t="shared" si="3"/>
        <v/>
      </c>
      <c r="S18" s="274" t="str">
        <f t="shared" si="4"/>
        <v/>
      </c>
      <c r="T18" s="541"/>
      <c r="U18" s="247"/>
      <c r="V18" s="247"/>
      <c r="W18" s="248" t="str">
        <f t="shared" si="5"/>
        <v/>
      </c>
      <c r="X18" s="274" t="str">
        <f t="shared" si="6"/>
        <v/>
      </c>
      <c r="Y18" s="541"/>
      <c r="Z18" s="247"/>
      <c r="AA18" s="247"/>
      <c r="AB18" s="248" t="str">
        <f t="shared" si="7"/>
        <v/>
      </c>
      <c r="AC18" s="274" t="str">
        <f t="shared" si="8"/>
        <v/>
      </c>
      <c r="AD18" s="541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41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41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41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41"/>
    </row>
    <row r="19" spans="2:50" hidden="1" x14ac:dyDescent="0.2">
      <c r="B19" s="532"/>
      <c r="C19" s="211">
        <v>13</v>
      </c>
      <c r="D19" s="247" t="s">
        <v>443</v>
      </c>
      <c r="E19" s="247">
        <v>19</v>
      </c>
      <c r="F19" s="247">
        <v>2400</v>
      </c>
      <c r="G19" s="276">
        <f t="shared" si="1"/>
        <v>126.31578947368421</v>
      </c>
      <c r="H19" s="541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36"/>
      <c r="M19" s="172">
        <f t="shared" si="2"/>
        <v>12</v>
      </c>
      <c r="N19" s="543"/>
      <c r="O19" s="543"/>
      <c r="P19" s="247"/>
      <c r="Q19" s="247"/>
      <c r="R19" s="248" t="str">
        <f t="shared" si="3"/>
        <v/>
      </c>
      <c r="S19" s="274" t="str">
        <f t="shared" si="4"/>
        <v/>
      </c>
      <c r="T19" s="541"/>
      <c r="U19" s="247"/>
      <c r="V19" s="247"/>
      <c r="W19" s="248" t="str">
        <f t="shared" si="5"/>
        <v/>
      </c>
      <c r="X19" s="274" t="str">
        <f t="shared" si="6"/>
        <v/>
      </c>
      <c r="Y19" s="541"/>
      <c r="Z19" s="247"/>
      <c r="AA19" s="247"/>
      <c r="AB19" s="248" t="str">
        <f t="shared" si="7"/>
        <v/>
      </c>
      <c r="AC19" s="274" t="str">
        <f t="shared" si="8"/>
        <v/>
      </c>
      <c r="AD19" s="541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41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41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41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41"/>
    </row>
    <row r="20" spans="2:50" hidden="1" x14ac:dyDescent="0.2">
      <c r="B20" s="532"/>
      <c r="C20" s="211">
        <v>14</v>
      </c>
      <c r="D20" s="247" t="s">
        <v>444</v>
      </c>
      <c r="E20" s="247">
        <v>15</v>
      </c>
      <c r="F20" s="247">
        <v>2400</v>
      </c>
      <c r="G20" s="276">
        <f t="shared" si="1"/>
        <v>160</v>
      </c>
      <c r="H20" s="541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36"/>
      <c r="M20" s="172">
        <f t="shared" si="2"/>
        <v>2</v>
      </c>
      <c r="N20" s="543"/>
      <c r="O20" s="543"/>
      <c r="P20" s="247"/>
      <c r="Q20" s="247"/>
      <c r="R20" s="248" t="str">
        <f t="shared" si="3"/>
        <v/>
      </c>
      <c r="S20" s="274" t="str">
        <f t="shared" si="4"/>
        <v/>
      </c>
      <c r="T20" s="541"/>
      <c r="U20" s="247"/>
      <c r="V20" s="247"/>
      <c r="W20" s="248" t="str">
        <f t="shared" si="5"/>
        <v/>
      </c>
      <c r="X20" s="274" t="str">
        <f t="shared" si="6"/>
        <v/>
      </c>
      <c r="Y20" s="541"/>
      <c r="Z20" s="247"/>
      <c r="AA20" s="247"/>
      <c r="AB20" s="248" t="str">
        <f t="shared" si="7"/>
        <v/>
      </c>
      <c r="AC20" s="274" t="str">
        <f t="shared" si="8"/>
        <v/>
      </c>
      <c r="AD20" s="541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41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41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41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41"/>
    </row>
    <row r="21" spans="2:50" hidden="1" x14ac:dyDescent="0.2">
      <c r="B21" s="532"/>
      <c r="C21" s="211">
        <v>15</v>
      </c>
      <c r="D21" s="247" t="s">
        <v>445</v>
      </c>
      <c r="E21" s="247">
        <v>15</v>
      </c>
      <c r="F21" s="247">
        <v>2400</v>
      </c>
      <c r="G21" s="276">
        <f t="shared" si="1"/>
        <v>160</v>
      </c>
      <c r="H21" s="541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36"/>
      <c r="M21" s="172">
        <f t="shared" si="2"/>
        <v>1</v>
      </c>
      <c r="N21" s="543"/>
      <c r="O21" s="543"/>
      <c r="P21" s="247"/>
      <c r="Q21" s="247"/>
      <c r="R21" s="248" t="str">
        <f t="shared" si="3"/>
        <v/>
      </c>
      <c r="S21" s="274" t="str">
        <f t="shared" si="4"/>
        <v/>
      </c>
      <c r="T21" s="541"/>
      <c r="U21" s="247"/>
      <c r="V21" s="247"/>
      <c r="W21" s="248" t="str">
        <f t="shared" si="5"/>
        <v/>
      </c>
      <c r="X21" s="274" t="str">
        <f t="shared" si="6"/>
        <v/>
      </c>
      <c r="Y21" s="541"/>
      <c r="Z21" s="247"/>
      <c r="AA21" s="247"/>
      <c r="AB21" s="248" t="str">
        <f t="shared" si="7"/>
        <v/>
      </c>
      <c r="AC21" s="274" t="str">
        <f t="shared" si="8"/>
        <v/>
      </c>
      <c r="AD21" s="541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41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41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41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41"/>
    </row>
    <row r="22" spans="2:50" hidden="1" x14ac:dyDescent="0.2">
      <c r="B22" s="532"/>
      <c r="C22" s="274">
        <v>16</v>
      </c>
      <c r="D22" s="275" t="s">
        <v>505</v>
      </c>
      <c r="E22" s="274">
        <v>19</v>
      </c>
      <c r="F22" s="274">
        <v>2400</v>
      </c>
      <c r="G22" s="276">
        <f t="shared" si="1"/>
        <v>126.31578947368421</v>
      </c>
      <c r="H22" s="542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36"/>
      <c r="M22" s="172">
        <f t="shared" si="2"/>
        <v>13</v>
      </c>
      <c r="N22" s="526"/>
      <c r="O22" s="526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42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42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42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42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42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42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42"/>
    </row>
    <row r="23" spans="2:50" ht="15.75" hidden="1" x14ac:dyDescent="0.2">
      <c r="B23" s="531" t="s">
        <v>169</v>
      </c>
      <c r="C23" s="523"/>
      <c r="D23" s="523"/>
      <c r="E23" s="523"/>
      <c r="F23" s="523"/>
      <c r="G23" s="523"/>
      <c r="H23" s="523"/>
      <c r="I23" s="207"/>
      <c r="J23" s="207"/>
      <c r="K23" s="207"/>
      <c r="L23" s="207"/>
      <c r="M23" s="207"/>
      <c r="N23" s="512" t="s">
        <v>161</v>
      </c>
      <c r="O23" s="525" t="s">
        <v>106</v>
      </c>
      <c r="P23" s="527">
        <v>45874</v>
      </c>
      <c r="Q23" s="517"/>
      <c r="R23" s="517"/>
      <c r="S23" s="517"/>
      <c r="T23" s="517"/>
      <c r="U23" s="527">
        <v>45875</v>
      </c>
      <c r="V23" s="517"/>
      <c r="W23" s="517"/>
      <c r="X23" s="517"/>
      <c r="Y23" s="517"/>
      <c r="Z23" s="527">
        <v>45876</v>
      </c>
      <c r="AA23" s="517"/>
      <c r="AB23" s="517"/>
      <c r="AC23" s="517"/>
      <c r="AD23" s="517"/>
      <c r="AE23" s="527">
        <v>45877</v>
      </c>
      <c r="AF23" s="517"/>
      <c r="AG23" s="517"/>
      <c r="AH23" s="517"/>
      <c r="AI23" s="517"/>
      <c r="AJ23" s="527">
        <v>45878</v>
      </c>
      <c r="AK23" s="517"/>
      <c r="AL23" s="517"/>
      <c r="AM23" s="517"/>
      <c r="AN23" s="517"/>
      <c r="AO23" s="527">
        <v>45879</v>
      </c>
      <c r="AP23" s="517"/>
      <c r="AQ23" s="517"/>
      <c r="AR23" s="517"/>
      <c r="AS23" s="517"/>
      <c r="AT23" s="527">
        <v>45880</v>
      </c>
      <c r="AU23" s="517"/>
      <c r="AV23" s="517"/>
      <c r="AW23" s="517"/>
      <c r="AX23" s="517"/>
    </row>
    <row r="24" spans="2:50" ht="15.75" hidden="1" x14ac:dyDescent="0.2">
      <c r="B24" s="524"/>
      <c r="C24" s="524"/>
      <c r="D24" s="524"/>
      <c r="E24" s="524"/>
      <c r="F24" s="524"/>
      <c r="G24" s="524"/>
      <c r="H24" s="524"/>
      <c r="I24" s="207"/>
      <c r="J24" s="207"/>
      <c r="K24" s="207"/>
      <c r="L24" s="207"/>
      <c r="M24" s="207"/>
      <c r="N24" s="512"/>
      <c r="O24" s="526"/>
      <c r="P24" s="527" t="s">
        <v>120</v>
      </c>
      <c r="Q24" s="517"/>
      <c r="R24" s="517"/>
      <c r="S24" s="517"/>
      <c r="T24" s="517"/>
      <c r="U24" s="527" t="s">
        <v>114</v>
      </c>
      <c r="V24" s="517"/>
      <c r="W24" s="517"/>
      <c r="X24" s="517"/>
      <c r="Y24" s="517"/>
      <c r="Z24" s="527" t="s">
        <v>115</v>
      </c>
      <c r="AA24" s="517"/>
      <c r="AB24" s="517"/>
      <c r="AC24" s="517"/>
      <c r="AD24" s="517"/>
      <c r="AE24" s="527" t="s">
        <v>116</v>
      </c>
      <c r="AF24" s="517"/>
      <c r="AG24" s="517"/>
      <c r="AH24" s="517"/>
      <c r="AI24" s="517"/>
      <c r="AJ24" s="527" t="s">
        <v>117</v>
      </c>
      <c r="AK24" s="517"/>
      <c r="AL24" s="517"/>
      <c r="AM24" s="517"/>
      <c r="AN24" s="517"/>
      <c r="AO24" s="527" t="s">
        <v>118</v>
      </c>
      <c r="AP24" s="517"/>
      <c r="AQ24" s="517"/>
      <c r="AR24" s="517"/>
      <c r="AS24" s="517"/>
      <c r="AT24" s="527" t="s">
        <v>119</v>
      </c>
      <c r="AU24" s="517"/>
      <c r="AV24" s="517"/>
      <c r="AW24" s="517"/>
      <c r="AX24" s="517"/>
    </row>
    <row r="25" spans="2:50" hidden="1" x14ac:dyDescent="0.2">
      <c r="B25" s="512" t="s">
        <v>157</v>
      </c>
      <c r="C25" s="512" t="s">
        <v>149</v>
      </c>
      <c r="D25" s="512"/>
      <c r="E25" s="512" t="s">
        <v>151</v>
      </c>
      <c r="F25" s="512"/>
      <c r="G25" s="512"/>
      <c r="H25" s="513" t="s">
        <v>158</v>
      </c>
      <c r="I25" s="516" t="s">
        <v>227</v>
      </c>
      <c r="J25" s="516"/>
      <c r="K25" s="516"/>
      <c r="L25" s="516" t="s">
        <v>158</v>
      </c>
      <c r="M25" s="516" t="s">
        <v>170</v>
      </c>
      <c r="N25" s="525"/>
      <c r="O25" s="525" t="s">
        <v>160</v>
      </c>
      <c r="P25" s="508" t="s">
        <v>154</v>
      </c>
      <c r="Q25" s="509"/>
      <c r="R25" s="509"/>
      <c r="S25" s="510"/>
      <c r="T25" s="512" t="s">
        <v>158</v>
      </c>
      <c r="U25" s="508" t="s">
        <v>154</v>
      </c>
      <c r="V25" s="509"/>
      <c r="W25" s="509"/>
      <c r="X25" s="510"/>
      <c r="Y25" s="512" t="s">
        <v>158</v>
      </c>
      <c r="Z25" s="508" t="s">
        <v>154</v>
      </c>
      <c r="AA25" s="509"/>
      <c r="AB25" s="509"/>
      <c r="AC25" s="510"/>
      <c r="AD25" s="512" t="s">
        <v>158</v>
      </c>
      <c r="AE25" s="508" t="s">
        <v>154</v>
      </c>
      <c r="AF25" s="509"/>
      <c r="AG25" s="509"/>
      <c r="AH25" s="510"/>
      <c r="AI25" s="512" t="s">
        <v>158</v>
      </c>
      <c r="AJ25" s="508" t="s">
        <v>154</v>
      </c>
      <c r="AK25" s="509"/>
      <c r="AL25" s="509"/>
      <c r="AM25" s="510"/>
      <c r="AN25" s="512" t="s">
        <v>158</v>
      </c>
      <c r="AO25" s="508" t="s">
        <v>154</v>
      </c>
      <c r="AP25" s="509"/>
      <c r="AQ25" s="509"/>
      <c r="AR25" s="510"/>
      <c r="AS25" s="512" t="s">
        <v>158</v>
      </c>
      <c r="AT25" s="508" t="s">
        <v>154</v>
      </c>
      <c r="AU25" s="509"/>
      <c r="AV25" s="509"/>
      <c r="AW25" s="510"/>
      <c r="AX25" s="512" t="s">
        <v>158</v>
      </c>
    </row>
    <row r="26" spans="2:50" hidden="1" x14ac:dyDescent="0.2">
      <c r="B26" s="512"/>
      <c r="C26" s="512"/>
      <c r="D26" s="512"/>
      <c r="E26" s="512" t="s">
        <v>150</v>
      </c>
      <c r="F26" s="512"/>
      <c r="G26" s="512"/>
      <c r="H26" s="514"/>
      <c r="I26" s="516" t="s">
        <v>150</v>
      </c>
      <c r="J26" s="516"/>
      <c r="K26" s="516"/>
      <c r="L26" s="516"/>
      <c r="M26" s="516"/>
      <c r="N26" s="543"/>
      <c r="O26" s="543"/>
      <c r="P26" s="508" t="s">
        <v>155</v>
      </c>
      <c r="Q26" s="509"/>
      <c r="R26" s="509"/>
      <c r="S26" s="510"/>
      <c r="T26" s="512"/>
      <c r="U26" s="508" t="s">
        <v>155</v>
      </c>
      <c r="V26" s="509"/>
      <c r="W26" s="509"/>
      <c r="X26" s="510"/>
      <c r="Y26" s="512"/>
      <c r="Z26" s="508" t="s">
        <v>155</v>
      </c>
      <c r="AA26" s="509"/>
      <c r="AB26" s="509"/>
      <c r="AC26" s="510"/>
      <c r="AD26" s="512"/>
      <c r="AE26" s="508" t="s">
        <v>155</v>
      </c>
      <c r="AF26" s="509"/>
      <c r="AG26" s="509"/>
      <c r="AH26" s="510"/>
      <c r="AI26" s="512"/>
      <c r="AJ26" s="508" t="s">
        <v>155</v>
      </c>
      <c r="AK26" s="509"/>
      <c r="AL26" s="509"/>
      <c r="AM26" s="510"/>
      <c r="AN26" s="512"/>
      <c r="AO26" s="508" t="s">
        <v>155</v>
      </c>
      <c r="AP26" s="509"/>
      <c r="AQ26" s="509"/>
      <c r="AR26" s="510"/>
      <c r="AS26" s="512"/>
      <c r="AT26" s="508" t="s">
        <v>155</v>
      </c>
      <c r="AU26" s="509"/>
      <c r="AV26" s="509"/>
      <c r="AW26" s="510"/>
      <c r="AX26" s="512"/>
    </row>
    <row r="27" spans="2:50" hidden="1" x14ac:dyDescent="0.2">
      <c r="B27" s="512"/>
      <c r="C27" s="512"/>
      <c r="D27" s="512"/>
      <c r="E27" s="212" t="s">
        <v>152</v>
      </c>
      <c r="F27" s="212" t="s">
        <v>153</v>
      </c>
      <c r="G27" s="212" t="s">
        <v>156</v>
      </c>
      <c r="H27" s="515"/>
      <c r="I27" s="208" t="s">
        <v>152</v>
      </c>
      <c r="J27" s="208" t="s">
        <v>153</v>
      </c>
      <c r="K27" s="208" t="s">
        <v>156</v>
      </c>
      <c r="L27" s="516"/>
      <c r="M27" s="516"/>
      <c r="N27" s="543"/>
      <c r="O27" s="543"/>
      <c r="P27" s="212" t="s">
        <v>152</v>
      </c>
      <c r="Q27" s="212" t="s">
        <v>153</v>
      </c>
      <c r="R27" s="212" t="s">
        <v>156</v>
      </c>
      <c r="S27" s="212" t="s">
        <v>170</v>
      </c>
      <c r="T27" s="512"/>
      <c r="U27" s="212" t="s">
        <v>152</v>
      </c>
      <c r="V27" s="212" t="s">
        <v>153</v>
      </c>
      <c r="W27" s="212" t="s">
        <v>156</v>
      </c>
      <c r="X27" s="212" t="s">
        <v>170</v>
      </c>
      <c r="Y27" s="512"/>
      <c r="Z27" s="212" t="s">
        <v>152</v>
      </c>
      <c r="AA27" s="212" t="s">
        <v>153</v>
      </c>
      <c r="AB27" s="212" t="s">
        <v>156</v>
      </c>
      <c r="AC27" s="212" t="s">
        <v>170</v>
      </c>
      <c r="AD27" s="512"/>
      <c r="AE27" s="212" t="s">
        <v>152</v>
      </c>
      <c r="AF27" s="212" t="s">
        <v>153</v>
      </c>
      <c r="AG27" s="212" t="s">
        <v>156</v>
      </c>
      <c r="AH27" s="212" t="s">
        <v>170</v>
      </c>
      <c r="AI27" s="512"/>
      <c r="AJ27" s="212" t="s">
        <v>152</v>
      </c>
      <c r="AK27" s="212" t="s">
        <v>153</v>
      </c>
      <c r="AL27" s="212" t="s">
        <v>156</v>
      </c>
      <c r="AM27" s="212" t="s">
        <v>170</v>
      </c>
      <c r="AN27" s="512"/>
      <c r="AO27" s="212" t="s">
        <v>152</v>
      </c>
      <c r="AP27" s="212" t="s">
        <v>153</v>
      </c>
      <c r="AQ27" s="212" t="s">
        <v>156</v>
      </c>
      <c r="AR27" s="212" t="s">
        <v>170</v>
      </c>
      <c r="AS27" s="512"/>
      <c r="AT27" s="212" t="s">
        <v>152</v>
      </c>
      <c r="AU27" s="212" t="s">
        <v>153</v>
      </c>
      <c r="AV27" s="212" t="s">
        <v>156</v>
      </c>
      <c r="AW27" s="212" t="s">
        <v>170</v>
      </c>
      <c r="AX27" s="512"/>
    </row>
    <row r="28" spans="2:50" hidden="1" x14ac:dyDescent="0.2">
      <c r="B28" s="517" t="s">
        <v>236</v>
      </c>
      <c r="C28" s="274">
        <v>1</v>
      </c>
      <c r="D28" s="274" t="s">
        <v>431</v>
      </c>
      <c r="E28" s="274">
        <v>20</v>
      </c>
      <c r="F28" s="274">
        <v>2400</v>
      </c>
      <c r="G28" s="276">
        <f>F28/E28</f>
        <v>120</v>
      </c>
      <c r="H28" s="511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36">
        <f>IFERROR(AVERAGE(K28:K44),"-")</f>
        <v>123.97322500705297</v>
      </c>
      <c r="M28" s="172">
        <f>RANK(K28, K$28:K$44)</f>
        <v>15</v>
      </c>
      <c r="N28" s="543"/>
      <c r="O28" s="543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40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40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40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40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40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40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40">
        <f>AVERAGE(AV28:AV44)</f>
        <v>123.67999506134231</v>
      </c>
    </row>
    <row r="29" spans="2:50" hidden="1" x14ac:dyDescent="0.2">
      <c r="B29" s="517"/>
      <c r="C29" s="274">
        <v>2</v>
      </c>
      <c r="D29" s="274" t="s">
        <v>432</v>
      </c>
      <c r="E29" s="274">
        <v>18</v>
      </c>
      <c r="F29" s="274">
        <v>2400</v>
      </c>
      <c r="G29" s="276">
        <f t="shared" ref="G29:G44" si="28">F29/E29</f>
        <v>133.33333333333334</v>
      </c>
      <c r="H29" s="511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36"/>
      <c r="M29" s="172">
        <f t="shared" ref="M29:M43" si="30">RANK(K29, K$28:K$44)</f>
        <v>7</v>
      </c>
      <c r="N29" s="543"/>
      <c r="O29" s="543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41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41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41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41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41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41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41"/>
    </row>
    <row r="30" spans="2:50" hidden="1" x14ac:dyDescent="0.2">
      <c r="B30" s="517"/>
      <c r="C30" s="274">
        <v>3</v>
      </c>
      <c r="D30" s="274" t="s">
        <v>433</v>
      </c>
      <c r="E30" s="274">
        <v>16</v>
      </c>
      <c r="F30" s="274">
        <v>2400</v>
      </c>
      <c r="G30" s="276">
        <f t="shared" si="28"/>
        <v>150</v>
      </c>
      <c r="H30" s="511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36"/>
      <c r="M30" s="172">
        <f t="shared" si="30"/>
        <v>4</v>
      </c>
      <c r="N30" s="543"/>
      <c r="O30" s="543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41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41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41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41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41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41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41"/>
    </row>
    <row r="31" spans="2:50" hidden="1" x14ac:dyDescent="0.2">
      <c r="B31" s="517"/>
      <c r="C31" s="274">
        <v>4</v>
      </c>
      <c r="D31" s="274" t="s">
        <v>434</v>
      </c>
      <c r="E31" s="274">
        <v>18</v>
      </c>
      <c r="F31" s="274">
        <v>2400</v>
      </c>
      <c r="G31" s="276">
        <f t="shared" si="28"/>
        <v>133.33333333333334</v>
      </c>
      <c r="H31" s="511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36"/>
      <c r="M31" s="172">
        <f t="shared" si="30"/>
        <v>9</v>
      </c>
      <c r="N31" s="543"/>
      <c r="O31" s="543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41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41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41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41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41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41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41"/>
    </row>
    <row r="32" spans="2:50" hidden="1" x14ac:dyDescent="0.2">
      <c r="B32" s="517"/>
      <c r="C32" s="274">
        <v>5</v>
      </c>
      <c r="D32" s="274" t="s">
        <v>435</v>
      </c>
      <c r="E32" s="274">
        <v>16</v>
      </c>
      <c r="F32" s="274">
        <v>2400</v>
      </c>
      <c r="G32" s="276">
        <f t="shared" si="28"/>
        <v>150</v>
      </c>
      <c r="H32" s="511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36"/>
      <c r="M32" s="172">
        <f t="shared" si="30"/>
        <v>3</v>
      </c>
      <c r="N32" s="543"/>
      <c r="O32" s="543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41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41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41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41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41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41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41"/>
    </row>
    <row r="33" spans="2:50" hidden="1" x14ac:dyDescent="0.2">
      <c r="B33" s="517"/>
      <c r="C33" s="274">
        <v>6</v>
      </c>
      <c r="D33" s="274" t="s">
        <v>436</v>
      </c>
      <c r="E33" s="274">
        <v>18</v>
      </c>
      <c r="F33" s="274">
        <v>2400</v>
      </c>
      <c r="G33" s="276">
        <f t="shared" si="28"/>
        <v>133.33333333333334</v>
      </c>
      <c r="H33" s="511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36"/>
      <c r="M33" s="172">
        <f t="shared" si="30"/>
        <v>8</v>
      </c>
      <c r="N33" s="543"/>
      <c r="O33" s="543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41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41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41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41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41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41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41"/>
    </row>
    <row r="34" spans="2:50" hidden="1" x14ac:dyDescent="0.2">
      <c r="B34" s="517"/>
      <c r="C34" s="274">
        <v>7</v>
      </c>
      <c r="D34" s="274" t="s">
        <v>437</v>
      </c>
      <c r="E34" s="274">
        <v>20</v>
      </c>
      <c r="F34" s="274">
        <v>2400</v>
      </c>
      <c r="G34" s="276">
        <f t="shared" si="28"/>
        <v>120</v>
      </c>
      <c r="H34" s="511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36"/>
      <c r="M34" s="172">
        <f t="shared" si="30"/>
        <v>16</v>
      </c>
      <c r="N34" s="543"/>
      <c r="O34" s="543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41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41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41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41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41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41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41"/>
    </row>
    <row r="35" spans="2:50" hidden="1" x14ac:dyDescent="0.2">
      <c r="B35" s="517"/>
      <c r="C35" s="274">
        <v>8</v>
      </c>
      <c r="D35" s="274" t="s">
        <v>438</v>
      </c>
      <c r="E35" s="274">
        <v>20</v>
      </c>
      <c r="F35" s="274">
        <v>2400</v>
      </c>
      <c r="G35" s="276">
        <f t="shared" si="28"/>
        <v>120</v>
      </c>
      <c r="H35" s="511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36"/>
      <c r="M35" s="172">
        <f t="shared" si="30"/>
        <v>17</v>
      </c>
      <c r="N35" s="543"/>
      <c r="O35" s="543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41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41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41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41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41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41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41"/>
    </row>
    <row r="36" spans="2:50" hidden="1" x14ac:dyDescent="0.2">
      <c r="B36" s="517"/>
      <c r="C36" s="274">
        <v>9</v>
      </c>
      <c r="D36" s="274" t="s">
        <v>439</v>
      </c>
      <c r="E36" s="274">
        <v>19</v>
      </c>
      <c r="F36" s="274">
        <v>2400</v>
      </c>
      <c r="G36" s="276">
        <f t="shared" si="28"/>
        <v>126.31578947368421</v>
      </c>
      <c r="H36" s="511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36"/>
      <c r="M36" s="172">
        <f t="shared" si="30"/>
        <v>11</v>
      </c>
      <c r="N36" s="543"/>
      <c r="O36" s="543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41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41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41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41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41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41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41"/>
    </row>
    <row r="37" spans="2:50" hidden="1" x14ac:dyDescent="0.2">
      <c r="B37" s="517"/>
      <c r="C37" s="274">
        <v>10</v>
      </c>
      <c r="D37" s="274" t="s">
        <v>440</v>
      </c>
      <c r="E37" s="274">
        <v>18</v>
      </c>
      <c r="F37" s="274">
        <v>2400</v>
      </c>
      <c r="G37" s="276">
        <f t="shared" si="28"/>
        <v>133.33333333333334</v>
      </c>
      <c r="H37" s="511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36"/>
      <c r="M37" s="172">
        <f t="shared" si="30"/>
        <v>6</v>
      </c>
      <c r="N37" s="543"/>
      <c r="O37" s="543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41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41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41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41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41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41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41"/>
    </row>
    <row r="38" spans="2:50" hidden="1" x14ac:dyDescent="0.2">
      <c r="B38" s="517"/>
      <c r="C38" s="274">
        <v>11</v>
      </c>
      <c r="D38" s="274" t="s">
        <v>441</v>
      </c>
      <c r="E38" s="274">
        <v>19</v>
      </c>
      <c r="F38" s="274">
        <v>2400</v>
      </c>
      <c r="G38" s="276">
        <f t="shared" si="28"/>
        <v>126.31578947368421</v>
      </c>
      <c r="H38" s="511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36"/>
      <c r="M38" s="172">
        <f t="shared" si="30"/>
        <v>13</v>
      </c>
      <c r="N38" s="543"/>
      <c r="O38" s="543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41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41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41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41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41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41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41"/>
    </row>
    <row r="39" spans="2:50" hidden="1" x14ac:dyDescent="0.2">
      <c r="B39" s="517"/>
      <c r="C39" s="274">
        <v>12</v>
      </c>
      <c r="D39" s="274" t="s">
        <v>442</v>
      </c>
      <c r="E39" s="274">
        <v>19</v>
      </c>
      <c r="F39" s="274">
        <v>2400</v>
      </c>
      <c r="G39" s="276">
        <f t="shared" si="28"/>
        <v>126.31578947368421</v>
      </c>
      <c r="H39" s="511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36"/>
      <c r="M39" s="172">
        <f t="shared" si="30"/>
        <v>10</v>
      </c>
      <c r="N39" s="543"/>
      <c r="O39" s="543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41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41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41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41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41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41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41"/>
    </row>
    <row r="40" spans="2:50" hidden="1" x14ac:dyDescent="0.2">
      <c r="B40" s="517"/>
      <c r="C40" s="274">
        <v>13</v>
      </c>
      <c r="D40" s="274" t="s">
        <v>443</v>
      </c>
      <c r="E40" s="274">
        <v>19</v>
      </c>
      <c r="F40" s="274">
        <v>2400</v>
      </c>
      <c r="G40" s="276">
        <f t="shared" si="28"/>
        <v>126.31578947368421</v>
      </c>
      <c r="H40" s="511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36"/>
      <c r="M40" s="172">
        <f t="shared" si="30"/>
        <v>12</v>
      </c>
      <c r="N40" s="543"/>
      <c r="O40" s="543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41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41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41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41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41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41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41"/>
    </row>
    <row r="41" spans="2:50" hidden="1" x14ac:dyDescent="0.2">
      <c r="B41" s="517"/>
      <c r="C41" s="274">
        <v>14</v>
      </c>
      <c r="D41" s="274" t="s">
        <v>444</v>
      </c>
      <c r="E41" s="274">
        <v>15</v>
      </c>
      <c r="F41" s="274">
        <v>2400</v>
      </c>
      <c r="G41" s="276">
        <f t="shared" si="28"/>
        <v>160</v>
      </c>
      <c r="H41" s="511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36"/>
      <c r="M41" s="172">
        <f t="shared" si="30"/>
        <v>1</v>
      </c>
      <c r="N41" s="543"/>
      <c r="O41" s="543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41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41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41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41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41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41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41"/>
    </row>
    <row r="42" spans="2:50" hidden="1" x14ac:dyDescent="0.2">
      <c r="B42" s="517"/>
      <c r="C42" s="274">
        <v>15</v>
      </c>
      <c r="D42" s="274" t="s">
        <v>445</v>
      </c>
      <c r="E42" s="274">
        <v>15</v>
      </c>
      <c r="F42" s="274">
        <v>2400</v>
      </c>
      <c r="G42" s="276">
        <f t="shared" si="28"/>
        <v>160</v>
      </c>
      <c r="H42" s="511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36"/>
      <c r="M42" s="172">
        <f t="shared" si="30"/>
        <v>2</v>
      </c>
      <c r="N42" s="543"/>
      <c r="O42" s="543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41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41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41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41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41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41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41"/>
    </row>
    <row r="43" spans="2:50" hidden="1" x14ac:dyDescent="0.2">
      <c r="B43" s="517"/>
      <c r="C43" s="274">
        <v>16</v>
      </c>
      <c r="D43" s="274" t="s">
        <v>505</v>
      </c>
      <c r="E43" s="274">
        <v>19</v>
      </c>
      <c r="F43" s="274">
        <v>2400</v>
      </c>
      <c r="G43" s="276">
        <f t="shared" si="28"/>
        <v>126.31578947368421</v>
      </c>
      <c r="H43" s="511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36"/>
      <c r="M43" s="172">
        <f t="shared" si="30"/>
        <v>14</v>
      </c>
      <c r="N43" s="543"/>
      <c r="O43" s="543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41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41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41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41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41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41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41"/>
    </row>
    <row r="44" spans="2:50" hidden="1" x14ac:dyDescent="0.2">
      <c r="B44" s="517"/>
      <c r="C44" s="274">
        <v>17</v>
      </c>
      <c r="D44" s="274" t="s">
        <v>540</v>
      </c>
      <c r="E44" s="274">
        <v>17</v>
      </c>
      <c r="F44" s="274">
        <v>2400</v>
      </c>
      <c r="G44" s="276">
        <f t="shared" si="28"/>
        <v>141.1764705882353</v>
      </c>
      <c r="H44" s="511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36"/>
      <c r="M44" s="172">
        <f>RANK(K44, K$28:K$44)</f>
        <v>5</v>
      </c>
      <c r="N44" s="526"/>
      <c r="O44" s="526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42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42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42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42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42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42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42"/>
    </row>
    <row r="45" spans="2:50" ht="15.75" hidden="1" x14ac:dyDescent="0.2">
      <c r="B45" s="521" t="s">
        <v>169</v>
      </c>
      <c r="C45" s="522"/>
      <c r="D45" s="522"/>
      <c r="E45" s="522"/>
      <c r="F45" s="522"/>
      <c r="G45" s="522"/>
      <c r="H45" s="523"/>
      <c r="I45" s="207"/>
      <c r="J45" s="207"/>
      <c r="K45" s="207"/>
      <c r="L45" s="207"/>
      <c r="M45" s="207"/>
      <c r="N45" s="512" t="s">
        <v>161</v>
      </c>
      <c r="O45" s="525" t="s">
        <v>106</v>
      </c>
      <c r="P45" s="527">
        <v>45881</v>
      </c>
      <c r="Q45" s="517"/>
      <c r="R45" s="517"/>
      <c r="S45" s="517"/>
      <c r="T45" s="517"/>
      <c r="U45" s="527">
        <v>45882</v>
      </c>
      <c r="V45" s="517"/>
      <c r="W45" s="517"/>
      <c r="X45" s="517"/>
      <c r="Y45" s="517"/>
      <c r="Z45" s="527">
        <v>45883</v>
      </c>
      <c r="AA45" s="517"/>
      <c r="AB45" s="517"/>
      <c r="AC45" s="517"/>
      <c r="AD45" s="517"/>
      <c r="AE45" s="527">
        <v>45884</v>
      </c>
      <c r="AF45" s="517"/>
      <c r="AG45" s="517"/>
      <c r="AH45" s="517"/>
      <c r="AI45" s="517"/>
      <c r="AJ45" s="527">
        <v>45885</v>
      </c>
      <c r="AK45" s="517"/>
      <c r="AL45" s="517"/>
      <c r="AM45" s="517"/>
      <c r="AN45" s="517"/>
      <c r="AO45" s="527">
        <v>45886</v>
      </c>
      <c r="AP45" s="517"/>
      <c r="AQ45" s="517"/>
      <c r="AR45" s="517"/>
      <c r="AS45" s="517"/>
      <c r="AT45" s="527">
        <v>45887</v>
      </c>
      <c r="AU45" s="517"/>
      <c r="AV45" s="517"/>
      <c r="AW45" s="517"/>
      <c r="AX45" s="517"/>
    </row>
    <row r="46" spans="2:50" ht="15.75" hidden="1" x14ac:dyDescent="0.2">
      <c r="B46" s="524"/>
      <c r="C46" s="524"/>
      <c r="D46" s="524"/>
      <c r="E46" s="524"/>
      <c r="F46" s="524"/>
      <c r="G46" s="524"/>
      <c r="H46" s="524"/>
      <c r="I46" s="207"/>
      <c r="J46" s="207"/>
      <c r="K46" s="207"/>
      <c r="L46" s="207"/>
      <c r="M46" s="207"/>
      <c r="N46" s="512"/>
      <c r="O46" s="526"/>
      <c r="P46" s="527" t="s">
        <v>120</v>
      </c>
      <c r="Q46" s="517"/>
      <c r="R46" s="517"/>
      <c r="S46" s="517"/>
      <c r="T46" s="517"/>
      <c r="U46" s="527" t="s">
        <v>114</v>
      </c>
      <c r="V46" s="517"/>
      <c r="W46" s="517"/>
      <c r="X46" s="517"/>
      <c r="Y46" s="517"/>
      <c r="Z46" s="527" t="s">
        <v>115</v>
      </c>
      <c r="AA46" s="517"/>
      <c r="AB46" s="517"/>
      <c r="AC46" s="517"/>
      <c r="AD46" s="517"/>
      <c r="AE46" s="527" t="s">
        <v>116</v>
      </c>
      <c r="AF46" s="517"/>
      <c r="AG46" s="517"/>
      <c r="AH46" s="517"/>
      <c r="AI46" s="517"/>
      <c r="AJ46" s="527" t="s">
        <v>117</v>
      </c>
      <c r="AK46" s="517"/>
      <c r="AL46" s="517"/>
      <c r="AM46" s="517"/>
      <c r="AN46" s="517"/>
      <c r="AO46" s="527" t="s">
        <v>118</v>
      </c>
      <c r="AP46" s="517"/>
      <c r="AQ46" s="517"/>
      <c r="AR46" s="517"/>
      <c r="AS46" s="517"/>
      <c r="AT46" s="527" t="s">
        <v>119</v>
      </c>
      <c r="AU46" s="517"/>
      <c r="AV46" s="517"/>
      <c r="AW46" s="517"/>
      <c r="AX46" s="517"/>
    </row>
    <row r="47" spans="2:50" hidden="1" x14ac:dyDescent="0.2">
      <c r="B47" s="512" t="s">
        <v>157</v>
      </c>
      <c r="C47" s="512" t="s">
        <v>149</v>
      </c>
      <c r="D47" s="512"/>
      <c r="E47" s="512" t="s">
        <v>151</v>
      </c>
      <c r="F47" s="512"/>
      <c r="G47" s="512"/>
      <c r="H47" s="513" t="s">
        <v>158</v>
      </c>
      <c r="I47" s="516" t="s">
        <v>227</v>
      </c>
      <c r="J47" s="516"/>
      <c r="K47" s="516"/>
      <c r="L47" s="516" t="s">
        <v>158</v>
      </c>
      <c r="M47" s="516" t="s">
        <v>170</v>
      </c>
      <c r="N47" s="525"/>
      <c r="O47" s="525" t="s">
        <v>160</v>
      </c>
      <c r="P47" s="508" t="s">
        <v>154</v>
      </c>
      <c r="Q47" s="509"/>
      <c r="R47" s="509"/>
      <c r="S47" s="510"/>
      <c r="T47" s="512" t="s">
        <v>158</v>
      </c>
      <c r="U47" s="508" t="s">
        <v>154</v>
      </c>
      <c r="V47" s="509"/>
      <c r="W47" s="509"/>
      <c r="X47" s="510"/>
      <c r="Y47" s="512" t="s">
        <v>158</v>
      </c>
      <c r="Z47" s="508" t="s">
        <v>154</v>
      </c>
      <c r="AA47" s="509"/>
      <c r="AB47" s="509"/>
      <c r="AC47" s="510"/>
      <c r="AD47" s="512" t="s">
        <v>158</v>
      </c>
      <c r="AE47" s="508" t="s">
        <v>154</v>
      </c>
      <c r="AF47" s="509"/>
      <c r="AG47" s="509"/>
      <c r="AH47" s="510"/>
      <c r="AI47" s="512" t="s">
        <v>158</v>
      </c>
      <c r="AJ47" s="508" t="s">
        <v>154</v>
      </c>
      <c r="AK47" s="509"/>
      <c r="AL47" s="509"/>
      <c r="AM47" s="510"/>
      <c r="AN47" s="512" t="s">
        <v>158</v>
      </c>
      <c r="AO47" s="508" t="s">
        <v>154</v>
      </c>
      <c r="AP47" s="509"/>
      <c r="AQ47" s="509"/>
      <c r="AR47" s="510"/>
      <c r="AS47" s="512" t="s">
        <v>158</v>
      </c>
      <c r="AT47" s="508" t="s">
        <v>154</v>
      </c>
      <c r="AU47" s="509"/>
      <c r="AV47" s="509"/>
      <c r="AW47" s="510"/>
      <c r="AX47" s="512" t="s">
        <v>158</v>
      </c>
    </row>
    <row r="48" spans="2:50" hidden="1" x14ac:dyDescent="0.2">
      <c r="B48" s="512"/>
      <c r="C48" s="512"/>
      <c r="D48" s="512"/>
      <c r="E48" s="512" t="s">
        <v>150</v>
      </c>
      <c r="F48" s="512"/>
      <c r="G48" s="512"/>
      <c r="H48" s="514"/>
      <c r="I48" s="516" t="s">
        <v>150</v>
      </c>
      <c r="J48" s="516"/>
      <c r="K48" s="516"/>
      <c r="L48" s="516"/>
      <c r="M48" s="516"/>
      <c r="N48" s="543"/>
      <c r="O48" s="543"/>
      <c r="P48" s="508" t="s">
        <v>155</v>
      </c>
      <c r="Q48" s="509"/>
      <c r="R48" s="509"/>
      <c r="S48" s="510"/>
      <c r="T48" s="512"/>
      <c r="U48" s="508" t="s">
        <v>155</v>
      </c>
      <c r="V48" s="509"/>
      <c r="W48" s="509"/>
      <c r="X48" s="510"/>
      <c r="Y48" s="512"/>
      <c r="Z48" s="508" t="s">
        <v>155</v>
      </c>
      <c r="AA48" s="509"/>
      <c r="AB48" s="509"/>
      <c r="AC48" s="510"/>
      <c r="AD48" s="512"/>
      <c r="AE48" s="508" t="s">
        <v>155</v>
      </c>
      <c r="AF48" s="509"/>
      <c r="AG48" s="509"/>
      <c r="AH48" s="510"/>
      <c r="AI48" s="512"/>
      <c r="AJ48" s="508" t="s">
        <v>155</v>
      </c>
      <c r="AK48" s="509"/>
      <c r="AL48" s="509"/>
      <c r="AM48" s="510"/>
      <c r="AN48" s="512"/>
      <c r="AO48" s="508" t="s">
        <v>155</v>
      </c>
      <c r="AP48" s="509"/>
      <c r="AQ48" s="509"/>
      <c r="AR48" s="510"/>
      <c r="AS48" s="512"/>
      <c r="AT48" s="508" t="s">
        <v>155</v>
      </c>
      <c r="AU48" s="509"/>
      <c r="AV48" s="509"/>
      <c r="AW48" s="510"/>
      <c r="AX48" s="512"/>
    </row>
    <row r="49" spans="2:50" hidden="1" x14ac:dyDescent="0.2">
      <c r="B49" s="512"/>
      <c r="C49" s="512"/>
      <c r="D49" s="512"/>
      <c r="E49" s="212" t="s">
        <v>152</v>
      </c>
      <c r="F49" s="212" t="s">
        <v>153</v>
      </c>
      <c r="G49" s="212" t="s">
        <v>156</v>
      </c>
      <c r="H49" s="515"/>
      <c r="I49" s="208" t="s">
        <v>152</v>
      </c>
      <c r="J49" s="208" t="s">
        <v>153</v>
      </c>
      <c r="K49" s="208" t="s">
        <v>156</v>
      </c>
      <c r="L49" s="516"/>
      <c r="M49" s="516"/>
      <c r="N49" s="543"/>
      <c r="O49" s="543"/>
      <c r="P49" s="275" t="s">
        <v>152</v>
      </c>
      <c r="Q49" s="275" t="s">
        <v>153</v>
      </c>
      <c r="R49" s="275" t="s">
        <v>156</v>
      </c>
      <c r="S49" s="275" t="s">
        <v>170</v>
      </c>
      <c r="T49" s="512"/>
      <c r="U49" s="275" t="s">
        <v>152</v>
      </c>
      <c r="V49" s="275" t="s">
        <v>153</v>
      </c>
      <c r="W49" s="275" t="s">
        <v>156</v>
      </c>
      <c r="X49" s="275" t="s">
        <v>170</v>
      </c>
      <c r="Y49" s="512"/>
      <c r="Z49" s="275" t="s">
        <v>152</v>
      </c>
      <c r="AA49" s="275" t="s">
        <v>153</v>
      </c>
      <c r="AB49" s="275" t="s">
        <v>156</v>
      </c>
      <c r="AC49" s="275" t="s">
        <v>170</v>
      </c>
      <c r="AD49" s="512"/>
      <c r="AE49" s="275" t="s">
        <v>152</v>
      </c>
      <c r="AF49" s="275" t="s">
        <v>153</v>
      </c>
      <c r="AG49" s="275" t="s">
        <v>156</v>
      </c>
      <c r="AH49" s="275" t="s">
        <v>170</v>
      </c>
      <c r="AI49" s="512"/>
      <c r="AJ49" s="275" t="s">
        <v>152</v>
      </c>
      <c r="AK49" s="275" t="s">
        <v>153</v>
      </c>
      <c r="AL49" s="275" t="s">
        <v>156</v>
      </c>
      <c r="AM49" s="275" t="s">
        <v>170</v>
      </c>
      <c r="AN49" s="512"/>
      <c r="AO49" s="275" t="s">
        <v>152</v>
      </c>
      <c r="AP49" s="275" t="s">
        <v>153</v>
      </c>
      <c r="AQ49" s="275" t="s">
        <v>156</v>
      </c>
      <c r="AR49" s="275" t="s">
        <v>170</v>
      </c>
      <c r="AS49" s="512"/>
      <c r="AT49" s="275" t="s">
        <v>152</v>
      </c>
      <c r="AU49" s="275" t="s">
        <v>153</v>
      </c>
      <c r="AV49" s="275" t="s">
        <v>156</v>
      </c>
      <c r="AW49" s="275" t="s">
        <v>170</v>
      </c>
      <c r="AX49" s="512"/>
    </row>
    <row r="50" spans="2:50" hidden="1" x14ac:dyDescent="0.2">
      <c r="B50" s="517" t="s">
        <v>236</v>
      </c>
      <c r="C50" s="274">
        <v>1</v>
      </c>
      <c r="D50" s="274" t="s">
        <v>431</v>
      </c>
      <c r="E50" s="274">
        <v>20</v>
      </c>
      <c r="F50" s="274">
        <v>2400</v>
      </c>
      <c r="G50" s="330">
        <f>F50/E50</f>
        <v>120</v>
      </c>
      <c r="H50" s="511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36">
        <f>IFERROR(AVERAGE(K50:K66),"-")</f>
        <v>124.65366220442168</v>
      </c>
      <c r="M50" s="172">
        <f>RANK(K50, K$50:K$66)</f>
        <v>15</v>
      </c>
      <c r="N50" s="543"/>
      <c r="O50" s="543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40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40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40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40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40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40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40">
        <f>AVERAGE(AV50:AV66)</f>
        <v>125.35372476619209</v>
      </c>
    </row>
    <row r="51" spans="2:50" hidden="1" x14ac:dyDescent="0.2">
      <c r="B51" s="517"/>
      <c r="C51" s="329">
        <v>2</v>
      </c>
      <c r="D51" s="274" t="s">
        <v>432</v>
      </c>
      <c r="E51" s="274">
        <v>18</v>
      </c>
      <c r="F51" s="274">
        <v>2400</v>
      </c>
      <c r="G51" s="330">
        <f t="shared" ref="G51:G66" si="52">F51/E51</f>
        <v>133.33333333333334</v>
      </c>
      <c r="H51" s="511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36"/>
      <c r="M51" s="172">
        <f t="shared" ref="M51:M66" si="55">RANK(K51, K$50:K$66)</f>
        <v>6</v>
      </c>
      <c r="N51" s="543"/>
      <c r="O51" s="543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41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41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41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41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41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41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41"/>
    </row>
    <row r="52" spans="2:50" hidden="1" x14ac:dyDescent="0.2">
      <c r="B52" s="517"/>
      <c r="C52" s="329">
        <v>3</v>
      </c>
      <c r="D52" s="274" t="s">
        <v>433</v>
      </c>
      <c r="E52" s="274">
        <v>16</v>
      </c>
      <c r="F52" s="274">
        <v>2400</v>
      </c>
      <c r="G52" s="330">
        <f t="shared" si="52"/>
        <v>150</v>
      </c>
      <c r="H52" s="511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36"/>
      <c r="M52" s="172">
        <f t="shared" si="55"/>
        <v>4</v>
      </c>
      <c r="N52" s="543"/>
      <c r="O52" s="543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41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41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41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41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41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41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41"/>
    </row>
    <row r="53" spans="2:50" hidden="1" x14ac:dyDescent="0.2">
      <c r="B53" s="517"/>
      <c r="C53" s="329">
        <v>4</v>
      </c>
      <c r="D53" s="274" t="s">
        <v>434</v>
      </c>
      <c r="E53" s="274">
        <v>18</v>
      </c>
      <c r="F53" s="274">
        <v>2400</v>
      </c>
      <c r="G53" s="330">
        <f t="shared" si="52"/>
        <v>133.33333333333334</v>
      </c>
      <c r="H53" s="511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36"/>
      <c r="M53" s="172">
        <f t="shared" si="55"/>
        <v>9</v>
      </c>
      <c r="N53" s="543"/>
      <c r="O53" s="543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41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41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41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41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41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41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41"/>
    </row>
    <row r="54" spans="2:50" hidden="1" x14ac:dyDescent="0.2">
      <c r="B54" s="517"/>
      <c r="C54" s="329">
        <v>5</v>
      </c>
      <c r="D54" s="274" t="s">
        <v>435</v>
      </c>
      <c r="E54" s="274">
        <v>16</v>
      </c>
      <c r="F54" s="274">
        <v>2400</v>
      </c>
      <c r="G54" s="330">
        <f t="shared" si="52"/>
        <v>150</v>
      </c>
      <c r="H54" s="511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36"/>
      <c r="M54" s="172">
        <f t="shared" si="55"/>
        <v>3</v>
      </c>
      <c r="N54" s="543"/>
      <c r="O54" s="543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41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41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41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41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41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41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41"/>
    </row>
    <row r="55" spans="2:50" hidden="1" x14ac:dyDescent="0.2">
      <c r="B55" s="517"/>
      <c r="C55" s="329">
        <v>6</v>
      </c>
      <c r="D55" s="274" t="s">
        <v>436</v>
      </c>
      <c r="E55" s="274">
        <v>18</v>
      </c>
      <c r="F55" s="274">
        <v>2400</v>
      </c>
      <c r="G55" s="330">
        <f t="shared" si="52"/>
        <v>133.33333333333334</v>
      </c>
      <c r="H55" s="511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36"/>
      <c r="M55" s="172">
        <f t="shared" si="55"/>
        <v>7</v>
      </c>
      <c r="N55" s="543"/>
      <c r="O55" s="543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41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41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41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41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41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41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41"/>
    </row>
    <row r="56" spans="2:50" hidden="1" x14ac:dyDescent="0.2">
      <c r="B56" s="517"/>
      <c r="C56" s="329">
        <v>7</v>
      </c>
      <c r="D56" s="274" t="s">
        <v>437</v>
      </c>
      <c r="E56" s="274">
        <v>20</v>
      </c>
      <c r="F56" s="274">
        <v>2400</v>
      </c>
      <c r="G56" s="330">
        <f t="shared" si="52"/>
        <v>120</v>
      </c>
      <c r="H56" s="511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36"/>
      <c r="M56" s="172">
        <f t="shared" si="55"/>
        <v>17</v>
      </c>
      <c r="N56" s="543"/>
      <c r="O56" s="543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41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41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41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41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41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41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41"/>
    </row>
    <row r="57" spans="2:50" hidden="1" x14ac:dyDescent="0.2">
      <c r="B57" s="517"/>
      <c r="C57" s="329">
        <v>8</v>
      </c>
      <c r="D57" s="274" t="s">
        <v>438</v>
      </c>
      <c r="E57" s="274">
        <v>20</v>
      </c>
      <c r="F57" s="274">
        <v>2400</v>
      </c>
      <c r="G57" s="330">
        <f t="shared" si="52"/>
        <v>120</v>
      </c>
      <c r="H57" s="511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36"/>
      <c r="M57" s="172">
        <f t="shared" si="55"/>
        <v>16</v>
      </c>
      <c r="N57" s="543"/>
      <c r="O57" s="543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41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41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41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41"/>
      <c r="AJ57" s="331"/>
      <c r="AK57" s="331"/>
      <c r="AL57" s="333" t="str">
        <f t="shared" si="64"/>
        <v/>
      </c>
      <c r="AM57" s="331" t="str">
        <f t="shared" si="65"/>
        <v/>
      </c>
      <c r="AN57" s="541"/>
      <c r="AO57" s="331"/>
      <c r="AP57" s="331"/>
      <c r="AQ57" s="333" t="str">
        <f t="shared" si="66"/>
        <v/>
      </c>
      <c r="AR57" s="331" t="str">
        <f t="shared" si="67"/>
        <v/>
      </c>
      <c r="AS57" s="541"/>
      <c r="AT57" s="331"/>
      <c r="AU57" s="331"/>
      <c r="AV57" s="333" t="str">
        <f t="shared" si="68"/>
        <v/>
      </c>
      <c r="AW57" s="331" t="str">
        <f t="shared" si="69"/>
        <v/>
      </c>
      <c r="AX57" s="541"/>
    </row>
    <row r="58" spans="2:50" hidden="1" x14ac:dyDescent="0.2">
      <c r="B58" s="517"/>
      <c r="C58" s="329">
        <v>9</v>
      </c>
      <c r="D58" s="274" t="s">
        <v>439</v>
      </c>
      <c r="E58" s="274">
        <v>19</v>
      </c>
      <c r="F58" s="274">
        <v>2400</v>
      </c>
      <c r="G58" s="330">
        <f t="shared" si="52"/>
        <v>126.31578947368421</v>
      </c>
      <c r="H58" s="511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36"/>
      <c r="M58" s="172">
        <f t="shared" si="55"/>
        <v>13</v>
      </c>
      <c r="N58" s="543"/>
      <c r="O58" s="543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41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41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41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41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41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41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41"/>
    </row>
    <row r="59" spans="2:50" hidden="1" x14ac:dyDescent="0.2">
      <c r="B59" s="517"/>
      <c r="C59" s="329">
        <v>10</v>
      </c>
      <c r="D59" s="274" t="s">
        <v>440</v>
      </c>
      <c r="E59" s="274">
        <v>18</v>
      </c>
      <c r="F59" s="274">
        <v>2400</v>
      </c>
      <c r="G59" s="330">
        <f t="shared" si="52"/>
        <v>133.33333333333334</v>
      </c>
      <c r="H59" s="511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36"/>
      <c r="M59" s="172">
        <f t="shared" si="55"/>
        <v>8</v>
      </c>
      <c r="N59" s="543"/>
      <c r="O59" s="543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41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41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41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41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41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41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41"/>
    </row>
    <row r="60" spans="2:50" hidden="1" x14ac:dyDescent="0.2">
      <c r="B60" s="517"/>
      <c r="C60" s="329">
        <v>11</v>
      </c>
      <c r="D60" s="274" t="s">
        <v>441</v>
      </c>
      <c r="E60" s="274">
        <v>19</v>
      </c>
      <c r="F60" s="274">
        <v>2400</v>
      </c>
      <c r="G60" s="330">
        <f t="shared" si="52"/>
        <v>126.31578947368421</v>
      </c>
      <c r="H60" s="511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36"/>
      <c r="M60" s="172">
        <f t="shared" si="55"/>
        <v>14</v>
      </c>
      <c r="N60" s="543"/>
      <c r="O60" s="543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41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41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41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41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41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41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41"/>
    </row>
    <row r="61" spans="2:50" hidden="1" x14ac:dyDescent="0.2">
      <c r="B61" s="517"/>
      <c r="C61" s="329">
        <v>12</v>
      </c>
      <c r="D61" s="274" t="s">
        <v>442</v>
      </c>
      <c r="E61" s="274">
        <v>19</v>
      </c>
      <c r="F61" s="274">
        <v>2400</v>
      </c>
      <c r="G61" s="330">
        <f t="shared" si="52"/>
        <v>126.31578947368421</v>
      </c>
      <c r="H61" s="511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36"/>
      <c r="M61" s="172">
        <f t="shared" si="55"/>
        <v>10</v>
      </c>
      <c r="N61" s="543"/>
      <c r="O61" s="543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41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41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41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41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41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41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41"/>
    </row>
    <row r="62" spans="2:50" hidden="1" x14ac:dyDescent="0.2">
      <c r="B62" s="517"/>
      <c r="C62" s="329">
        <v>13</v>
      </c>
      <c r="D62" s="329" t="s">
        <v>443</v>
      </c>
      <c r="E62" s="329">
        <v>19</v>
      </c>
      <c r="F62" s="329">
        <v>2400</v>
      </c>
      <c r="G62" s="330">
        <f t="shared" si="52"/>
        <v>126.31578947368421</v>
      </c>
      <c r="H62" s="511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36"/>
      <c r="M62" s="172">
        <f t="shared" si="55"/>
        <v>11</v>
      </c>
      <c r="N62" s="543"/>
      <c r="O62" s="543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41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41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41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41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41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41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41"/>
    </row>
    <row r="63" spans="2:50" hidden="1" x14ac:dyDescent="0.2">
      <c r="B63" s="517"/>
      <c r="C63" s="329">
        <v>14</v>
      </c>
      <c r="D63" s="274" t="s">
        <v>444</v>
      </c>
      <c r="E63" s="274">
        <v>15</v>
      </c>
      <c r="F63" s="274">
        <v>2400</v>
      </c>
      <c r="G63" s="330">
        <f t="shared" si="52"/>
        <v>160</v>
      </c>
      <c r="H63" s="511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36"/>
      <c r="M63" s="172">
        <f t="shared" si="55"/>
        <v>2</v>
      </c>
      <c r="N63" s="543"/>
      <c r="O63" s="543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41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41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41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41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41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41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41"/>
    </row>
    <row r="64" spans="2:50" hidden="1" x14ac:dyDescent="0.2">
      <c r="B64" s="517"/>
      <c r="C64" s="329">
        <v>15</v>
      </c>
      <c r="D64" s="274" t="s">
        <v>445</v>
      </c>
      <c r="E64" s="274">
        <v>15</v>
      </c>
      <c r="F64" s="274">
        <v>2400</v>
      </c>
      <c r="G64" s="330">
        <f t="shared" si="52"/>
        <v>160</v>
      </c>
      <c r="H64" s="511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36"/>
      <c r="M64" s="172">
        <f t="shared" si="55"/>
        <v>1</v>
      </c>
      <c r="N64" s="543"/>
      <c r="O64" s="543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41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41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41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41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41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41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41"/>
    </row>
    <row r="65" spans="2:50" hidden="1" x14ac:dyDescent="0.2">
      <c r="B65" s="517"/>
      <c r="C65" s="329">
        <v>16</v>
      </c>
      <c r="D65" s="274" t="s">
        <v>505</v>
      </c>
      <c r="E65" s="274">
        <v>19</v>
      </c>
      <c r="F65" s="274">
        <v>2400</v>
      </c>
      <c r="G65" s="330">
        <f t="shared" si="52"/>
        <v>126.31578947368421</v>
      </c>
      <c r="H65" s="511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36"/>
      <c r="M65" s="172">
        <f t="shared" si="55"/>
        <v>12</v>
      </c>
      <c r="N65" s="543"/>
      <c r="O65" s="543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41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41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41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41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41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41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41"/>
    </row>
    <row r="66" spans="2:50" hidden="1" x14ac:dyDescent="0.2">
      <c r="B66" s="517"/>
      <c r="C66" s="329">
        <v>17</v>
      </c>
      <c r="D66" s="274" t="s">
        <v>540</v>
      </c>
      <c r="E66" s="274">
        <v>17</v>
      </c>
      <c r="F66" s="274">
        <v>2400</v>
      </c>
      <c r="G66" s="330">
        <f t="shared" si="52"/>
        <v>141.1764705882353</v>
      </c>
      <c r="H66" s="511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36"/>
      <c r="M66" s="172">
        <f t="shared" si="55"/>
        <v>5</v>
      </c>
      <c r="N66" s="526"/>
      <c r="O66" s="526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42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42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42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42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42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42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42"/>
    </row>
    <row r="67" spans="2:50" ht="15.75" hidden="1" x14ac:dyDescent="0.2">
      <c r="B67" s="521" t="s">
        <v>169</v>
      </c>
      <c r="C67" s="522"/>
      <c r="D67" s="522"/>
      <c r="E67" s="522"/>
      <c r="F67" s="522"/>
      <c r="G67" s="522"/>
      <c r="H67" s="523"/>
      <c r="I67" s="207"/>
      <c r="J67" s="207"/>
      <c r="K67" s="207"/>
      <c r="L67" s="207"/>
      <c r="M67" s="207"/>
      <c r="N67" s="512" t="s">
        <v>161</v>
      </c>
      <c r="O67" s="525" t="s">
        <v>106</v>
      </c>
      <c r="P67" s="527">
        <v>45888</v>
      </c>
      <c r="Q67" s="517"/>
      <c r="R67" s="517"/>
      <c r="S67" s="517"/>
      <c r="T67" s="517"/>
      <c r="U67" s="527">
        <v>45889</v>
      </c>
      <c r="V67" s="517"/>
      <c r="W67" s="517"/>
      <c r="X67" s="517"/>
      <c r="Y67" s="517"/>
      <c r="Z67" s="527">
        <v>45890</v>
      </c>
      <c r="AA67" s="517"/>
      <c r="AB67" s="517"/>
      <c r="AC67" s="517"/>
      <c r="AD67" s="517"/>
      <c r="AE67" s="527">
        <v>45891</v>
      </c>
      <c r="AF67" s="517"/>
      <c r="AG67" s="517"/>
      <c r="AH67" s="517"/>
      <c r="AI67" s="517"/>
      <c r="AJ67" s="527">
        <v>45892</v>
      </c>
      <c r="AK67" s="517"/>
      <c r="AL67" s="517"/>
      <c r="AM67" s="517"/>
      <c r="AN67" s="517"/>
      <c r="AO67" s="527">
        <v>45893</v>
      </c>
      <c r="AP67" s="517"/>
      <c r="AQ67" s="517"/>
      <c r="AR67" s="517"/>
      <c r="AS67" s="517"/>
      <c r="AT67" s="527">
        <v>45894</v>
      </c>
      <c r="AU67" s="517"/>
      <c r="AV67" s="517"/>
      <c r="AW67" s="517"/>
      <c r="AX67" s="517"/>
    </row>
    <row r="68" spans="2:50" ht="15.75" hidden="1" x14ac:dyDescent="0.2">
      <c r="B68" s="524"/>
      <c r="C68" s="524"/>
      <c r="D68" s="524"/>
      <c r="E68" s="524"/>
      <c r="F68" s="524"/>
      <c r="G68" s="524"/>
      <c r="H68" s="524"/>
      <c r="I68" s="207"/>
      <c r="J68" s="207"/>
      <c r="K68" s="207"/>
      <c r="L68" s="207"/>
      <c r="M68" s="207"/>
      <c r="N68" s="512"/>
      <c r="O68" s="526"/>
      <c r="P68" s="527" t="s">
        <v>120</v>
      </c>
      <c r="Q68" s="517"/>
      <c r="R68" s="517"/>
      <c r="S68" s="517"/>
      <c r="T68" s="517"/>
      <c r="U68" s="527" t="s">
        <v>114</v>
      </c>
      <c r="V68" s="517"/>
      <c r="W68" s="517"/>
      <c r="X68" s="517"/>
      <c r="Y68" s="517"/>
      <c r="Z68" s="527" t="s">
        <v>115</v>
      </c>
      <c r="AA68" s="517"/>
      <c r="AB68" s="517"/>
      <c r="AC68" s="517"/>
      <c r="AD68" s="517"/>
      <c r="AE68" s="527" t="s">
        <v>116</v>
      </c>
      <c r="AF68" s="517"/>
      <c r="AG68" s="517"/>
      <c r="AH68" s="517"/>
      <c r="AI68" s="517"/>
      <c r="AJ68" s="527" t="s">
        <v>117</v>
      </c>
      <c r="AK68" s="517"/>
      <c r="AL68" s="517"/>
      <c r="AM68" s="517"/>
      <c r="AN68" s="517"/>
      <c r="AO68" s="527" t="s">
        <v>118</v>
      </c>
      <c r="AP68" s="517"/>
      <c r="AQ68" s="517"/>
      <c r="AR68" s="517"/>
      <c r="AS68" s="517"/>
      <c r="AT68" s="527" t="s">
        <v>119</v>
      </c>
      <c r="AU68" s="517"/>
      <c r="AV68" s="517"/>
      <c r="AW68" s="517"/>
      <c r="AX68" s="517"/>
    </row>
    <row r="69" spans="2:50" hidden="1" x14ac:dyDescent="0.2">
      <c r="B69" s="512" t="s">
        <v>157</v>
      </c>
      <c r="C69" s="512" t="s">
        <v>149</v>
      </c>
      <c r="D69" s="512"/>
      <c r="E69" s="512" t="s">
        <v>151</v>
      </c>
      <c r="F69" s="512"/>
      <c r="G69" s="512"/>
      <c r="H69" s="513" t="s">
        <v>158</v>
      </c>
      <c r="I69" s="516" t="s">
        <v>227</v>
      </c>
      <c r="J69" s="516"/>
      <c r="K69" s="516"/>
      <c r="L69" s="516" t="s">
        <v>158</v>
      </c>
      <c r="M69" s="516" t="s">
        <v>170</v>
      </c>
      <c r="N69" s="525"/>
      <c r="O69" s="525" t="s">
        <v>160</v>
      </c>
      <c r="P69" s="508" t="s">
        <v>154</v>
      </c>
      <c r="Q69" s="509"/>
      <c r="R69" s="509"/>
      <c r="S69" s="510"/>
      <c r="T69" s="512" t="s">
        <v>158</v>
      </c>
      <c r="U69" s="508" t="s">
        <v>154</v>
      </c>
      <c r="V69" s="509"/>
      <c r="W69" s="509"/>
      <c r="X69" s="510"/>
      <c r="Y69" s="512" t="s">
        <v>158</v>
      </c>
      <c r="Z69" s="508" t="s">
        <v>154</v>
      </c>
      <c r="AA69" s="509"/>
      <c r="AB69" s="509"/>
      <c r="AC69" s="510"/>
      <c r="AD69" s="512" t="s">
        <v>158</v>
      </c>
      <c r="AE69" s="508" t="s">
        <v>154</v>
      </c>
      <c r="AF69" s="509"/>
      <c r="AG69" s="509"/>
      <c r="AH69" s="510"/>
      <c r="AI69" s="512" t="s">
        <v>158</v>
      </c>
      <c r="AJ69" s="508" t="s">
        <v>154</v>
      </c>
      <c r="AK69" s="509"/>
      <c r="AL69" s="509"/>
      <c r="AM69" s="510"/>
      <c r="AN69" s="512" t="s">
        <v>158</v>
      </c>
      <c r="AO69" s="508" t="s">
        <v>154</v>
      </c>
      <c r="AP69" s="509"/>
      <c r="AQ69" s="509"/>
      <c r="AR69" s="510"/>
      <c r="AS69" s="512" t="s">
        <v>158</v>
      </c>
      <c r="AT69" s="508" t="s">
        <v>154</v>
      </c>
      <c r="AU69" s="509"/>
      <c r="AV69" s="509"/>
      <c r="AW69" s="510"/>
      <c r="AX69" s="512" t="s">
        <v>158</v>
      </c>
    </row>
    <row r="70" spans="2:50" hidden="1" x14ac:dyDescent="0.2">
      <c r="B70" s="512"/>
      <c r="C70" s="512"/>
      <c r="D70" s="512"/>
      <c r="E70" s="512" t="s">
        <v>150</v>
      </c>
      <c r="F70" s="512"/>
      <c r="G70" s="512"/>
      <c r="H70" s="514"/>
      <c r="I70" s="516" t="s">
        <v>150</v>
      </c>
      <c r="J70" s="516"/>
      <c r="K70" s="516"/>
      <c r="L70" s="516"/>
      <c r="M70" s="516"/>
      <c r="N70" s="543"/>
      <c r="O70" s="543"/>
      <c r="P70" s="508" t="s">
        <v>155</v>
      </c>
      <c r="Q70" s="509"/>
      <c r="R70" s="509"/>
      <c r="S70" s="510"/>
      <c r="T70" s="512"/>
      <c r="U70" s="508" t="s">
        <v>155</v>
      </c>
      <c r="V70" s="509"/>
      <c r="W70" s="509"/>
      <c r="X70" s="510"/>
      <c r="Y70" s="512"/>
      <c r="Z70" s="508" t="s">
        <v>155</v>
      </c>
      <c r="AA70" s="509"/>
      <c r="AB70" s="509"/>
      <c r="AC70" s="510"/>
      <c r="AD70" s="512"/>
      <c r="AE70" s="508" t="s">
        <v>155</v>
      </c>
      <c r="AF70" s="509"/>
      <c r="AG70" s="509"/>
      <c r="AH70" s="510"/>
      <c r="AI70" s="512"/>
      <c r="AJ70" s="508" t="s">
        <v>155</v>
      </c>
      <c r="AK70" s="509"/>
      <c r="AL70" s="509"/>
      <c r="AM70" s="510"/>
      <c r="AN70" s="512"/>
      <c r="AO70" s="508" t="s">
        <v>155</v>
      </c>
      <c r="AP70" s="509"/>
      <c r="AQ70" s="509"/>
      <c r="AR70" s="510"/>
      <c r="AS70" s="512"/>
      <c r="AT70" s="508" t="s">
        <v>155</v>
      </c>
      <c r="AU70" s="509"/>
      <c r="AV70" s="509"/>
      <c r="AW70" s="510"/>
      <c r="AX70" s="512"/>
    </row>
    <row r="71" spans="2:50" hidden="1" x14ac:dyDescent="0.2">
      <c r="B71" s="512"/>
      <c r="C71" s="512"/>
      <c r="D71" s="512"/>
      <c r="E71" s="275" t="s">
        <v>152</v>
      </c>
      <c r="F71" s="275" t="s">
        <v>153</v>
      </c>
      <c r="G71" s="275" t="s">
        <v>156</v>
      </c>
      <c r="H71" s="515"/>
      <c r="I71" s="273" t="s">
        <v>152</v>
      </c>
      <c r="J71" s="273" t="s">
        <v>153</v>
      </c>
      <c r="K71" s="273" t="s">
        <v>156</v>
      </c>
      <c r="L71" s="516"/>
      <c r="M71" s="516"/>
      <c r="N71" s="543"/>
      <c r="O71" s="543"/>
      <c r="P71" s="275" t="s">
        <v>152</v>
      </c>
      <c r="Q71" s="275" t="s">
        <v>153</v>
      </c>
      <c r="R71" s="275" t="s">
        <v>156</v>
      </c>
      <c r="S71" s="275" t="s">
        <v>170</v>
      </c>
      <c r="T71" s="512"/>
      <c r="U71" s="275" t="s">
        <v>152</v>
      </c>
      <c r="V71" s="275" t="s">
        <v>153</v>
      </c>
      <c r="W71" s="275" t="s">
        <v>156</v>
      </c>
      <c r="X71" s="275" t="s">
        <v>170</v>
      </c>
      <c r="Y71" s="512"/>
      <c r="Z71" s="275" t="s">
        <v>152</v>
      </c>
      <c r="AA71" s="275" t="s">
        <v>153</v>
      </c>
      <c r="AB71" s="275" t="s">
        <v>156</v>
      </c>
      <c r="AC71" s="275" t="s">
        <v>170</v>
      </c>
      <c r="AD71" s="512"/>
      <c r="AE71" s="275" t="s">
        <v>152</v>
      </c>
      <c r="AF71" s="275" t="s">
        <v>153</v>
      </c>
      <c r="AG71" s="275" t="s">
        <v>156</v>
      </c>
      <c r="AH71" s="275" t="s">
        <v>170</v>
      </c>
      <c r="AI71" s="512"/>
      <c r="AJ71" s="275" t="s">
        <v>152</v>
      </c>
      <c r="AK71" s="275" t="s">
        <v>153</v>
      </c>
      <c r="AL71" s="275" t="s">
        <v>156</v>
      </c>
      <c r="AM71" s="275" t="s">
        <v>170</v>
      </c>
      <c r="AN71" s="512"/>
      <c r="AO71" s="275" t="s">
        <v>152</v>
      </c>
      <c r="AP71" s="275" t="s">
        <v>153</v>
      </c>
      <c r="AQ71" s="275" t="s">
        <v>156</v>
      </c>
      <c r="AR71" s="275" t="s">
        <v>170</v>
      </c>
      <c r="AS71" s="512"/>
      <c r="AT71" s="275" t="s">
        <v>152</v>
      </c>
      <c r="AU71" s="275" t="s">
        <v>153</v>
      </c>
      <c r="AV71" s="275" t="s">
        <v>156</v>
      </c>
      <c r="AW71" s="275" t="s">
        <v>170</v>
      </c>
      <c r="AX71" s="512"/>
    </row>
    <row r="72" spans="2:50" hidden="1" x14ac:dyDescent="0.2">
      <c r="B72" s="517" t="s">
        <v>236</v>
      </c>
      <c r="C72" s="274">
        <v>1</v>
      </c>
      <c r="D72" s="274" t="s">
        <v>431</v>
      </c>
      <c r="E72" s="274">
        <v>20</v>
      </c>
      <c r="F72" s="274">
        <v>2400</v>
      </c>
      <c r="G72" s="341">
        <f>F72/E72</f>
        <v>120</v>
      </c>
      <c r="H72" s="511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36">
        <f>IFERROR(AVERAGE(K72:K88),"-")</f>
        <v>126.55887932465457</v>
      </c>
      <c r="M72" s="172">
        <f>RANK(K72, K$72:K$88)</f>
        <v>17</v>
      </c>
      <c r="N72" s="543"/>
      <c r="O72" s="543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40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40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40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40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40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40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40">
        <f>AVERAGE(AV72:AV88)</f>
        <v>126.65602034056353</v>
      </c>
    </row>
    <row r="73" spans="2:50" hidden="1" x14ac:dyDescent="0.2">
      <c r="B73" s="517"/>
      <c r="C73" s="274">
        <v>2</v>
      </c>
      <c r="D73" s="274" t="s">
        <v>432</v>
      </c>
      <c r="E73" s="274">
        <v>18</v>
      </c>
      <c r="F73" s="274">
        <v>2400</v>
      </c>
      <c r="G73" s="341">
        <f t="shared" ref="G73:G88" si="75">F73/E73</f>
        <v>133.33333333333334</v>
      </c>
      <c r="H73" s="511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36"/>
      <c r="M73" s="172">
        <f t="shared" ref="M73:M88" si="78">RANK(K73, K$72:K$88)</f>
        <v>7</v>
      </c>
      <c r="N73" s="543"/>
      <c r="O73" s="543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41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41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41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41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41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41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41"/>
    </row>
    <row r="74" spans="2:50" hidden="1" x14ac:dyDescent="0.2">
      <c r="B74" s="517"/>
      <c r="C74" s="274">
        <v>3</v>
      </c>
      <c r="D74" s="274" t="s">
        <v>433</v>
      </c>
      <c r="E74" s="274">
        <v>16</v>
      </c>
      <c r="F74" s="274">
        <v>2400</v>
      </c>
      <c r="G74" s="341">
        <f t="shared" si="75"/>
        <v>150</v>
      </c>
      <c r="H74" s="511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36"/>
      <c r="M74" s="172">
        <f t="shared" si="78"/>
        <v>4</v>
      </c>
      <c r="N74" s="543"/>
      <c r="O74" s="543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41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41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41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41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41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41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41"/>
    </row>
    <row r="75" spans="2:50" hidden="1" x14ac:dyDescent="0.2">
      <c r="B75" s="517"/>
      <c r="C75" s="274">
        <v>4</v>
      </c>
      <c r="D75" s="274" t="s">
        <v>434</v>
      </c>
      <c r="E75" s="274">
        <v>18</v>
      </c>
      <c r="F75" s="274">
        <v>2400</v>
      </c>
      <c r="G75" s="341">
        <f t="shared" si="75"/>
        <v>133.33333333333334</v>
      </c>
      <c r="H75" s="511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36"/>
      <c r="M75" s="172">
        <f t="shared" si="78"/>
        <v>8</v>
      </c>
      <c r="N75" s="543"/>
      <c r="O75" s="543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41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41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41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41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41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41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41"/>
    </row>
    <row r="76" spans="2:50" hidden="1" x14ac:dyDescent="0.2">
      <c r="B76" s="517"/>
      <c r="C76" s="274">
        <v>5</v>
      </c>
      <c r="D76" s="274" t="s">
        <v>435</v>
      </c>
      <c r="E76" s="274">
        <v>16</v>
      </c>
      <c r="F76" s="274">
        <v>2400</v>
      </c>
      <c r="G76" s="341">
        <f t="shared" si="75"/>
        <v>150</v>
      </c>
      <c r="H76" s="511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36"/>
      <c r="M76" s="172">
        <f t="shared" si="78"/>
        <v>3</v>
      </c>
      <c r="N76" s="543"/>
      <c r="O76" s="543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41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41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41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41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41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41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41"/>
    </row>
    <row r="77" spans="2:50" hidden="1" x14ac:dyDescent="0.2">
      <c r="B77" s="517"/>
      <c r="C77" s="274">
        <v>6</v>
      </c>
      <c r="D77" s="274" t="s">
        <v>436</v>
      </c>
      <c r="E77" s="274">
        <v>18</v>
      </c>
      <c r="F77" s="274">
        <v>2400</v>
      </c>
      <c r="G77" s="341">
        <f t="shared" si="75"/>
        <v>133.33333333333334</v>
      </c>
      <c r="H77" s="511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36"/>
      <c r="M77" s="172">
        <f t="shared" si="78"/>
        <v>10</v>
      </c>
      <c r="N77" s="543"/>
      <c r="O77" s="543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41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41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41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41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41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41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41"/>
    </row>
    <row r="78" spans="2:50" hidden="1" x14ac:dyDescent="0.2">
      <c r="B78" s="517"/>
      <c r="C78" s="274">
        <v>7</v>
      </c>
      <c r="D78" s="274" t="s">
        <v>437</v>
      </c>
      <c r="E78" s="274">
        <v>20</v>
      </c>
      <c r="F78" s="274">
        <v>2400</v>
      </c>
      <c r="G78" s="341">
        <f t="shared" si="75"/>
        <v>120</v>
      </c>
      <c r="H78" s="511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36"/>
      <c r="M78" s="172">
        <f t="shared" si="78"/>
        <v>16</v>
      </c>
      <c r="N78" s="543"/>
      <c r="O78" s="543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41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41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41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41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41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41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41"/>
    </row>
    <row r="79" spans="2:50" hidden="1" x14ac:dyDescent="0.2">
      <c r="B79" s="517"/>
      <c r="C79" s="274">
        <v>8</v>
      </c>
      <c r="D79" s="274" t="s">
        <v>439</v>
      </c>
      <c r="E79" s="274">
        <v>19</v>
      </c>
      <c r="F79" s="274">
        <v>2400</v>
      </c>
      <c r="G79" s="341">
        <f t="shared" si="75"/>
        <v>126.31578947368421</v>
      </c>
      <c r="H79" s="511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36"/>
      <c r="M79" s="172">
        <f t="shared" si="78"/>
        <v>14</v>
      </c>
      <c r="N79" s="543"/>
      <c r="O79" s="543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41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41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41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41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41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41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41"/>
    </row>
    <row r="80" spans="2:50" hidden="1" x14ac:dyDescent="0.2">
      <c r="B80" s="517"/>
      <c r="C80" s="274">
        <v>9</v>
      </c>
      <c r="D80" s="274" t="s">
        <v>440</v>
      </c>
      <c r="E80" s="274">
        <v>18</v>
      </c>
      <c r="F80" s="274">
        <v>2400</v>
      </c>
      <c r="G80" s="341">
        <f t="shared" si="75"/>
        <v>133.33333333333334</v>
      </c>
      <c r="H80" s="511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36"/>
      <c r="M80" s="172">
        <f t="shared" si="78"/>
        <v>9</v>
      </c>
      <c r="N80" s="543"/>
      <c r="O80" s="543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41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41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41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41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41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41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41"/>
    </row>
    <row r="81" spans="2:50" hidden="1" x14ac:dyDescent="0.2">
      <c r="B81" s="517"/>
      <c r="C81" s="274">
        <v>10</v>
      </c>
      <c r="D81" s="274" t="s">
        <v>441</v>
      </c>
      <c r="E81" s="274">
        <v>19</v>
      </c>
      <c r="F81" s="274">
        <v>2400</v>
      </c>
      <c r="G81" s="341">
        <f t="shared" si="75"/>
        <v>126.31578947368421</v>
      </c>
      <c r="H81" s="511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36"/>
      <c r="M81" s="172">
        <f t="shared" si="78"/>
        <v>15</v>
      </c>
      <c r="N81" s="543"/>
      <c r="O81" s="543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41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41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41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41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41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41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41"/>
    </row>
    <row r="82" spans="2:50" hidden="1" x14ac:dyDescent="0.2">
      <c r="B82" s="517"/>
      <c r="C82" s="274">
        <v>11</v>
      </c>
      <c r="D82" s="274" t="s">
        <v>442</v>
      </c>
      <c r="E82" s="274">
        <v>19</v>
      </c>
      <c r="F82" s="274">
        <v>2400</v>
      </c>
      <c r="G82" s="341">
        <f t="shared" si="75"/>
        <v>126.31578947368421</v>
      </c>
      <c r="H82" s="511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36"/>
      <c r="M82" s="172">
        <f t="shared" si="78"/>
        <v>11</v>
      </c>
      <c r="N82" s="543"/>
      <c r="O82" s="543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41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41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41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41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41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41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41"/>
    </row>
    <row r="83" spans="2:50" hidden="1" x14ac:dyDescent="0.2">
      <c r="B83" s="517"/>
      <c r="C83" s="274">
        <v>12</v>
      </c>
      <c r="D83" s="274" t="s">
        <v>443</v>
      </c>
      <c r="E83" s="274">
        <v>19</v>
      </c>
      <c r="F83" s="274">
        <v>2400</v>
      </c>
      <c r="G83" s="341">
        <f t="shared" si="75"/>
        <v>126.31578947368421</v>
      </c>
      <c r="H83" s="511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36"/>
      <c r="M83" s="172">
        <f t="shared" si="78"/>
        <v>12</v>
      </c>
      <c r="N83" s="543"/>
      <c r="O83" s="543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41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41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41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41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41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41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41"/>
    </row>
    <row r="84" spans="2:50" hidden="1" x14ac:dyDescent="0.2">
      <c r="B84" s="517"/>
      <c r="C84" s="274">
        <v>13</v>
      </c>
      <c r="D84" s="274" t="s">
        <v>444</v>
      </c>
      <c r="E84" s="274">
        <v>15</v>
      </c>
      <c r="F84" s="274">
        <v>2400</v>
      </c>
      <c r="G84" s="341">
        <f t="shared" si="75"/>
        <v>160</v>
      </c>
      <c r="H84" s="511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36"/>
      <c r="M84" s="172">
        <f t="shared" si="78"/>
        <v>2</v>
      </c>
      <c r="N84" s="543"/>
      <c r="O84" s="543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41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41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41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41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41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41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41"/>
    </row>
    <row r="85" spans="2:50" hidden="1" x14ac:dyDescent="0.2">
      <c r="B85" s="517"/>
      <c r="C85" s="274">
        <v>14</v>
      </c>
      <c r="D85" s="274" t="s">
        <v>445</v>
      </c>
      <c r="E85" s="274">
        <v>15</v>
      </c>
      <c r="F85" s="274">
        <v>2400</v>
      </c>
      <c r="G85" s="341">
        <f t="shared" si="75"/>
        <v>160</v>
      </c>
      <c r="H85" s="511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36"/>
      <c r="M85" s="172">
        <f t="shared" si="78"/>
        <v>1</v>
      </c>
      <c r="N85" s="543"/>
      <c r="O85" s="543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41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41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41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41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41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41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41"/>
    </row>
    <row r="86" spans="2:50" hidden="1" x14ac:dyDescent="0.2">
      <c r="B86" s="517"/>
      <c r="C86" s="340">
        <v>15</v>
      </c>
      <c r="D86" s="340" t="s">
        <v>505</v>
      </c>
      <c r="E86" s="340">
        <v>19</v>
      </c>
      <c r="F86" s="340">
        <v>2400</v>
      </c>
      <c r="G86" s="341">
        <f t="shared" si="75"/>
        <v>126.31578947368421</v>
      </c>
      <c r="H86" s="511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36"/>
      <c r="M86" s="172">
        <f t="shared" si="78"/>
        <v>13</v>
      </c>
      <c r="N86" s="543"/>
      <c r="O86" s="543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41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41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41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41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41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41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41"/>
    </row>
    <row r="87" spans="2:50" hidden="1" x14ac:dyDescent="0.2">
      <c r="B87" s="517"/>
      <c r="C87" s="274">
        <v>16</v>
      </c>
      <c r="D87" s="274" t="s">
        <v>540</v>
      </c>
      <c r="E87" s="274">
        <v>17</v>
      </c>
      <c r="F87" s="274">
        <v>2400</v>
      </c>
      <c r="G87" s="341">
        <f t="shared" si="75"/>
        <v>141.1764705882353</v>
      </c>
      <c r="H87" s="511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36"/>
      <c r="M87" s="172">
        <f t="shared" si="78"/>
        <v>6</v>
      </c>
      <c r="N87" s="543"/>
      <c r="O87" s="543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41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41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41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41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41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41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41"/>
    </row>
    <row r="88" spans="2:50" hidden="1" x14ac:dyDescent="0.2">
      <c r="B88" s="517"/>
      <c r="C88" s="274">
        <v>17</v>
      </c>
      <c r="D88" s="274" t="s">
        <v>635</v>
      </c>
      <c r="E88" s="274">
        <v>17</v>
      </c>
      <c r="F88" s="274">
        <v>2400</v>
      </c>
      <c r="G88" s="341">
        <f t="shared" si="75"/>
        <v>141.1764705882353</v>
      </c>
      <c r="H88" s="511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36"/>
      <c r="M88" s="172">
        <f t="shared" si="78"/>
        <v>5</v>
      </c>
      <c r="N88" s="526"/>
      <c r="O88" s="526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42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42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42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42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42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42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42"/>
    </row>
    <row r="89" spans="2:50" ht="15.75" hidden="1" x14ac:dyDescent="0.2">
      <c r="B89" s="521" t="s">
        <v>169</v>
      </c>
      <c r="C89" s="522"/>
      <c r="D89" s="522"/>
      <c r="E89" s="522"/>
      <c r="F89" s="522"/>
      <c r="G89" s="522"/>
      <c r="H89" s="523"/>
      <c r="I89" s="207"/>
      <c r="J89" s="207"/>
      <c r="K89" s="207"/>
      <c r="L89" s="207"/>
      <c r="M89" s="207"/>
      <c r="N89" s="512" t="s">
        <v>161</v>
      </c>
      <c r="O89" s="525" t="s">
        <v>106</v>
      </c>
      <c r="P89" s="527">
        <v>45895</v>
      </c>
      <c r="Q89" s="517"/>
      <c r="R89" s="517"/>
      <c r="S89" s="517"/>
      <c r="T89" s="517"/>
      <c r="U89" s="527">
        <v>45896</v>
      </c>
      <c r="V89" s="517"/>
      <c r="W89" s="517"/>
      <c r="X89" s="517"/>
      <c r="Y89" s="517"/>
      <c r="Z89" s="527">
        <v>45897</v>
      </c>
      <c r="AA89" s="517"/>
      <c r="AB89" s="517"/>
      <c r="AC89" s="517"/>
      <c r="AD89" s="517"/>
      <c r="AE89" s="527">
        <v>45898</v>
      </c>
      <c r="AF89" s="517"/>
      <c r="AG89" s="517"/>
      <c r="AH89" s="517"/>
      <c r="AI89" s="517"/>
      <c r="AJ89" s="527">
        <v>45899</v>
      </c>
      <c r="AK89" s="517"/>
      <c r="AL89" s="517"/>
      <c r="AM89" s="517"/>
      <c r="AN89" s="517"/>
      <c r="AO89" s="527">
        <v>45900</v>
      </c>
      <c r="AP89" s="517"/>
      <c r="AQ89" s="517"/>
      <c r="AR89" s="517"/>
      <c r="AS89" s="517"/>
      <c r="AT89" s="527">
        <v>45901</v>
      </c>
      <c r="AU89" s="517"/>
      <c r="AV89" s="517"/>
      <c r="AW89" s="517"/>
      <c r="AX89" s="517"/>
    </row>
    <row r="90" spans="2:50" ht="15.75" hidden="1" x14ac:dyDescent="0.2">
      <c r="B90" s="524"/>
      <c r="C90" s="524"/>
      <c r="D90" s="524"/>
      <c r="E90" s="524"/>
      <c r="F90" s="524"/>
      <c r="G90" s="524"/>
      <c r="H90" s="524"/>
      <c r="I90" s="207"/>
      <c r="J90" s="207"/>
      <c r="K90" s="207"/>
      <c r="L90" s="207"/>
      <c r="M90" s="207"/>
      <c r="N90" s="512"/>
      <c r="O90" s="526"/>
      <c r="P90" s="527" t="s">
        <v>120</v>
      </c>
      <c r="Q90" s="517"/>
      <c r="R90" s="517"/>
      <c r="S90" s="517"/>
      <c r="T90" s="517"/>
      <c r="U90" s="527" t="s">
        <v>114</v>
      </c>
      <c r="V90" s="517"/>
      <c r="W90" s="517"/>
      <c r="X90" s="517"/>
      <c r="Y90" s="517"/>
      <c r="Z90" s="527" t="s">
        <v>115</v>
      </c>
      <c r="AA90" s="517"/>
      <c r="AB90" s="517"/>
      <c r="AC90" s="517"/>
      <c r="AD90" s="517"/>
      <c r="AE90" s="527" t="s">
        <v>116</v>
      </c>
      <c r="AF90" s="517"/>
      <c r="AG90" s="517"/>
      <c r="AH90" s="517"/>
      <c r="AI90" s="517"/>
      <c r="AJ90" s="527" t="s">
        <v>117</v>
      </c>
      <c r="AK90" s="517"/>
      <c r="AL90" s="517"/>
      <c r="AM90" s="517"/>
      <c r="AN90" s="517"/>
      <c r="AO90" s="527" t="s">
        <v>118</v>
      </c>
      <c r="AP90" s="517"/>
      <c r="AQ90" s="517"/>
      <c r="AR90" s="517"/>
      <c r="AS90" s="517"/>
      <c r="AT90" s="527" t="s">
        <v>119</v>
      </c>
      <c r="AU90" s="517"/>
      <c r="AV90" s="517"/>
      <c r="AW90" s="517"/>
      <c r="AX90" s="517"/>
    </row>
    <row r="91" spans="2:50" hidden="1" x14ac:dyDescent="0.2">
      <c r="B91" s="512" t="s">
        <v>157</v>
      </c>
      <c r="C91" s="512" t="s">
        <v>149</v>
      </c>
      <c r="D91" s="512"/>
      <c r="E91" s="512" t="s">
        <v>151</v>
      </c>
      <c r="F91" s="512"/>
      <c r="G91" s="512"/>
      <c r="H91" s="513" t="s">
        <v>158</v>
      </c>
      <c r="I91" s="516" t="s">
        <v>227</v>
      </c>
      <c r="J91" s="516"/>
      <c r="K91" s="516"/>
      <c r="L91" s="516" t="s">
        <v>158</v>
      </c>
      <c r="M91" s="516" t="s">
        <v>170</v>
      </c>
      <c r="N91" s="525"/>
      <c r="O91" s="525" t="s">
        <v>160</v>
      </c>
      <c r="P91" s="508" t="s">
        <v>154</v>
      </c>
      <c r="Q91" s="509"/>
      <c r="R91" s="509"/>
      <c r="S91" s="510"/>
      <c r="T91" s="512" t="s">
        <v>158</v>
      </c>
      <c r="U91" s="508" t="s">
        <v>154</v>
      </c>
      <c r="V91" s="509"/>
      <c r="W91" s="509"/>
      <c r="X91" s="510"/>
      <c r="Y91" s="512" t="s">
        <v>158</v>
      </c>
      <c r="Z91" s="508" t="s">
        <v>154</v>
      </c>
      <c r="AA91" s="509"/>
      <c r="AB91" s="509"/>
      <c r="AC91" s="510"/>
      <c r="AD91" s="512" t="s">
        <v>158</v>
      </c>
      <c r="AE91" s="508" t="s">
        <v>154</v>
      </c>
      <c r="AF91" s="509"/>
      <c r="AG91" s="509"/>
      <c r="AH91" s="510"/>
      <c r="AI91" s="512" t="s">
        <v>158</v>
      </c>
      <c r="AJ91" s="508" t="s">
        <v>154</v>
      </c>
      <c r="AK91" s="509"/>
      <c r="AL91" s="509"/>
      <c r="AM91" s="510"/>
      <c r="AN91" s="512" t="s">
        <v>158</v>
      </c>
      <c r="AO91" s="508" t="s">
        <v>154</v>
      </c>
      <c r="AP91" s="509"/>
      <c r="AQ91" s="509"/>
      <c r="AR91" s="510"/>
      <c r="AS91" s="512" t="s">
        <v>158</v>
      </c>
      <c r="AT91" s="508" t="s">
        <v>154</v>
      </c>
      <c r="AU91" s="509"/>
      <c r="AV91" s="509"/>
      <c r="AW91" s="510"/>
      <c r="AX91" s="512" t="s">
        <v>158</v>
      </c>
    </row>
    <row r="92" spans="2:50" hidden="1" x14ac:dyDescent="0.2">
      <c r="B92" s="512"/>
      <c r="C92" s="512"/>
      <c r="D92" s="512"/>
      <c r="E92" s="512" t="s">
        <v>150</v>
      </c>
      <c r="F92" s="512"/>
      <c r="G92" s="512"/>
      <c r="H92" s="514"/>
      <c r="I92" s="516" t="s">
        <v>150</v>
      </c>
      <c r="J92" s="516"/>
      <c r="K92" s="516"/>
      <c r="L92" s="516"/>
      <c r="M92" s="516"/>
      <c r="N92" s="543"/>
      <c r="O92" s="543"/>
      <c r="P92" s="508" t="s">
        <v>155</v>
      </c>
      <c r="Q92" s="509"/>
      <c r="R92" s="509"/>
      <c r="S92" s="510"/>
      <c r="T92" s="512"/>
      <c r="U92" s="508" t="s">
        <v>155</v>
      </c>
      <c r="V92" s="509"/>
      <c r="W92" s="509"/>
      <c r="X92" s="510"/>
      <c r="Y92" s="512"/>
      <c r="Z92" s="508" t="s">
        <v>155</v>
      </c>
      <c r="AA92" s="509"/>
      <c r="AB92" s="509"/>
      <c r="AC92" s="510"/>
      <c r="AD92" s="512"/>
      <c r="AE92" s="508" t="s">
        <v>155</v>
      </c>
      <c r="AF92" s="509"/>
      <c r="AG92" s="509"/>
      <c r="AH92" s="510"/>
      <c r="AI92" s="512"/>
      <c r="AJ92" s="508" t="s">
        <v>155</v>
      </c>
      <c r="AK92" s="509"/>
      <c r="AL92" s="509"/>
      <c r="AM92" s="510"/>
      <c r="AN92" s="512"/>
      <c r="AO92" s="508" t="s">
        <v>155</v>
      </c>
      <c r="AP92" s="509"/>
      <c r="AQ92" s="509"/>
      <c r="AR92" s="510"/>
      <c r="AS92" s="512"/>
      <c r="AT92" s="508" t="s">
        <v>155</v>
      </c>
      <c r="AU92" s="509"/>
      <c r="AV92" s="509"/>
      <c r="AW92" s="510"/>
      <c r="AX92" s="512"/>
    </row>
    <row r="93" spans="2:50" hidden="1" x14ac:dyDescent="0.2">
      <c r="B93" s="512"/>
      <c r="C93" s="512"/>
      <c r="D93" s="512"/>
      <c r="E93" s="275" t="s">
        <v>152</v>
      </c>
      <c r="F93" s="275" t="s">
        <v>153</v>
      </c>
      <c r="G93" s="275" t="s">
        <v>156</v>
      </c>
      <c r="H93" s="515"/>
      <c r="I93" s="273" t="s">
        <v>152</v>
      </c>
      <c r="J93" s="273" t="s">
        <v>153</v>
      </c>
      <c r="K93" s="273" t="s">
        <v>156</v>
      </c>
      <c r="L93" s="516"/>
      <c r="M93" s="516"/>
      <c r="N93" s="543"/>
      <c r="O93" s="543"/>
      <c r="P93" s="275" t="s">
        <v>152</v>
      </c>
      <c r="Q93" s="275" t="s">
        <v>153</v>
      </c>
      <c r="R93" s="275" t="s">
        <v>156</v>
      </c>
      <c r="S93" s="275" t="s">
        <v>170</v>
      </c>
      <c r="T93" s="512"/>
      <c r="U93" s="275" t="s">
        <v>152</v>
      </c>
      <c r="V93" s="275" t="s">
        <v>153</v>
      </c>
      <c r="W93" s="275" t="s">
        <v>156</v>
      </c>
      <c r="X93" s="275" t="s">
        <v>170</v>
      </c>
      <c r="Y93" s="512"/>
      <c r="Z93" s="275" t="s">
        <v>152</v>
      </c>
      <c r="AA93" s="275" t="s">
        <v>153</v>
      </c>
      <c r="AB93" s="275" t="s">
        <v>156</v>
      </c>
      <c r="AC93" s="275" t="s">
        <v>170</v>
      </c>
      <c r="AD93" s="512"/>
      <c r="AE93" s="275" t="s">
        <v>152</v>
      </c>
      <c r="AF93" s="275" t="s">
        <v>153</v>
      </c>
      <c r="AG93" s="275" t="s">
        <v>156</v>
      </c>
      <c r="AH93" s="275" t="s">
        <v>170</v>
      </c>
      <c r="AI93" s="512"/>
      <c r="AJ93" s="275" t="s">
        <v>152</v>
      </c>
      <c r="AK93" s="275" t="s">
        <v>153</v>
      </c>
      <c r="AL93" s="275" t="s">
        <v>156</v>
      </c>
      <c r="AM93" s="275" t="s">
        <v>170</v>
      </c>
      <c r="AN93" s="512"/>
      <c r="AO93" s="275" t="s">
        <v>152</v>
      </c>
      <c r="AP93" s="275" t="s">
        <v>153</v>
      </c>
      <c r="AQ93" s="275" t="s">
        <v>156</v>
      </c>
      <c r="AR93" s="275" t="s">
        <v>170</v>
      </c>
      <c r="AS93" s="512"/>
      <c r="AT93" s="275" t="s">
        <v>152</v>
      </c>
      <c r="AU93" s="275" t="s">
        <v>153</v>
      </c>
      <c r="AV93" s="275" t="s">
        <v>156</v>
      </c>
      <c r="AW93" s="275" t="s">
        <v>170</v>
      </c>
      <c r="AX93" s="512"/>
    </row>
    <row r="94" spans="2:50" hidden="1" x14ac:dyDescent="0.2">
      <c r="B94" s="517" t="s">
        <v>236</v>
      </c>
      <c r="C94" s="274">
        <v>1</v>
      </c>
      <c r="D94" s="274" t="s">
        <v>431</v>
      </c>
      <c r="E94" s="274">
        <v>20</v>
      </c>
      <c r="F94" s="274">
        <v>2400</v>
      </c>
      <c r="G94" s="366">
        <f>F94/E94</f>
        <v>120</v>
      </c>
      <c r="H94" s="517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18">
        <f>IFERROR(AVERAGE(K94:K110),"-")</f>
        <v>127.89555630453853</v>
      </c>
      <c r="M94" s="172">
        <f>IFERROR(RANK(K94, K$94:K$110),"")</f>
        <v>16</v>
      </c>
      <c r="N94" s="543"/>
      <c r="O94" s="543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40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40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40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40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40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40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40">
        <f>AVERAGE(AV94:AV110)</f>
        <v>128.80058047860695</v>
      </c>
    </row>
    <row r="95" spans="2:50" hidden="1" x14ac:dyDescent="0.2">
      <c r="B95" s="517"/>
      <c r="C95" s="359">
        <v>2</v>
      </c>
      <c r="D95" s="274" t="s">
        <v>432</v>
      </c>
      <c r="E95" s="274">
        <v>18</v>
      </c>
      <c r="F95" s="274">
        <v>2400</v>
      </c>
      <c r="G95" s="366">
        <f t="shared" ref="G95:G109" si="99">F95/E95</f>
        <v>133.33333333333334</v>
      </c>
      <c r="H95" s="517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19"/>
      <c r="M95" s="172">
        <f t="shared" ref="M95:M110" si="103">IFERROR(RANK(K95, K$94:K$110),"")</f>
        <v>8</v>
      </c>
      <c r="N95" s="543"/>
      <c r="O95" s="543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41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41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41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41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41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41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41"/>
    </row>
    <row r="96" spans="2:50" hidden="1" x14ac:dyDescent="0.2">
      <c r="B96" s="517"/>
      <c r="C96" s="359">
        <v>3</v>
      </c>
      <c r="D96" s="274" t="s">
        <v>433</v>
      </c>
      <c r="E96" s="274">
        <v>16</v>
      </c>
      <c r="F96" s="274">
        <v>2400</v>
      </c>
      <c r="G96" s="366">
        <f t="shared" si="99"/>
        <v>150</v>
      </c>
      <c r="H96" s="517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19"/>
      <c r="M96" s="172">
        <f t="shared" si="103"/>
        <v>4</v>
      </c>
      <c r="N96" s="543"/>
      <c r="O96" s="543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41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41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41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41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41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41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41"/>
    </row>
    <row r="97" spans="2:50" hidden="1" x14ac:dyDescent="0.2">
      <c r="B97" s="517"/>
      <c r="C97" s="359">
        <v>4</v>
      </c>
      <c r="D97" s="274" t="s">
        <v>434</v>
      </c>
      <c r="E97" s="274">
        <v>18</v>
      </c>
      <c r="F97" s="274">
        <v>2400</v>
      </c>
      <c r="G97" s="366">
        <f t="shared" si="99"/>
        <v>133.33333333333334</v>
      </c>
      <c r="H97" s="517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19"/>
      <c r="M97" s="172">
        <f t="shared" si="103"/>
        <v>7</v>
      </c>
      <c r="N97" s="543"/>
      <c r="O97" s="543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41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41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41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41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41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41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41"/>
    </row>
    <row r="98" spans="2:50" hidden="1" x14ac:dyDescent="0.2">
      <c r="B98" s="517"/>
      <c r="C98" s="359">
        <v>5</v>
      </c>
      <c r="D98" s="274" t="s">
        <v>435</v>
      </c>
      <c r="E98" s="274">
        <v>16</v>
      </c>
      <c r="F98" s="274">
        <v>2400</v>
      </c>
      <c r="G98" s="366">
        <f t="shared" si="99"/>
        <v>150</v>
      </c>
      <c r="H98" s="517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19"/>
      <c r="M98" s="172">
        <f t="shared" si="103"/>
        <v>3</v>
      </c>
      <c r="N98" s="543"/>
      <c r="O98" s="543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41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41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41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41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41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41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41"/>
    </row>
    <row r="99" spans="2:50" hidden="1" x14ac:dyDescent="0.2">
      <c r="B99" s="517"/>
      <c r="C99" s="359">
        <v>6</v>
      </c>
      <c r="D99" s="274" t="s">
        <v>436</v>
      </c>
      <c r="E99" s="274">
        <v>18</v>
      </c>
      <c r="F99" s="274">
        <v>2400</v>
      </c>
      <c r="G99" s="366">
        <f t="shared" si="99"/>
        <v>133.33333333333334</v>
      </c>
      <c r="H99" s="517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19"/>
      <c r="M99" s="172">
        <f t="shared" si="103"/>
        <v>9</v>
      </c>
      <c r="N99" s="543"/>
      <c r="O99" s="543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41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41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41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41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41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41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41"/>
    </row>
    <row r="100" spans="2:50" hidden="1" x14ac:dyDescent="0.2">
      <c r="B100" s="517"/>
      <c r="C100" s="359">
        <v>7</v>
      </c>
      <c r="D100" s="274" t="s">
        <v>437</v>
      </c>
      <c r="E100" s="274">
        <v>20</v>
      </c>
      <c r="F100" s="274">
        <v>2400</v>
      </c>
      <c r="G100" s="366">
        <f t="shared" si="99"/>
        <v>120</v>
      </c>
      <c r="H100" s="517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19"/>
      <c r="M100" s="172">
        <f t="shared" si="103"/>
        <v>15</v>
      </c>
      <c r="N100" s="543"/>
      <c r="O100" s="543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41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41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41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41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41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41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41"/>
    </row>
    <row r="101" spans="2:50" hidden="1" x14ac:dyDescent="0.2">
      <c r="B101" s="517"/>
      <c r="C101" s="359">
        <v>8</v>
      </c>
      <c r="D101" s="274" t="s">
        <v>439</v>
      </c>
      <c r="E101" s="274">
        <v>19</v>
      </c>
      <c r="F101" s="274">
        <v>2400</v>
      </c>
      <c r="G101" s="366">
        <f t="shared" si="99"/>
        <v>126.31578947368421</v>
      </c>
      <c r="H101" s="517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19"/>
      <c r="M101" s="172">
        <f t="shared" si="103"/>
        <v>14</v>
      </c>
      <c r="N101" s="543"/>
      <c r="O101" s="543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41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41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41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41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41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41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41"/>
    </row>
    <row r="102" spans="2:50" hidden="1" x14ac:dyDescent="0.2">
      <c r="B102" s="517"/>
      <c r="C102" s="359">
        <v>9</v>
      </c>
      <c r="D102" s="274" t="s">
        <v>440</v>
      </c>
      <c r="E102" s="274">
        <v>18</v>
      </c>
      <c r="F102" s="274">
        <v>2400</v>
      </c>
      <c r="G102" s="366">
        <f t="shared" si="99"/>
        <v>133.33333333333334</v>
      </c>
      <c r="H102" s="517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19"/>
      <c r="M102" s="172">
        <f t="shared" si="103"/>
        <v>10</v>
      </c>
      <c r="N102" s="543"/>
      <c r="O102" s="543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41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41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41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41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41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41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41"/>
    </row>
    <row r="103" spans="2:50" hidden="1" x14ac:dyDescent="0.2">
      <c r="B103" s="517"/>
      <c r="C103" s="359">
        <v>10</v>
      </c>
      <c r="D103" s="274" t="s">
        <v>441</v>
      </c>
      <c r="E103" s="274">
        <v>19</v>
      </c>
      <c r="F103" s="274">
        <v>2400</v>
      </c>
      <c r="G103" s="366">
        <f t="shared" si="99"/>
        <v>126.31578947368421</v>
      </c>
      <c r="H103" s="517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19"/>
      <c r="M103" s="172">
        <f t="shared" si="103"/>
        <v>13</v>
      </c>
      <c r="N103" s="543"/>
      <c r="O103" s="543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41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41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41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41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41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41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41"/>
    </row>
    <row r="104" spans="2:50" hidden="1" x14ac:dyDescent="0.2">
      <c r="B104" s="517"/>
      <c r="C104" s="359">
        <v>11</v>
      </c>
      <c r="D104" s="274" t="s">
        <v>442</v>
      </c>
      <c r="E104" s="274">
        <v>19</v>
      </c>
      <c r="F104" s="274">
        <v>2400</v>
      </c>
      <c r="G104" s="366">
        <f t="shared" si="99"/>
        <v>126.31578947368421</v>
      </c>
      <c r="H104" s="517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19"/>
      <c r="M104" s="172">
        <f t="shared" si="103"/>
        <v>11</v>
      </c>
      <c r="N104" s="543"/>
      <c r="O104" s="543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41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41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41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41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41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41"/>
      <c r="AT104" s="363"/>
      <c r="AU104" s="364"/>
      <c r="AV104" s="365" t="str">
        <f t="shared" si="116"/>
        <v/>
      </c>
      <c r="AW104" s="363" t="str">
        <f t="shared" si="117"/>
        <v/>
      </c>
      <c r="AX104" s="541"/>
    </row>
    <row r="105" spans="2:50" hidden="1" x14ac:dyDescent="0.2">
      <c r="B105" s="517"/>
      <c r="C105" s="359">
        <v>12</v>
      </c>
      <c r="D105" s="274" t="s">
        <v>443</v>
      </c>
      <c r="E105" s="274">
        <v>19</v>
      </c>
      <c r="F105" s="274">
        <v>2400</v>
      </c>
      <c r="G105" s="366">
        <f t="shared" si="99"/>
        <v>126.31578947368421</v>
      </c>
      <c r="H105" s="517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19"/>
      <c r="M105" s="172">
        <f t="shared" si="103"/>
        <v>12</v>
      </c>
      <c r="N105" s="543"/>
      <c r="O105" s="543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41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41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41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41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41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41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41"/>
    </row>
    <row r="106" spans="2:50" hidden="1" x14ac:dyDescent="0.2">
      <c r="B106" s="517"/>
      <c r="C106" s="359">
        <v>13</v>
      </c>
      <c r="D106" s="274" t="s">
        <v>444</v>
      </c>
      <c r="E106" s="274">
        <v>15</v>
      </c>
      <c r="F106" s="274">
        <v>2400</v>
      </c>
      <c r="G106" s="366">
        <f t="shared" si="99"/>
        <v>160</v>
      </c>
      <c r="H106" s="517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19"/>
      <c r="M106" s="172">
        <f t="shared" si="103"/>
        <v>2</v>
      </c>
      <c r="N106" s="543"/>
      <c r="O106" s="543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41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41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41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41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41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41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41"/>
    </row>
    <row r="107" spans="2:50" hidden="1" x14ac:dyDescent="0.2">
      <c r="B107" s="517"/>
      <c r="C107" s="359">
        <v>14</v>
      </c>
      <c r="D107" s="359" t="s">
        <v>445</v>
      </c>
      <c r="E107" s="359">
        <v>15</v>
      </c>
      <c r="F107" s="359">
        <v>2400</v>
      </c>
      <c r="G107" s="366">
        <f t="shared" si="99"/>
        <v>160</v>
      </c>
      <c r="H107" s="517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19"/>
      <c r="M107" s="172">
        <f t="shared" si="103"/>
        <v>1</v>
      </c>
      <c r="N107" s="543"/>
      <c r="O107" s="543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41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41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41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41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41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41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41"/>
    </row>
    <row r="108" spans="2:50" hidden="1" x14ac:dyDescent="0.2">
      <c r="B108" s="517"/>
      <c r="C108" s="359">
        <v>15</v>
      </c>
      <c r="D108" s="359" t="s">
        <v>540</v>
      </c>
      <c r="E108" s="359">
        <v>17</v>
      </c>
      <c r="F108" s="359">
        <v>2400</v>
      </c>
      <c r="G108" s="366">
        <f t="shared" si="99"/>
        <v>141.1764705882353</v>
      </c>
      <c r="H108" s="517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19"/>
      <c r="M108" s="172">
        <f t="shared" si="103"/>
        <v>5</v>
      </c>
      <c r="N108" s="543"/>
      <c r="O108" s="543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41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41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41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41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41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41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41"/>
    </row>
    <row r="109" spans="2:50" hidden="1" x14ac:dyDescent="0.2">
      <c r="B109" s="517"/>
      <c r="C109" s="359">
        <v>16</v>
      </c>
      <c r="D109" s="274" t="s">
        <v>635</v>
      </c>
      <c r="E109" s="274">
        <v>17</v>
      </c>
      <c r="F109" s="274">
        <v>2400</v>
      </c>
      <c r="G109" s="366">
        <f t="shared" si="99"/>
        <v>141.1764705882353</v>
      </c>
      <c r="H109" s="517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19"/>
      <c r="M109" s="172">
        <f t="shared" si="103"/>
        <v>6</v>
      </c>
      <c r="N109" s="543"/>
      <c r="O109" s="543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41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41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41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41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41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41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41"/>
    </row>
    <row r="110" spans="2:50" hidden="1" x14ac:dyDescent="0.2">
      <c r="B110" s="517"/>
      <c r="C110" s="359">
        <v>17</v>
      </c>
      <c r="D110" s="274"/>
      <c r="E110" s="274"/>
      <c r="F110" s="274"/>
      <c r="G110" s="366"/>
      <c r="H110" s="517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20"/>
      <c r="M110" s="172" t="str">
        <f t="shared" si="103"/>
        <v/>
      </c>
      <c r="N110" s="526"/>
      <c r="O110" s="526"/>
      <c r="P110" s="359"/>
      <c r="Q110" s="170"/>
      <c r="R110" s="360" t="str">
        <f t="shared" si="104"/>
        <v/>
      </c>
      <c r="S110" s="359" t="str">
        <f t="shared" si="105"/>
        <v/>
      </c>
      <c r="T110" s="542"/>
      <c r="U110" s="359"/>
      <c r="V110" s="170"/>
      <c r="W110" s="360" t="str">
        <f t="shared" si="106"/>
        <v/>
      </c>
      <c r="X110" s="359" t="str">
        <f t="shared" si="107"/>
        <v/>
      </c>
      <c r="Y110" s="542"/>
      <c r="Z110" s="359"/>
      <c r="AA110" s="170"/>
      <c r="AB110" s="360" t="str">
        <f t="shared" si="108"/>
        <v/>
      </c>
      <c r="AC110" s="359" t="str">
        <f t="shared" si="109"/>
        <v/>
      </c>
      <c r="AD110" s="542"/>
      <c r="AE110" s="359"/>
      <c r="AF110" s="170"/>
      <c r="AG110" s="360" t="str">
        <f t="shared" si="110"/>
        <v/>
      </c>
      <c r="AH110" s="359" t="str">
        <f t="shared" si="111"/>
        <v/>
      </c>
      <c r="AI110" s="542"/>
      <c r="AJ110" s="359"/>
      <c r="AK110" s="170"/>
      <c r="AL110" s="360" t="str">
        <f t="shared" si="112"/>
        <v/>
      </c>
      <c r="AM110" s="359" t="str">
        <f t="shared" si="113"/>
        <v/>
      </c>
      <c r="AN110" s="542"/>
      <c r="AO110" s="359"/>
      <c r="AP110" s="170"/>
      <c r="AQ110" s="360" t="str">
        <f t="shared" si="114"/>
        <v/>
      </c>
      <c r="AR110" s="359" t="str">
        <f t="shared" si="115"/>
        <v/>
      </c>
      <c r="AS110" s="542"/>
      <c r="AT110" s="359"/>
      <c r="AU110" s="170"/>
      <c r="AV110" s="360" t="str">
        <f t="shared" si="116"/>
        <v/>
      </c>
      <c r="AW110" s="359" t="str">
        <f t="shared" si="117"/>
        <v/>
      </c>
      <c r="AX110" s="542"/>
    </row>
    <row r="111" spans="2:50" ht="15.75" hidden="1" x14ac:dyDescent="0.2">
      <c r="B111" s="521" t="s">
        <v>169</v>
      </c>
      <c r="C111" s="522"/>
      <c r="D111" s="522"/>
      <c r="E111" s="522"/>
      <c r="F111" s="522"/>
      <c r="G111" s="522"/>
      <c r="H111" s="523"/>
      <c r="I111" s="207"/>
      <c r="J111" s="207"/>
      <c r="K111" s="207"/>
      <c r="L111" s="207"/>
      <c r="M111" s="207"/>
      <c r="N111" s="512" t="s">
        <v>161</v>
      </c>
      <c r="O111" s="525" t="s">
        <v>106</v>
      </c>
      <c r="P111" s="527">
        <f>AT89+1</f>
        <v>45902</v>
      </c>
      <c r="Q111" s="517"/>
      <c r="R111" s="517"/>
      <c r="S111" s="517"/>
      <c r="T111" s="517"/>
      <c r="U111" s="527">
        <f>P111+1</f>
        <v>45903</v>
      </c>
      <c r="V111" s="517"/>
      <c r="W111" s="517"/>
      <c r="X111" s="517"/>
      <c r="Y111" s="517"/>
      <c r="Z111" s="527">
        <f>U111+1</f>
        <v>45904</v>
      </c>
      <c r="AA111" s="517"/>
      <c r="AB111" s="517"/>
      <c r="AC111" s="517"/>
      <c r="AD111" s="517"/>
      <c r="AE111" s="527">
        <f>Z111+1</f>
        <v>45905</v>
      </c>
      <c r="AF111" s="517"/>
      <c r="AG111" s="517"/>
      <c r="AH111" s="517"/>
      <c r="AI111" s="517"/>
      <c r="AJ111" s="527">
        <f>AE111+1</f>
        <v>45906</v>
      </c>
      <c r="AK111" s="517"/>
      <c r="AL111" s="517"/>
      <c r="AM111" s="517"/>
      <c r="AN111" s="517"/>
      <c r="AO111" s="527">
        <f>AJ111+1</f>
        <v>45907</v>
      </c>
      <c r="AP111" s="517"/>
      <c r="AQ111" s="517"/>
      <c r="AR111" s="517"/>
      <c r="AS111" s="517"/>
      <c r="AT111" s="527">
        <f>AO111+1</f>
        <v>45908</v>
      </c>
      <c r="AU111" s="517"/>
      <c r="AV111" s="517"/>
      <c r="AW111" s="517"/>
      <c r="AX111" s="517"/>
    </row>
    <row r="112" spans="2:50" ht="15.75" hidden="1" x14ac:dyDescent="0.2">
      <c r="B112" s="524"/>
      <c r="C112" s="524"/>
      <c r="D112" s="524"/>
      <c r="E112" s="524"/>
      <c r="F112" s="524"/>
      <c r="G112" s="524"/>
      <c r="H112" s="524"/>
      <c r="I112" s="207"/>
      <c r="J112" s="207"/>
      <c r="K112" s="207"/>
      <c r="L112" s="207"/>
      <c r="M112" s="207"/>
      <c r="N112" s="512"/>
      <c r="O112" s="526"/>
      <c r="P112" s="527" t="s">
        <v>120</v>
      </c>
      <c r="Q112" s="517"/>
      <c r="R112" s="517"/>
      <c r="S112" s="517"/>
      <c r="T112" s="517"/>
      <c r="U112" s="527" t="s">
        <v>114</v>
      </c>
      <c r="V112" s="517"/>
      <c r="W112" s="517"/>
      <c r="X112" s="517"/>
      <c r="Y112" s="517"/>
      <c r="Z112" s="527" t="s">
        <v>115</v>
      </c>
      <c r="AA112" s="517"/>
      <c r="AB112" s="517"/>
      <c r="AC112" s="517"/>
      <c r="AD112" s="517"/>
      <c r="AE112" s="527" t="s">
        <v>116</v>
      </c>
      <c r="AF112" s="517"/>
      <c r="AG112" s="517"/>
      <c r="AH112" s="517"/>
      <c r="AI112" s="517"/>
      <c r="AJ112" s="527" t="s">
        <v>117</v>
      </c>
      <c r="AK112" s="517"/>
      <c r="AL112" s="517"/>
      <c r="AM112" s="517"/>
      <c r="AN112" s="517"/>
      <c r="AO112" s="527" t="s">
        <v>118</v>
      </c>
      <c r="AP112" s="517"/>
      <c r="AQ112" s="517"/>
      <c r="AR112" s="517"/>
      <c r="AS112" s="517"/>
      <c r="AT112" s="527" t="s">
        <v>119</v>
      </c>
      <c r="AU112" s="517"/>
      <c r="AV112" s="517"/>
      <c r="AW112" s="517"/>
      <c r="AX112" s="517"/>
    </row>
    <row r="113" spans="2:50" hidden="1" x14ac:dyDescent="0.2">
      <c r="B113" s="512" t="s">
        <v>157</v>
      </c>
      <c r="C113" s="512" t="s">
        <v>149</v>
      </c>
      <c r="D113" s="512"/>
      <c r="E113" s="512" t="s">
        <v>151</v>
      </c>
      <c r="F113" s="512"/>
      <c r="G113" s="512"/>
      <c r="H113" s="513" t="s">
        <v>158</v>
      </c>
      <c r="I113" s="516" t="s">
        <v>227</v>
      </c>
      <c r="J113" s="516"/>
      <c r="K113" s="516"/>
      <c r="L113" s="516" t="s">
        <v>158</v>
      </c>
      <c r="M113" s="516" t="s">
        <v>170</v>
      </c>
      <c r="N113" s="525"/>
      <c r="O113" s="525" t="s">
        <v>160</v>
      </c>
      <c r="P113" s="508" t="s">
        <v>154</v>
      </c>
      <c r="Q113" s="509"/>
      <c r="R113" s="509"/>
      <c r="S113" s="510"/>
      <c r="T113" s="512" t="s">
        <v>158</v>
      </c>
      <c r="U113" s="508" t="s">
        <v>154</v>
      </c>
      <c r="V113" s="509"/>
      <c r="W113" s="509"/>
      <c r="X113" s="510"/>
      <c r="Y113" s="512" t="s">
        <v>158</v>
      </c>
      <c r="Z113" s="508" t="s">
        <v>154</v>
      </c>
      <c r="AA113" s="509"/>
      <c r="AB113" s="509"/>
      <c r="AC113" s="510"/>
      <c r="AD113" s="512" t="s">
        <v>158</v>
      </c>
      <c r="AE113" s="508" t="s">
        <v>154</v>
      </c>
      <c r="AF113" s="509"/>
      <c r="AG113" s="509"/>
      <c r="AH113" s="510"/>
      <c r="AI113" s="512" t="s">
        <v>158</v>
      </c>
      <c r="AJ113" s="508" t="s">
        <v>154</v>
      </c>
      <c r="AK113" s="509"/>
      <c r="AL113" s="509"/>
      <c r="AM113" s="510"/>
      <c r="AN113" s="512" t="s">
        <v>158</v>
      </c>
      <c r="AO113" s="508" t="s">
        <v>154</v>
      </c>
      <c r="AP113" s="509"/>
      <c r="AQ113" s="509"/>
      <c r="AR113" s="510"/>
      <c r="AS113" s="512" t="s">
        <v>158</v>
      </c>
      <c r="AT113" s="508" t="s">
        <v>154</v>
      </c>
      <c r="AU113" s="509"/>
      <c r="AV113" s="509"/>
      <c r="AW113" s="510"/>
      <c r="AX113" s="512" t="s">
        <v>158</v>
      </c>
    </row>
    <row r="114" spans="2:50" hidden="1" x14ac:dyDescent="0.2">
      <c r="B114" s="512"/>
      <c r="C114" s="512"/>
      <c r="D114" s="512"/>
      <c r="E114" s="512" t="s">
        <v>150</v>
      </c>
      <c r="F114" s="512"/>
      <c r="G114" s="512"/>
      <c r="H114" s="514"/>
      <c r="I114" s="516" t="s">
        <v>150</v>
      </c>
      <c r="J114" s="516"/>
      <c r="K114" s="516"/>
      <c r="L114" s="516"/>
      <c r="M114" s="516"/>
      <c r="N114" s="543"/>
      <c r="O114" s="543"/>
      <c r="P114" s="508" t="s">
        <v>155</v>
      </c>
      <c r="Q114" s="509"/>
      <c r="R114" s="509"/>
      <c r="S114" s="510"/>
      <c r="T114" s="512"/>
      <c r="U114" s="508" t="s">
        <v>155</v>
      </c>
      <c r="V114" s="509"/>
      <c r="W114" s="509"/>
      <c r="X114" s="510"/>
      <c r="Y114" s="512"/>
      <c r="Z114" s="508" t="s">
        <v>155</v>
      </c>
      <c r="AA114" s="509"/>
      <c r="AB114" s="509"/>
      <c r="AC114" s="510"/>
      <c r="AD114" s="512"/>
      <c r="AE114" s="508" t="s">
        <v>155</v>
      </c>
      <c r="AF114" s="509"/>
      <c r="AG114" s="509"/>
      <c r="AH114" s="510"/>
      <c r="AI114" s="512"/>
      <c r="AJ114" s="508" t="s">
        <v>155</v>
      </c>
      <c r="AK114" s="509"/>
      <c r="AL114" s="509"/>
      <c r="AM114" s="510"/>
      <c r="AN114" s="512"/>
      <c r="AO114" s="508" t="s">
        <v>155</v>
      </c>
      <c r="AP114" s="509"/>
      <c r="AQ114" s="509"/>
      <c r="AR114" s="510"/>
      <c r="AS114" s="512"/>
      <c r="AT114" s="508" t="s">
        <v>155</v>
      </c>
      <c r="AU114" s="509"/>
      <c r="AV114" s="509"/>
      <c r="AW114" s="510"/>
      <c r="AX114" s="512"/>
    </row>
    <row r="115" spans="2:50" hidden="1" x14ac:dyDescent="0.2">
      <c r="B115" s="512"/>
      <c r="C115" s="512"/>
      <c r="D115" s="512"/>
      <c r="E115" s="367" t="s">
        <v>152</v>
      </c>
      <c r="F115" s="367" t="s">
        <v>153</v>
      </c>
      <c r="G115" s="367" t="s">
        <v>156</v>
      </c>
      <c r="H115" s="515"/>
      <c r="I115" s="368" t="s">
        <v>152</v>
      </c>
      <c r="J115" s="368" t="s">
        <v>153</v>
      </c>
      <c r="K115" s="368" t="s">
        <v>156</v>
      </c>
      <c r="L115" s="516"/>
      <c r="M115" s="516"/>
      <c r="N115" s="543"/>
      <c r="O115" s="543"/>
      <c r="P115" s="367" t="s">
        <v>152</v>
      </c>
      <c r="Q115" s="367" t="s">
        <v>153</v>
      </c>
      <c r="R115" s="367" t="s">
        <v>156</v>
      </c>
      <c r="S115" s="367" t="s">
        <v>170</v>
      </c>
      <c r="T115" s="512"/>
      <c r="U115" s="367" t="s">
        <v>152</v>
      </c>
      <c r="V115" s="367" t="s">
        <v>153</v>
      </c>
      <c r="W115" s="367" t="s">
        <v>156</v>
      </c>
      <c r="X115" s="367" t="s">
        <v>170</v>
      </c>
      <c r="Y115" s="512"/>
      <c r="Z115" s="367" t="s">
        <v>152</v>
      </c>
      <c r="AA115" s="367" t="s">
        <v>153</v>
      </c>
      <c r="AB115" s="367" t="s">
        <v>156</v>
      </c>
      <c r="AC115" s="367" t="s">
        <v>170</v>
      </c>
      <c r="AD115" s="512"/>
      <c r="AE115" s="367" t="s">
        <v>152</v>
      </c>
      <c r="AF115" s="367" t="s">
        <v>153</v>
      </c>
      <c r="AG115" s="367" t="s">
        <v>156</v>
      </c>
      <c r="AH115" s="367" t="s">
        <v>170</v>
      </c>
      <c r="AI115" s="512"/>
      <c r="AJ115" s="367" t="s">
        <v>152</v>
      </c>
      <c r="AK115" s="367" t="s">
        <v>153</v>
      </c>
      <c r="AL115" s="367" t="s">
        <v>156</v>
      </c>
      <c r="AM115" s="367" t="s">
        <v>170</v>
      </c>
      <c r="AN115" s="512"/>
      <c r="AO115" s="367" t="s">
        <v>152</v>
      </c>
      <c r="AP115" s="367" t="s">
        <v>153</v>
      </c>
      <c r="AQ115" s="367" t="s">
        <v>156</v>
      </c>
      <c r="AR115" s="367" t="s">
        <v>170</v>
      </c>
      <c r="AS115" s="512"/>
      <c r="AT115" s="367" t="s">
        <v>152</v>
      </c>
      <c r="AU115" s="367" t="s">
        <v>153</v>
      </c>
      <c r="AV115" s="367" t="s">
        <v>156</v>
      </c>
      <c r="AW115" s="367" t="s">
        <v>170</v>
      </c>
      <c r="AX115" s="512"/>
    </row>
    <row r="116" spans="2:50" hidden="1" x14ac:dyDescent="0.2">
      <c r="B116" s="517" t="s">
        <v>236</v>
      </c>
      <c r="C116" s="369">
        <v>1</v>
      </c>
      <c r="D116" s="369" t="s">
        <v>431</v>
      </c>
      <c r="E116" s="369">
        <v>20</v>
      </c>
      <c r="F116" s="369">
        <v>2400</v>
      </c>
      <c r="G116" s="370">
        <f>F116/E116</f>
        <v>120</v>
      </c>
      <c r="H116" s="517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1">
        <f t="shared" ref="K116:K132" si="120">IFERROR(AVERAGE(R116,W116,AB116,AG116,AL116,AQ116,AV116),"")</f>
        <v>112.77797135667383</v>
      </c>
      <c r="L116" s="518">
        <f>IFERROR(AVERAGE(K116:K132),"-")</f>
        <v>128.356901161514</v>
      </c>
      <c r="M116" s="172">
        <f>IFERROR(RANK(K116, K$116:K$132),"")</f>
        <v>16</v>
      </c>
      <c r="N116" s="543"/>
      <c r="O116" s="543"/>
      <c r="P116" s="369">
        <v>20</v>
      </c>
      <c r="Q116" s="170">
        <v>2246.7226890756306</v>
      </c>
      <c r="R116" s="370">
        <f>IFERROR(Q116/P116,"")</f>
        <v>112.33613445378153</v>
      </c>
      <c r="S116" s="369">
        <f>IFERROR(RANK(R116, R$116:R$132),"")</f>
        <v>16</v>
      </c>
      <c r="T116" s="540">
        <f>AVERAGE(R116:R132)</f>
        <v>128.21677337384278</v>
      </c>
      <c r="U116" s="369">
        <v>20</v>
      </c>
      <c r="V116" s="170">
        <v>2263.8260869565215</v>
      </c>
      <c r="W116" s="370">
        <f>IFERROR(V116/U116,"")</f>
        <v>113.19130434782608</v>
      </c>
      <c r="X116" s="369">
        <f>IFERROR(RANK(W116, W$116:W$132),"")</f>
        <v>15</v>
      </c>
      <c r="Y116" s="540">
        <f>AVERAGE(W116:W132)</f>
        <v>128.42127952153729</v>
      </c>
      <c r="Z116" s="369">
        <v>20</v>
      </c>
      <c r="AA116" s="170">
        <v>2262.2222222222226</v>
      </c>
      <c r="AB116" s="370">
        <f>IFERROR(AA116/Z116,"")</f>
        <v>113.11111111111113</v>
      </c>
      <c r="AC116" s="369">
        <f>IFERROR(RANK(AB116, AB$116:AB$132),"")</f>
        <v>16</v>
      </c>
      <c r="AD116" s="540">
        <f>AVERAGE(AB116:AB132)</f>
        <v>128.48382842579295</v>
      </c>
      <c r="AE116" s="369">
        <v>20</v>
      </c>
      <c r="AF116" s="170">
        <v>2251.7647058823536</v>
      </c>
      <c r="AG116" s="370">
        <f>IFERROR(AF116/AE116,"")</f>
        <v>112.58823529411768</v>
      </c>
      <c r="AH116" s="369">
        <f>IFERROR(RANK(AG116, AG$116:AG$132),"")</f>
        <v>16</v>
      </c>
      <c r="AI116" s="540">
        <f>AVERAGE(AG116:AG132)</f>
        <v>128.54490835955232</v>
      </c>
      <c r="AJ116" s="369">
        <v>20</v>
      </c>
      <c r="AK116" s="170">
        <v>2262.962962962963</v>
      </c>
      <c r="AL116" s="370">
        <f>IFERROR(AK116/AJ116,"")</f>
        <v>113.14814814814815</v>
      </c>
      <c r="AM116" s="369">
        <f>IFERROR(RANK(AL116, AL$116:AL$132),"")</f>
        <v>16</v>
      </c>
      <c r="AN116" s="540">
        <f>AVERAGE(AL116:AL132)</f>
        <v>128.35535121583942</v>
      </c>
      <c r="AO116" s="369">
        <v>20</v>
      </c>
      <c r="AP116" s="170">
        <v>2251.1811023622049</v>
      </c>
      <c r="AQ116" s="370">
        <f>IFERROR(AP116/AO116,"")</f>
        <v>112.55905511811025</v>
      </c>
      <c r="AR116" s="369">
        <f>IFERROR(RANK(AQ116, AQ$116:AQ$132),"")</f>
        <v>16</v>
      </c>
      <c r="AS116" s="540">
        <f>AVERAGE(AQ116:AQ132)</f>
        <v>128.25928280621739</v>
      </c>
      <c r="AT116" s="369">
        <v>20</v>
      </c>
      <c r="AU116" s="170">
        <v>2250.2362204724409</v>
      </c>
      <c r="AV116" s="370">
        <f>IFERROR(AU116/AT116,"")</f>
        <v>112.51181102362204</v>
      </c>
      <c r="AW116" s="369">
        <f>IFERROR(RANK(AV116, AV$116:AV$132),"")</f>
        <v>15</v>
      </c>
      <c r="AX116" s="540">
        <f>AVERAGE(AV116:AV132)</f>
        <v>128.21688442781593</v>
      </c>
    </row>
    <row r="117" spans="2:50" hidden="1" x14ac:dyDescent="0.2">
      <c r="B117" s="517"/>
      <c r="C117" s="369">
        <v>2</v>
      </c>
      <c r="D117" s="369" t="s">
        <v>432</v>
      </c>
      <c r="E117" s="369">
        <v>18</v>
      </c>
      <c r="F117" s="369">
        <v>2400</v>
      </c>
      <c r="G117" s="370">
        <f t="shared" ref="G117:G131" si="121">F117/E117</f>
        <v>133.33333333333334</v>
      </c>
      <c r="H117" s="517"/>
      <c r="I117" s="172">
        <f t="shared" si="118"/>
        <v>18</v>
      </c>
      <c r="J117" s="172">
        <f t="shared" si="119"/>
        <v>2258.2741351172212</v>
      </c>
      <c r="K117" s="371">
        <f t="shared" si="120"/>
        <v>125.45967417317895</v>
      </c>
      <c r="L117" s="519"/>
      <c r="M117" s="172">
        <f t="shared" ref="M117:M132" si="122">IFERROR(RANK(K117, K$116:K$132),"")</f>
        <v>8</v>
      </c>
      <c r="N117" s="543"/>
      <c r="O117" s="543"/>
      <c r="P117" s="369">
        <v>18</v>
      </c>
      <c r="Q117" s="170">
        <v>2260.6015037593984</v>
      </c>
      <c r="R117" s="370">
        <f t="shared" ref="R117:R132" si="123">IFERROR(Q117/P117,"")</f>
        <v>125.58897243107769</v>
      </c>
      <c r="S117" s="369">
        <f t="shared" ref="S117:S132" si="124">IFERROR(RANK(R117, R$116:R$132),"")</f>
        <v>9</v>
      </c>
      <c r="T117" s="541"/>
      <c r="U117" s="369">
        <v>18</v>
      </c>
      <c r="V117" s="170">
        <v>2262.2399999999998</v>
      </c>
      <c r="W117" s="370">
        <f t="shared" ref="W117:W132" si="125">IFERROR(V117/U117,"")</f>
        <v>125.67999999999999</v>
      </c>
      <c r="X117" s="369">
        <f t="shared" ref="X117:X132" si="126">IFERROR(RANK(W117, W$116:W$132),"")</f>
        <v>8</v>
      </c>
      <c r="Y117" s="541"/>
      <c r="Z117" s="369">
        <v>18</v>
      </c>
      <c r="AA117" s="170">
        <v>2258.5000000000005</v>
      </c>
      <c r="AB117" s="370">
        <f t="shared" ref="AB117:AB132" si="127">IFERROR(AA117/Z117,"")</f>
        <v>125.47222222222224</v>
      </c>
      <c r="AC117" s="369">
        <f t="shared" ref="AC117:AC132" si="128">IFERROR(RANK(AB117, AB$116:AB$132),"")</f>
        <v>8</v>
      </c>
      <c r="AD117" s="541"/>
      <c r="AE117" s="369">
        <v>18</v>
      </c>
      <c r="AF117" s="170">
        <v>2263.4482758620688</v>
      </c>
      <c r="AG117" s="370">
        <f t="shared" ref="AG117:AG132" si="129">IFERROR(AF117/AE117,"")</f>
        <v>125.7471264367816</v>
      </c>
      <c r="AH117" s="369">
        <f t="shared" ref="AH117:AH132" si="130">IFERROR(RANK(AG117, AG$116:AG$132),"")</f>
        <v>8</v>
      </c>
      <c r="AI117" s="541"/>
      <c r="AJ117" s="369">
        <v>18</v>
      </c>
      <c r="AK117" s="170">
        <v>2243.9999999999995</v>
      </c>
      <c r="AL117" s="370">
        <f t="shared" ref="AL117:AL132" si="131">IFERROR(AK117/AJ117,"")</f>
        <v>124.66666666666664</v>
      </c>
      <c r="AM117" s="369">
        <f t="shared" ref="AM117:AM132" si="132">IFERROR(RANK(AL117, AL$116:AL$132),"")</f>
        <v>10</v>
      </c>
      <c r="AN117" s="541"/>
      <c r="AO117" s="369">
        <v>18</v>
      </c>
      <c r="AP117" s="170">
        <v>2263.3082706766918</v>
      </c>
      <c r="AQ117" s="370">
        <f t="shared" ref="AQ117:AQ132" si="133">IFERROR(AP117/AO117,"")</f>
        <v>125.73934837092732</v>
      </c>
      <c r="AR117" s="369">
        <f t="shared" ref="AR117:AR132" si="134">IFERROR(RANK(AQ117, AQ$116:AQ$132),"")</f>
        <v>7</v>
      </c>
      <c r="AS117" s="541"/>
      <c r="AT117" s="369">
        <v>18</v>
      </c>
      <c r="AU117" s="170">
        <v>2255.8208955223881</v>
      </c>
      <c r="AV117" s="370">
        <f t="shared" ref="AV117:AV132" si="135">IFERROR(AU117/AT117,"")</f>
        <v>125.32338308457712</v>
      </c>
      <c r="AW117" s="369">
        <f t="shared" ref="AW117:AW132" si="136">IFERROR(RANK(AV117, AV$116:AV$132),"")</f>
        <v>8</v>
      </c>
      <c r="AX117" s="541"/>
    </row>
    <row r="118" spans="2:50" hidden="1" x14ac:dyDescent="0.2">
      <c r="B118" s="517"/>
      <c r="C118" s="369">
        <v>3</v>
      </c>
      <c r="D118" s="369" t="s">
        <v>433</v>
      </c>
      <c r="E118" s="369">
        <v>16</v>
      </c>
      <c r="F118" s="369">
        <v>2400</v>
      </c>
      <c r="G118" s="370">
        <f t="shared" si="121"/>
        <v>150</v>
      </c>
      <c r="H118" s="517"/>
      <c r="I118" s="172">
        <f t="shared" si="118"/>
        <v>16</v>
      </c>
      <c r="J118" s="172">
        <f t="shared" si="119"/>
        <v>2253.0489177935169</v>
      </c>
      <c r="K118" s="371">
        <f t="shared" si="120"/>
        <v>140.81555736209481</v>
      </c>
      <c r="L118" s="519"/>
      <c r="M118" s="172">
        <f t="shared" si="122"/>
        <v>4</v>
      </c>
      <c r="N118" s="543"/>
      <c r="O118" s="543"/>
      <c r="P118" s="369">
        <v>16</v>
      </c>
      <c r="Q118" s="170">
        <v>2258.2001150086267</v>
      </c>
      <c r="R118" s="370">
        <f t="shared" si="123"/>
        <v>141.13750718803917</v>
      </c>
      <c r="S118" s="369">
        <f t="shared" si="124"/>
        <v>3</v>
      </c>
      <c r="T118" s="541"/>
      <c r="U118" s="369">
        <v>16</v>
      </c>
      <c r="V118" s="170">
        <v>2259.1709002235311</v>
      </c>
      <c r="W118" s="370">
        <f t="shared" si="125"/>
        <v>141.1981812639707</v>
      </c>
      <c r="X118" s="369">
        <f t="shared" si="126"/>
        <v>4</v>
      </c>
      <c r="Y118" s="541"/>
      <c r="Z118" s="369">
        <v>16</v>
      </c>
      <c r="AA118" s="170">
        <v>2255.2389037108896</v>
      </c>
      <c r="AB118" s="370">
        <f t="shared" si="127"/>
        <v>140.9524314819306</v>
      </c>
      <c r="AC118" s="369">
        <f t="shared" si="128"/>
        <v>4</v>
      </c>
      <c r="AD118" s="541"/>
      <c r="AE118" s="369">
        <v>16</v>
      </c>
      <c r="AF118" s="170">
        <v>2247.5</v>
      </c>
      <c r="AG118" s="370">
        <f t="shared" si="129"/>
        <v>140.46875</v>
      </c>
      <c r="AH118" s="369">
        <f t="shared" si="130"/>
        <v>4</v>
      </c>
      <c r="AI118" s="541"/>
      <c r="AJ118" s="369">
        <v>16</v>
      </c>
      <c r="AK118" s="170">
        <v>2253.0538922155688</v>
      </c>
      <c r="AL118" s="370">
        <f t="shared" si="131"/>
        <v>140.81586826347305</v>
      </c>
      <c r="AM118" s="369">
        <f t="shared" si="132"/>
        <v>4</v>
      </c>
      <c r="AN118" s="541"/>
      <c r="AO118" s="369">
        <v>16</v>
      </c>
      <c r="AP118" s="170">
        <v>2248.0434782608695</v>
      </c>
      <c r="AQ118" s="370">
        <f t="shared" si="133"/>
        <v>140.50271739130434</v>
      </c>
      <c r="AR118" s="369">
        <f t="shared" si="134"/>
        <v>4</v>
      </c>
      <c r="AS118" s="541"/>
      <c r="AT118" s="369">
        <v>16</v>
      </c>
      <c r="AU118" s="170">
        <v>2250.1351351351341</v>
      </c>
      <c r="AV118" s="370">
        <f t="shared" si="135"/>
        <v>140.63344594594588</v>
      </c>
      <c r="AW118" s="369">
        <f t="shared" si="136"/>
        <v>4</v>
      </c>
      <c r="AX118" s="541"/>
    </row>
    <row r="119" spans="2:50" hidden="1" x14ac:dyDescent="0.2">
      <c r="B119" s="517"/>
      <c r="C119" s="369">
        <v>4</v>
      </c>
      <c r="D119" s="369" t="s">
        <v>434</v>
      </c>
      <c r="E119" s="369">
        <v>18</v>
      </c>
      <c r="F119" s="369">
        <v>2400</v>
      </c>
      <c r="G119" s="370">
        <f t="shared" si="121"/>
        <v>133.33333333333334</v>
      </c>
      <c r="H119" s="517"/>
      <c r="I119" s="172">
        <f t="shared" si="118"/>
        <v>18</v>
      </c>
      <c r="J119" s="172">
        <f t="shared" si="119"/>
        <v>2255.076305100336</v>
      </c>
      <c r="K119" s="371">
        <f t="shared" si="120"/>
        <v>125.28201695001869</v>
      </c>
      <c r="L119" s="519"/>
      <c r="M119" s="172">
        <f t="shared" si="122"/>
        <v>10</v>
      </c>
      <c r="N119" s="543"/>
      <c r="O119" s="543"/>
      <c r="P119" s="369">
        <v>18</v>
      </c>
      <c r="Q119" s="170">
        <v>2255.0847457627119</v>
      </c>
      <c r="R119" s="370">
        <f t="shared" si="123"/>
        <v>125.28248587570621</v>
      </c>
      <c r="S119" s="369">
        <f t="shared" si="124"/>
        <v>10</v>
      </c>
      <c r="T119" s="541"/>
      <c r="U119" s="369">
        <v>18</v>
      </c>
      <c r="V119" s="170">
        <v>2253.5135135135133</v>
      </c>
      <c r="W119" s="370">
        <f t="shared" si="125"/>
        <v>125.19519519519518</v>
      </c>
      <c r="X119" s="369">
        <f t="shared" si="126"/>
        <v>9</v>
      </c>
      <c r="Y119" s="541"/>
      <c r="Z119" s="369">
        <v>18</v>
      </c>
      <c r="AA119" s="170">
        <v>2255.76923076923</v>
      </c>
      <c r="AB119" s="370">
        <f t="shared" si="127"/>
        <v>125.32051282051277</v>
      </c>
      <c r="AC119" s="369">
        <f t="shared" si="128"/>
        <v>10</v>
      </c>
      <c r="AD119" s="541"/>
      <c r="AE119" s="369">
        <v>18</v>
      </c>
      <c r="AF119" s="170">
        <v>2257.7777777777774</v>
      </c>
      <c r="AG119" s="370">
        <f t="shared" si="129"/>
        <v>125.43209876543207</v>
      </c>
      <c r="AH119" s="369">
        <f t="shared" si="130"/>
        <v>9</v>
      </c>
      <c r="AI119" s="541"/>
      <c r="AJ119" s="369">
        <v>18</v>
      </c>
      <c r="AK119" s="170">
        <v>2248.9411764705878</v>
      </c>
      <c r="AL119" s="370">
        <f t="shared" si="131"/>
        <v>124.94117647058822</v>
      </c>
      <c r="AM119" s="369">
        <f t="shared" si="132"/>
        <v>8</v>
      </c>
      <c r="AN119" s="541"/>
      <c r="AO119" s="369">
        <v>18</v>
      </c>
      <c r="AP119" s="170">
        <v>2262.4137931034484</v>
      </c>
      <c r="AQ119" s="370">
        <f t="shared" si="133"/>
        <v>125.68965517241379</v>
      </c>
      <c r="AR119" s="369">
        <f t="shared" si="134"/>
        <v>8</v>
      </c>
      <c r="AS119" s="541"/>
      <c r="AT119" s="369">
        <v>18</v>
      </c>
      <c r="AU119" s="170">
        <v>2252.0338983050847</v>
      </c>
      <c r="AV119" s="370">
        <f t="shared" si="135"/>
        <v>125.11299435028248</v>
      </c>
      <c r="AW119" s="369">
        <f t="shared" si="136"/>
        <v>9</v>
      </c>
      <c r="AX119" s="541"/>
    </row>
    <row r="120" spans="2:50" hidden="1" x14ac:dyDescent="0.2">
      <c r="B120" s="517"/>
      <c r="C120" s="369">
        <v>5</v>
      </c>
      <c r="D120" s="369" t="s">
        <v>435</v>
      </c>
      <c r="E120" s="369">
        <v>16</v>
      </c>
      <c r="F120" s="369">
        <v>2400</v>
      </c>
      <c r="G120" s="370">
        <f t="shared" si="121"/>
        <v>150</v>
      </c>
      <c r="H120" s="517"/>
      <c r="I120" s="172">
        <f t="shared" si="118"/>
        <v>16</v>
      </c>
      <c r="J120" s="172">
        <f t="shared" si="119"/>
        <v>2275.7282337678744</v>
      </c>
      <c r="K120" s="371">
        <f t="shared" si="120"/>
        <v>142.23301461049215</v>
      </c>
      <c r="L120" s="519"/>
      <c r="M120" s="172">
        <f t="shared" si="122"/>
        <v>3</v>
      </c>
      <c r="N120" s="543"/>
      <c r="O120" s="543"/>
      <c r="P120" s="369">
        <v>16</v>
      </c>
      <c r="Q120" s="170">
        <v>2256.4705882352919</v>
      </c>
      <c r="R120" s="370">
        <f t="shared" si="123"/>
        <v>141.02941176470574</v>
      </c>
      <c r="S120" s="369">
        <f t="shared" si="124"/>
        <v>4</v>
      </c>
      <c r="T120" s="541"/>
      <c r="U120" s="369">
        <v>16</v>
      </c>
      <c r="V120" s="170">
        <v>2283.6000000000004</v>
      </c>
      <c r="W120" s="370">
        <f t="shared" si="125"/>
        <v>142.72500000000002</v>
      </c>
      <c r="X120" s="369">
        <f t="shared" si="126"/>
        <v>3</v>
      </c>
      <c r="Y120" s="541"/>
      <c r="Z120" s="369">
        <v>16</v>
      </c>
      <c r="AA120" s="170">
        <v>2270.2040816326535</v>
      </c>
      <c r="AB120" s="370">
        <f t="shared" si="127"/>
        <v>141.88775510204084</v>
      </c>
      <c r="AC120" s="369">
        <f t="shared" si="128"/>
        <v>3</v>
      </c>
      <c r="AD120" s="541"/>
      <c r="AE120" s="369">
        <v>16</v>
      </c>
      <c r="AF120" s="170">
        <v>2281.5789473684194</v>
      </c>
      <c r="AG120" s="370">
        <f t="shared" si="129"/>
        <v>142.59868421052622</v>
      </c>
      <c r="AH120" s="369">
        <f t="shared" si="130"/>
        <v>3</v>
      </c>
      <c r="AI120" s="541"/>
      <c r="AJ120" s="369">
        <v>16</v>
      </c>
      <c r="AK120" s="170">
        <v>2295.789473684209</v>
      </c>
      <c r="AL120" s="370">
        <f t="shared" si="131"/>
        <v>143.48684210526307</v>
      </c>
      <c r="AM120" s="369">
        <f t="shared" si="132"/>
        <v>3</v>
      </c>
      <c r="AN120" s="541"/>
      <c r="AO120" s="369">
        <v>16</v>
      </c>
      <c r="AP120" s="170">
        <v>2257.0000000000023</v>
      </c>
      <c r="AQ120" s="370">
        <f t="shared" si="133"/>
        <v>141.06250000000014</v>
      </c>
      <c r="AR120" s="369">
        <f t="shared" si="134"/>
        <v>3</v>
      </c>
      <c r="AS120" s="541"/>
      <c r="AT120" s="369">
        <v>16</v>
      </c>
      <c r="AU120" s="170">
        <v>2285.4545454545469</v>
      </c>
      <c r="AV120" s="370">
        <f t="shared" si="135"/>
        <v>142.84090909090918</v>
      </c>
      <c r="AW120" s="369">
        <f t="shared" si="136"/>
        <v>3</v>
      </c>
      <c r="AX120" s="541"/>
    </row>
    <row r="121" spans="2:50" hidden="1" x14ac:dyDescent="0.2">
      <c r="B121" s="517"/>
      <c r="C121" s="369">
        <v>6</v>
      </c>
      <c r="D121" s="369" t="s">
        <v>436</v>
      </c>
      <c r="E121" s="369">
        <v>18</v>
      </c>
      <c r="F121" s="369">
        <v>2400</v>
      </c>
      <c r="G121" s="370">
        <f t="shared" si="121"/>
        <v>133.33333333333334</v>
      </c>
      <c r="H121" s="517"/>
      <c r="I121" s="172">
        <f t="shared" si="118"/>
        <v>18</v>
      </c>
      <c r="J121" s="172">
        <f t="shared" si="119"/>
        <v>2257.0117285977876</v>
      </c>
      <c r="K121" s="371">
        <f t="shared" si="120"/>
        <v>125.38954047765488</v>
      </c>
      <c r="L121" s="519"/>
      <c r="M121" s="172">
        <f t="shared" si="122"/>
        <v>9</v>
      </c>
      <c r="N121" s="543"/>
      <c r="O121" s="543"/>
      <c r="P121" s="369">
        <v>18</v>
      </c>
      <c r="Q121" s="170">
        <v>2264.1236644691967</v>
      </c>
      <c r="R121" s="370">
        <f t="shared" si="123"/>
        <v>125.78464802606648</v>
      </c>
      <c r="S121" s="369">
        <f t="shared" si="124"/>
        <v>7</v>
      </c>
      <c r="T121" s="541"/>
      <c r="U121" s="369">
        <v>18</v>
      </c>
      <c r="V121" s="170">
        <v>2268.9175769612698</v>
      </c>
      <c r="W121" s="370">
        <f t="shared" si="125"/>
        <v>126.05097649784832</v>
      </c>
      <c r="X121" s="369">
        <f t="shared" si="126"/>
        <v>7</v>
      </c>
      <c r="Y121" s="541"/>
      <c r="Z121" s="369">
        <v>18</v>
      </c>
      <c r="AA121" s="170">
        <v>2259.7004716981123</v>
      </c>
      <c r="AB121" s="370">
        <f t="shared" si="127"/>
        <v>125.53891509433957</v>
      </c>
      <c r="AC121" s="369">
        <f t="shared" si="128"/>
        <v>7</v>
      </c>
      <c r="AD121" s="541"/>
      <c r="AE121" s="369">
        <v>18</v>
      </c>
      <c r="AF121" s="170">
        <v>2254.3511450381679</v>
      </c>
      <c r="AG121" s="370">
        <f t="shared" si="129"/>
        <v>125.24173027989822</v>
      </c>
      <c r="AH121" s="369">
        <f t="shared" si="130"/>
        <v>10</v>
      </c>
      <c r="AI121" s="541"/>
      <c r="AJ121" s="369">
        <v>18</v>
      </c>
      <c r="AK121" s="170">
        <v>2248.8549618320612</v>
      </c>
      <c r="AL121" s="370">
        <f t="shared" si="131"/>
        <v>124.93638676844785</v>
      </c>
      <c r="AM121" s="369">
        <f t="shared" si="132"/>
        <v>9</v>
      </c>
      <c r="AN121" s="541"/>
      <c r="AO121" s="369">
        <v>18</v>
      </c>
      <c r="AP121" s="170">
        <v>2251.2992125984247</v>
      </c>
      <c r="AQ121" s="370">
        <f t="shared" si="133"/>
        <v>125.07217847769026</v>
      </c>
      <c r="AR121" s="369">
        <f t="shared" si="134"/>
        <v>10</v>
      </c>
      <c r="AS121" s="541"/>
      <c r="AT121" s="369">
        <v>18</v>
      </c>
      <c r="AU121" s="170">
        <v>2251.8350675872803</v>
      </c>
      <c r="AV121" s="370">
        <f t="shared" si="135"/>
        <v>125.10194819929335</v>
      </c>
      <c r="AW121" s="369">
        <f t="shared" si="136"/>
        <v>10</v>
      </c>
      <c r="AX121" s="541"/>
    </row>
    <row r="122" spans="2:50" hidden="1" x14ac:dyDescent="0.2">
      <c r="B122" s="517"/>
      <c r="C122" s="369">
        <v>7</v>
      </c>
      <c r="D122" s="369" t="s">
        <v>437</v>
      </c>
      <c r="E122" s="369">
        <v>20</v>
      </c>
      <c r="F122" s="369">
        <v>2400</v>
      </c>
      <c r="G122" s="370">
        <f t="shared" si="121"/>
        <v>120</v>
      </c>
      <c r="H122" s="517"/>
      <c r="I122" s="172">
        <f t="shared" si="118"/>
        <v>20</v>
      </c>
      <c r="J122" s="172">
        <f t="shared" si="119"/>
        <v>2269.4474844598353</v>
      </c>
      <c r="K122" s="371">
        <f t="shared" si="120"/>
        <v>113.47237422299177</v>
      </c>
      <c r="L122" s="519"/>
      <c r="M122" s="172">
        <f t="shared" si="122"/>
        <v>15</v>
      </c>
      <c r="N122" s="543"/>
      <c r="O122" s="543"/>
      <c r="P122" s="369">
        <v>20</v>
      </c>
      <c r="Q122" s="170">
        <v>2248.6153846153857</v>
      </c>
      <c r="R122" s="370">
        <f t="shared" si="123"/>
        <v>112.43076923076929</v>
      </c>
      <c r="S122" s="369">
        <f t="shared" si="124"/>
        <v>15</v>
      </c>
      <c r="T122" s="541"/>
      <c r="U122" s="369">
        <v>20</v>
      </c>
      <c r="V122" s="170">
        <v>2259.6774193548381</v>
      </c>
      <c r="W122" s="370">
        <f t="shared" si="125"/>
        <v>112.98387096774191</v>
      </c>
      <c r="X122" s="369">
        <f t="shared" si="126"/>
        <v>16</v>
      </c>
      <c r="Y122" s="541"/>
      <c r="Z122" s="369">
        <v>20</v>
      </c>
      <c r="AA122" s="170">
        <v>2277.9310344827572</v>
      </c>
      <c r="AB122" s="370">
        <f t="shared" si="127"/>
        <v>113.89655172413786</v>
      </c>
      <c r="AC122" s="369">
        <f t="shared" si="128"/>
        <v>15</v>
      </c>
      <c r="AD122" s="541"/>
      <c r="AE122" s="369">
        <v>20</v>
      </c>
      <c r="AF122" s="170">
        <v>2294.6666666666647</v>
      </c>
      <c r="AG122" s="370">
        <f t="shared" si="129"/>
        <v>114.73333333333323</v>
      </c>
      <c r="AH122" s="369">
        <f t="shared" si="130"/>
        <v>15</v>
      </c>
      <c r="AI122" s="541"/>
      <c r="AJ122" s="369">
        <v>20</v>
      </c>
      <c r="AK122" s="170">
        <v>2276.0869565217372</v>
      </c>
      <c r="AL122" s="370">
        <f t="shared" si="131"/>
        <v>113.80434782608685</v>
      </c>
      <c r="AM122" s="369">
        <f t="shared" si="132"/>
        <v>15</v>
      </c>
      <c r="AN122" s="541"/>
      <c r="AO122" s="369">
        <v>20</v>
      </c>
      <c r="AP122" s="170">
        <v>2279.1549295774653</v>
      </c>
      <c r="AQ122" s="370">
        <f t="shared" si="133"/>
        <v>113.95774647887326</v>
      </c>
      <c r="AR122" s="369">
        <f t="shared" si="134"/>
        <v>15</v>
      </c>
      <c r="AS122" s="541"/>
      <c r="AT122" s="369">
        <v>20</v>
      </c>
      <c r="AU122" s="170">
        <v>2250.0000000000005</v>
      </c>
      <c r="AV122" s="370">
        <f t="shared" si="135"/>
        <v>112.50000000000003</v>
      </c>
      <c r="AW122" s="369">
        <f t="shared" si="136"/>
        <v>16</v>
      </c>
      <c r="AX122" s="541"/>
    </row>
    <row r="123" spans="2:50" hidden="1" x14ac:dyDescent="0.2">
      <c r="B123" s="517"/>
      <c r="C123" s="369">
        <v>8</v>
      </c>
      <c r="D123" s="369" t="s">
        <v>439</v>
      </c>
      <c r="E123" s="369">
        <v>19</v>
      </c>
      <c r="F123" s="369">
        <v>2400</v>
      </c>
      <c r="G123" s="370">
        <f t="shared" si="121"/>
        <v>126.31578947368421</v>
      </c>
      <c r="H123" s="517"/>
      <c r="I123" s="172">
        <f t="shared" si="118"/>
        <v>19</v>
      </c>
      <c r="J123" s="172">
        <f t="shared" si="119"/>
        <v>2260.3416161335886</v>
      </c>
      <c r="K123" s="371">
        <f t="shared" si="120"/>
        <v>118.96534821755733</v>
      </c>
      <c r="L123" s="519"/>
      <c r="M123" s="172">
        <f t="shared" si="122"/>
        <v>12</v>
      </c>
      <c r="N123" s="543"/>
      <c r="O123" s="543"/>
      <c r="P123" s="369">
        <v>19</v>
      </c>
      <c r="Q123" s="170">
        <v>2266.8197278911557</v>
      </c>
      <c r="R123" s="370">
        <f t="shared" si="123"/>
        <v>119.30630146795556</v>
      </c>
      <c r="S123" s="369">
        <f t="shared" si="124"/>
        <v>11</v>
      </c>
      <c r="T123" s="541"/>
      <c r="U123" s="369">
        <v>19</v>
      </c>
      <c r="V123" s="170">
        <v>2255.4471788715473</v>
      </c>
      <c r="W123" s="370">
        <f t="shared" si="125"/>
        <v>118.70774625639723</v>
      </c>
      <c r="X123" s="369">
        <f t="shared" si="126"/>
        <v>13</v>
      </c>
      <c r="Y123" s="541"/>
      <c r="Z123" s="369">
        <v>19</v>
      </c>
      <c r="AA123" s="170">
        <v>2271.1276374956778</v>
      </c>
      <c r="AB123" s="370">
        <f t="shared" si="127"/>
        <v>119.53303355240409</v>
      </c>
      <c r="AC123" s="369">
        <f t="shared" si="128"/>
        <v>11</v>
      </c>
      <c r="AD123" s="541"/>
      <c r="AE123" s="369">
        <v>19</v>
      </c>
      <c r="AF123" s="170">
        <v>2251.016949152543</v>
      </c>
      <c r="AG123" s="370">
        <f t="shared" si="129"/>
        <v>118.47457627118648</v>
      </c>
      <c r="AH123" s="369">
        <f t="shared" si="130"/>
        <v>14</v>
      </c>
      <c r="AI123" s="541"/>
      <c r="AJ123" s="369">
        <v>19</v>
      </c>
      <c r="AK123" s="170">
        <v>2248.1739130434785</v>
      </c>
      <c r="AL123" s="370">
        <f t="shared" si="131"/>
        <v>118.32494279176203</v>
      </c>
      <c r="AM123" s="369">
        <f t="shared" si="132"/>
        <v>14</v>
      </c>
      <c r="AN123" s="541"/>
      <c r="AO123" s="369">
        <v>19</v>
      </c>
      <c r="AP123" s="170">
        <v>2271.2059064807208</v>
      </c>
      <c r="AQ123" s="370">
        <f t="shared" si="133"/>
        <v>119.53715297266952</v>
      </c>
      <c r="AR123" s="369">
        <f t="shared" si="134"/>
        <v>11</v>
      </c>
      <c r="AS123" s="541"/>
      <c r="AT123" s="369">
        <v>19</v>
      </c>
      <c r="AU123" s="170">
        <v>2258.5999999999995</v>
      </c>
      <c r="AV123" s="370">
        <f t="shared" si="135"/>
        <v>118.87368421052629</v>
      </c>
      <c r="AW123" s="369">
        <f t="shared" si="136"/>
        <v>12</v>
      </c>
      <c r="AX123" s="541"/>
    </row>
    <row r="124" spans="2:50" hidden="1" x14ac:dyDescent="0.2">
      <c r="B124" s="517"/>
      <c r="C124" s="369">
        <v>9</v>
      </c>
      <c r="D124" s="369" t="s">
        <v>440</v>
      </c>
      <c r="E124" s="369">
        <v>18</v>
      </c>
      <c r="F124" s="369">
        <v>2400</v>
      </c>
      <c r="G124" s="370">
        <f t="shared" si="121"/>
        <v>133.33333333333334</v>
      </c>
      <c r="H124" s="517"/>
      <c r="I124" s="172">
        <f t="shared" si="118"/>
        <v>18</v>
      </c>
      <c r="J124" s="172">
        <f t="shared" si="119"/>
        <v>2261.2814490536248</v>
      </c>
      <c r="K124" s="371">
        <f t="shared" si="120"/>
        <v>125.62674716964582</v>
      </c>
      <c r="L124" s="519"/>
      <c r="M124" s="172">
        <f t="shared" si="122"/>
        <v>7</v>
      </c>
      <c r="N124" s="543"/>
      <c r="O124" s="543"/>
      <c r="P124" s="369">
        <v>18</v>
      </c>
      <c r="Q124" s="170">
        <v>2261.4432989690727</v>
      </c>
      <c r="R124" s="370">
        <f t="shared" si="123"/>
        <v>125.63573883161514</v>
      </c>
      <c r="S124" s="369">
        <f t="shared" si="124"/>
        <v>8</v>
      </c>
      <c r="T124" s="541"/>
      <c r="U124" s="369">
        <v>18</v>
      </c>
      <c r="V124" s="170">
        <v>2252.2105263157896</v>
      </c>
      <c r="W124" s="370">
        <f t="shared" si="125"/>
        <v>125.12280701754386</v>
      </c>
      <c r="X124" s="369">
        <f t="shared" si="126"/>
        <v>10</v>
      </c>
      <c r="Y124" s="541"/>
      <c r="Z124" s="369">
        <v>18</v>
      </c>
      <c r="AA124" s="170">
        <v>2256.7741935483873</v>
      </c>
      <c r="AB124" s="370">
        <f t="shared" si="127"/>
        <v>125.37634408602152</v>
      </c>
      <c r="AC124" s="369">
        <f t="shared" si="128"/>
        <v>9</v>
      </c>
      <c r="AD124" s="541"/>
      <c r="AE124" s="369">
        <v>18</v>
      </c>
      <c r="AF124" s="170">
        <v>2271.6666666666674</v>
      </c>
      <c r="AG124" s="370">
        <f t="shared" si="129"/>
        <v>126.20370370370375</v>
      </c>
      <c r="AH124" s="369">
        <f t="shared" si="130"/>
        <v>7</v>
      </c>
      <c r="AI124" s="541"/>
      <c r="AJ124" s="369">
        <v>18</v>
      </c>
      <c r="AK124" s="170">
        <v>2264.1666666666674</v>
      </c>
      <c r="AL124" s="370">
        <f t="shared" si="131"/>
        <v>125.78703703703708</v>
      </c>
      <c r="AM124" s="369">
        <f t="shared" si="132"/>
        <v>7</v>
      </c>
      <c r="AN124" s="541"/>
      <c r="AO124" s="369">
        <v>18</v>
      </c>
      <c r="AP124" s="170">
        <v>2258.2857142857133</v>
      </c>
      <c r="AQ124" s="370">
        <f t="shared" si="133"/>
        <v>125.46031746031741</v>
      </c>
      <c r="AR124" s="369">
        <f t="shared" si="134"/>
        <v>9</v>
      </c>
      <c r="AS124" s="541"/>
      <c r="AT124" s="369">
        <v>18</v>
      </c>
      <c r="AU124" s="170">
        <v>2264.4230769230762</v>
      </c>
      <c r="AV124" s="370">
        <f t="shared" si="135"/>
        <v>125.80128205128202</v>
      </c>
      <c r="AW124" s="369">
        <f t="shared" si="136"/>
        <v>7</v>
      </c>
      <c r="AX124" s="541"/>
    </row>
    <row r="125" spans="2:50" hidden="1" x14ac:dyDescent="0.2">
      <c r="B125" s="517"/>
      <c r="C125" s="369">
        <v>10</v>
      </c>
      <c r="D125" s="369" t="s">
        <v>441</v>
      </c>
      <c r="E125" s="369">
        <v>19</v>
      </c>
      <c r="F125" s="369">
        <v>2400</v>
      </c>
      <c r="G125" s="370">
        <f t="shared" si="121"/>
        <v>126.31578947368421</v>
      </c>
      <c r="H125" s="517"/>
      <c r="I125" s="172">
        <f t="shared" si="118"/>
        <v>19</v>
      </c>
      <c r="J125" s="172">
        <f t="shared" si="119"/>
        <v>2259.5861586073088</v>
      </c>
      <c r="K125" s="371">
        <f t="shared" si="120"/>
        <v>118.92558729512152</v>
      </c>
      <c r="L125" s="519"/>
      <c r="M125" s="172">
        <f t="shared" si="122"/>
        <v>13</v>
      </c>
      <c r="N125" s="543"/>
      <c r="O125" s="543"/>
      <c r="P125" s="369">
        <v>19</v>
      </c>
      <c r="Q125" s="170">
        <v>2259.6635828427252</v>
      </c>
      <c r="R125" s="370">
        <f t="shared" si="123"/>
        <v>118.92966225488027</v>
      </c>
      <c r="S125" s="369">
        <f t="shared" si="124"/>
        <v>12</v>
      </c>
      <c r="T125" s="541"/>
      <c r="U125" s="369">
        <v>19</v>
      </c>
      <c r="V125" s="170">
        <v>2267.2232645403378</v>
      </c>
      <c r="W125" s="370">
        <f t="shared" si="125"/>
        <v>119.32754023896514</v>
      </c>
      <c r="X125" s="369">
        <f t="shared" si="126"/>
        <v>12</v>
      </c>
      <c r="Y125" s="541"/>
      <c r="Z125" s="369">
        <v>19</v>
      </c>
      <c r="AA125" s="170">
        <v>2261.873614190687</v>
      </c>
      <c r="AB125" s="370">
        <f t="shared" si="127"/>
        <v>119.04597969424668</v>
      </c>
      <c r="AC125" s="369">
        <f t="shared" si="128"/>
        <v>14</v>
      </c>
      <c r="AD125" s="541"/>
      <c r="AE125" s="369">
        <v>19</v>
      </c>
      <c r="AF125" s="170">
        <v>2263.3333333333335</v>
      </c>
      <c r="AG125" s="370">
        <f t="shared" si="129"/>
        <v>119.12280701754386</v>
      </c>
      <c r="AH125" s="369">
        <f t="shared" si="130"/>
        <v>12</v>
      </c>
      <c r="AI125" s="541"/>
      <c r="AJ125" s="369">
        <v>19</v>
      </c>
      <c r="AK125" s="170">
        <v>2250.6382978723409</v>
      </c>
      <c r="AL125" s="370">
        <f t="shared" si="131"/>
        <v>118.45464725643899</v>
      </c>
      <c r="AM125" s="369">
        <f t="shared" si="132"/>
        <v>13</v>
      </c>
      <c r="AN125" s="541"/>
      <c r="AO125" s="369">
        <v>19</v>
      </c>
      <c r="AP125" s="170">
        <v>2262.4285714285716</v>
      </c>
      <c r="AQ125" s="370">
        <f t="shared" si="133"/>
        <v>119.07518796992481</v>
      </c>
      <c r="AR125" s="369">
        <f t="shared" si="134"/>
        <v>13</v>
      </c>
      <c r="AS125" s="541"/>
      <c r="AT125" s="369">
        <v>19</v>
      </c>
      <c r="AU125" s="170">
        <v>2251.9424460431655</v>
      </c>
      <c r="AV125" s="370">
        <f t="shared" si="135"/>
        <v>118.52328663385082</v>
      </c>
      <c r="AW125" s="369">
        <f t="shared" si="136"/>
        <v>14</v>
      </c>
      <c r="AX125" s="541"/>
    </row>
    <row r="126" spans="2:50" hidden="1" x14ac:dyDescent="0.2">
      <c r="B126" s="517"/>
      <c r="C126" s="369">
        <v>11</v>
      </c>
      <c r="D126" s="369" t="s">
        <v>443</v>
      </c>
      <c r="E126" s="369">
        <v>19</v>
      </c>
      <c r="F126" s="369">
        <v>2400</v>
      </c>
      <c r="G126" s="370">
        <f t="shared" si="121"/>
        <v>126.31578947368421</v>
      </c>
      <c r="H126" s="517"/>
      <c r="I126" s="172">
        <f t="shared" si="118"/>
        <v>19</v>
      </c>
      <c r="J126" s="172">
        <f t="shared" si="119"/>
        <v>2262.0883052457107</v>
      </c>
      <c r="K126" s="371">
        <f t="shared" si="120"/>
        <v>119.05727922345844</v>
      </c>
      <c r="L126" s="519"/>
      <c r="M126" s="172">
        <f t="shared" si="122"/>
        <v>11</v>
      </c>
      <c r="N126" s="543"/>
      <c r="O126" s="543"/>
      <c r="P126" s="369">
        <v>19</v>
      </c>
      <c r="Q126" s="170">
        <v>2254.2857142857142</v>
      </c>
      <c r="R126" s="370">
        <f t="shared" si="123"/>
        <v>118.64661654135338</v>
      </c>
      <c r="S126" s="369">
        <f t="shared" si="124"/>
        <v>14</v>
      </c>
      <c r="T126" s="541"/>
      <c r="U126" s="369">
        <v>19</v>
      </c>
      <c r="V126" s="170">
        <v>2251.4634146341464</v>
      </c>
      <c r="W126" s="370">
        <f t="shared" si="125"/>
        <v>118.49807445442876</v>
      </c>
      <c r="X126" s="369">
        <f t="shared" si="126"/>
        <v>14</v>
      </c>
      <c r="Y126" s="541"/>
      <c r="Z126" s="369">
        <v>19</v>
      </c>
      <c r="AA126" s="170">
        <v>2268.9473684210529</v>
      </c>
      <c r="AB126" s="370">
        <f t="shared" si="127"/>
        <v>119.41828254847647</v>
      </c>
      <c r="AC126" s="369">
        <f t="shared" si="128"/>
        <v>12</v>
      </c>
      <c r="AD126" s="541"/>
      <c r="AE126" s="369">
        <v>19</v>
      </c>
      <c r="AF126" s="170">
        <v>2267.4626865671653</v>
      </c>
      <c r="AG126" s="370">
        <f t="shared" si="129"/>
        <v>119.34014139827185</v>
      </c>
      <c r="AH126" s="369">
        <f t="shared" si="130"/>
        <v>11</v>
      </c>
      <c r="AI126" s="541"/>
      <c r="AJ126" s="369">
        <v>19</v>
      </c>
      <c r="AK126" s="170">
        <v>2267.3076923076924</v>
      </c>
      <c r="AL126" s="370">
        <f t="shared" si="131"/>
        <v>119.33198380566802</v>
      </c>
      <c r="AM126" s="369">
        <f t="shared" si="132"/>
        <v>11</v>
      </c>
      <c r="AN126" s="541"/>
      <c r="AO126" s="369">
        <v>19</v>
      </c>
      <c r="AP126" s="170">
        <v>2267.2941176470595</v>
      </c>
      <c r="AQ126" s="370">
        <f t="shared" si="133"/>
        <v>119.33126934984523</v>
      </c>
      <c r="AR126" s="369">
        <f t="shared" si="134"/>
        <v>12</v>
      </c>
      <c r="AS126" s="541"/>
      <c r="AT126" s="369">
        <v>19</v>
      </c>
      <c r="AU126" s="170">
        <v>2257.8571428571427</v>
      </c>
      <c r="AV126" s="370">
        <f t="shared" si="135"/>
        <v>118.8345864661654</v>
      </c>
      <c r="AW126" s="369">
        <f t="shared" si="136"/>
        <v>13</v>
      </c>
      <c r="AX126" s="541"/>
    </row>
    <row r="127" spans="2:50" hidden="1" x14ac:dyDescent="0.2">
      <c r="B127" s="517"/>
      <c r="C127" s="369">
        <v>12</v>
      </c>
      <c r="D127" s="369" t="s">
        <v>444</v>
      </c>
      <c r="E127" s="369">
        <v>15</v>
      </c>
      <c r="F127" s="369">
        <v>2400</v>
      </c>
      <c r="G127" s="370">
        <f t="shared" si="121"/>
        <v>160</v>
      </c>
      <c r="H127" s="517"/>
      <c r="I127" s="172">
        <f t="shared" si="118"/>
        <v>15</v>
      </c>
      <c r="J127" s="172">
        <f t="shared" si="119"/>
        <v>2253.4819829963531</v>
      </c>
      <c r="K127" s="371">
        <f t="shared" si="120"/>
        <v>150.23213219975688</v>
      </c>
      <c r="L127" s="519"/>
      <c r="M127" s="172">
        <f t="shared" si="122"/>
        <v>2</v>
      </c>
      <c r="N127" s="543"/>
      <c r="O127" s="543"/>
      <c r="P127" s="369">
        <v>15</v>
      </c>
      <c r="Q127" s="170">
        <v>2254.9801300578029</v>
      </c>
      <c r="R127" s="370">
        <f t="shared" si="123"/>
        <v>150.3320086705202</v>
      </c>
      <c r="S127" s="369">
        <f t="shared" si="124"/>
        <v>1</v>
      </c>
      <c r="T127" s="541"/>
      <c r="U127" s="369">
        <v>15</v>
      </c>
      <c r="V127" s="170">
        <v>2256.3214762116495</v>
      </c>
      <c r="W127" s="370">
        <f t="shared" si="125"/>
        <v>150.42143174744331</v>
      </c>
      <c r="X127" s="369">
        <f t="shared" si="126"/>
        <v>1</v>
      </c>
      <c r="Y127" s="541"/>
      <c r="Z127" s="369">
        <v>15</v>
      </c>
      <c r="AA127" s="170">
        <v>2258.1410813852362</v>
      </c>
      <c r="AB127" s="370">
        <f t="shared" si="127"/>
        <v>150.54273875901575</v>
      </c>
      <c r="AC127" s="369">
        <f t="shared" si="128"/>
        <v>1</v>
      </c>
      <c r="AD127" s="541"/>
      <c r="AE127" s="369">
        <v>15</v>
      </c>
      <c r="AF127" s="170">
        <v>2255.6521739130435</v>
      </c>
      <c r="AG127" s="370">
        <f t="shared" si="129"/>
        <v>150.37681159420291</v>
      </c>
      <c r="AH127" s="369">
        <f t="shared" si="130"/>
        <v>1</v>
      </c>
      <c r="AI127" s="541"/>
      <c r="AJ127" s="369">
        <v>15</v>
      </c>
      <c r="AK127" s="170">
        <v>2250.5607476635514</v>
      </c>
      <c r="AL127" s="370">
        <f t="shared" si="131"/>
        <v>150.03738317757009</v>
      </c>
      <c r="AM127" s="369">
        <f t="shared" si="132"/>
        <v>2</v>
      </c>
      <c r="AN127" s="541"/>
      <c r="AO127" s="369">
        <v>15</v>
      </c>
      <c r="AP127" s="170">
        <v>2250.5921052631584</v>
      </c>
      <c r="AQ127" s="370">
        <f t="shared" si="133"/>
        <v>150.03947368421055</v>
      </c>
      <c r="AR127" s="369">
        <f t="shared" si="134"/>
        <v>2</v>
      </c>
      <c r="AS127" s="541"/>
      <c r="AT127" s="369">
        <v>15</v>
      </c>
      <c r="AU127" s="170">
        <v>2248.1261664800304</v>
      </c>
      <c r="AV127" s="370">
        <f t="shared" si="135"/>
        <v>149.87507776533536</v>
      </c>
      <c r="AW127" s="369">
        <f t="shared" si="136"/>
        <v>2</v>
      </c>
      <c r="AX127" s="541"/>
    </row>
    <row r="128" spans="2:50" hidden="1" x14ac:dyDescent="0.2">
      <c r="B128" s="517"/>
      <c r="C128" s="369">
        <v>13</v>
      </c>
      <c r="D128" s="369" t="s">
        <v>445</v>
      </c>
      <c r="E128" s="369">
        <v>15</v>
      </c>
      <c r="F128" s="369">
        <v>2400</v>
      </c>
      <c r="G128" s="370">
        <f t="shared" si="121"/>
        <v>160</v>
      </c>
      <c r="H128" s="517"/>
      <c r="I128" s="172">
        <f t="shared" si="118"/>
        <v>15</v>
      </c>
      <c r="J128" s="172">
        <f t="shared" si="119"/>
        <v>2253.9983312270538</v>
      </c>
      <c r="K128" s="371">
        <f t="shared" si="120"/>
        <v>150.26655541513691</v>
      </c>
      <c r="L128" s="519"/>
      <c r="M128" s="172">
        <f t="shared" si="122"/>
        <v>1</v>
      </c>
      <c r="N128" s="543"/>
      <c r="O128" s="543"/>
      <c r="P128" s="369">
        <v>15</v>
      </c>
      <c r="Q128" s="170">
        <v>2249.2682926829275</v>
      </c>
      <c r="R128" s="370">
        <f t="shared" si="123"/>
        <v>149.95121951219517</v>
      </c>
      <c r="S128" s="369">
        <f t="shared" si="124"/>
        <v>2</v>
      </c>
      <c r="T128" s="541"/>
      <c r="U128" s="369">
        <v>15</v>
      </c>
      <c r="V128" s="170">
        <v>2252.0000000000009</v>
      </c>
      <c r="W128" s="370">
        <f t="shared" si="125"/>
        <v>150.13333333333338</v>
      </c>
      <c r="X128" s="369">
        <f t="shared" si="126"/>
        <v>2</v>
      </c>
      <c r="Y128" s="541"/>
      <c r="Z128" s="369">
        <v>15</v>
      </c>
      <c r="AA128" s="170">
        <v>2248.6486486486488</v>
      </c>
      <c r="AB128" s="370">
        <f t="shared" si="127"/>
        <v>149.90990990990991</v>
      </c>
      <c r="AC128" s="369">
        <f t="shared" si="128"/>
        <v>2</v>
      </c>
      <c r="AD128" s="541"/>
      <c r="AE128" s="369">
        <v>15</v>
      </c>
      <c r="AF128" s="170">
        <v>2253.7931034482754</v>
      </c>
      <c r="AG128" s="370">
        <f t="shared" si="129"/>
        <v>150.25287356321834</v>
      </c>
      <c r="AH128" s="369">
        <f t="shared" si="130"/>
        <v>2</v>
      </c>
      <c r="AI128" s="541"/>
      <c r="AJ128" s="369">
        <v>15</v>
      </c>
      <c r="AK128" s="170">
        <v>2268.5714285714275</v>
      </c>
      <c r="AL128" s="370">
        <f t="shared" si="131"/>
        <v>151.23809523809516</v>
      </c>
      <c r="AM128" s="369">
        <f t="shared" si="132"/>
        <v>1</v>
      </c>
      <c r="AN128" s="541"/>
      <c r="AO128" s="369">
        <v>15</v>
      </c>
      <c r="AP128" s="170">
        <v>2255.238095238095</v>
      </c>
      <c r="AQ128" s="370">
        <f t="shared" si="133"/>
        <v>150.34920634920633</v>
      </c>
      <c r="AR128" s="369">
        <f t="shared" si="134"/>
        <v>1</v>
      </c>
      <c r="AS128" s="541"/>
      <c r="AT128" s="369">
        <v>15</v>
      </c>
      <c r="AU128" s="170">
        <v>2250.4687499999995</v>
      </c>
      <c r="AV128" s="370">
        <f t="shared" si="135"/>
        <v>150.03124999999997</v>
      </c>
      <c r="AW128" s="369">
        <f t="shared" si="136"/>
        <v>1</v>
      </c>
      <c r="AX128" s="541"/>
    </row>
    <row r="129" spans="2:50" hidden="1" x14ac:dyDescent="0.2">
      <c r="B129" s="517"/>
      <c r="C129" s="369">
        <v>14</v>
      </c>
      <c r="D129" s="369" t="s">
        <v>540</v>
      </c>
      <c r="E129" s="369">
        <v>17</v>
      </c>
      <c r="F129" s="369">
        <v>2400</v>
      </c>
      <c r="G129" s="370">
        <f t="shared" si="121"/>
        <v>141.1764705882353</v>
      </c>
      <c r="H129" s="517"/>
      <c r="I129" s="172">
        <f t="shared" si="118"/>
        <v>17</v>
      </c>
      <c r="J129" s="172">
        <f t="shared" si="119"/>
        <v>2259.307044292379</v>
      </c>
      <c r="K129" s="371">
        <f t="shared" si="120"/>
        <v>132.90041437013994</v>
      </c>
      <c r="L129" s="519"/>
      <c r="M129" s="172">
        <f t="shared" si="122"/>
        <v>6</v>
      </c>
      <c r="N129" s="543"/>
      <c r="O129" s="543"/>
      <c r="P129" s="369">
        <v>17</v>
      </c>
      <c r="Q129" s="170">
        <v>2262.2839046199697</v>
      </c>
      <c r="R129" s="370">
        <f t="shared" si="123"/>
        <v>133.07552380117468</v>
      </c>
      <c r="S129" s="369">
        <f t="shared" si="124"/>
        <v>6</v>
      </c>
      <c r="T129" s="541"/>
      <c r="U129" s="369">
        <v>17</v>
      </c>
      <c r="V129" s="170">
        <v>2266.6019417475736</v>
      </c>
      <c r="W129" s="370">
        <f t="shared" si="125"/>
        <v>133.32952598515138</v>
      </c>
      <c r="X129" s="369">
        <f t="shared" si="126"/>
        <v>5</v>
      </c>
      <c r="Y129" s="541"/>
      <c r="Z129" s="369">
        <v>17</v>
      </c>
      <c r="AA129" s="170">
        <v>2255.0000000000005</v>
      </c>
      <c r="AB129" s="370">
        <f t="shared" si="127"/>
        <v>132.64705882352945</v>
      </c>
      <c r="AC129" s="369">
        <f t="shared" si="128"/>
        <v>6</v>
      </c>
      <c r="AD129" s="541"/>
      <c r="AE129" s="369">
        <v>17</v>
      </c>
      <c r="AF129" s="170">
        <v>2270.5263157894747</v>
      </c>
      <c r="AG129" s="370">
        <f t="shared" si="129"/>
        <v>133.56037151702793</v>
      </c>
      <c r="AH129" s="369">
        <f t="shared" si="130"/>
        <v>6</v>
      </c>
      <c r="AI129" s="541"/>
      <c r="AJ129" s="369">
        <v>17</v>
      </c>
      <c r="AK129" s="170">
        <v>2252.6582278481001</v>
      </c>
      <c r="AL129" s="370">
        <f t="shared" si="131"/>
        <v>132.50930752047648</v>
      </c>
      <c r="AM129" s="369">
        <f t="shared" si="132"/>
        <v>6</v>
      </c>
      <c r="AN129" s="541"/>
      <c r="AO129" s="369">
        <v>17</v>
      </c>
      <c r="AP129" s="170">
        <v>2255.5555555555552</v>
      </c>
      <c r="AQ129" s="370">
        <f t="shared" si="133"/>
        <v>132.67973856209147</v>
      </c>
      <c r="AR129" s="369">
        <f t="shared" si="134"/>
        <v>5</v>
      </c>
      <c r="AS129" s="541"/>
      <c r="AT129" s="369">
        <v>17</v>
      </c>
      <c r="AU129" s="170">
        <v>2252.5233644859809</v>
      </c>
      <c r="AV129" s="370">
        <f t="shared" si="135"/>
        <v>132.50137438152828</v>
      </c>
      <c r="AW129" s="369">
        <f t="shared" si="136"/>
        <v>6</v>
      </c>
      <c r="AX129" s="541"/>
    </row>
    <row r="130" spans="2:50" hidden="1" x14ac:dyDescent="0.2">
      <c r="B130" s="517"/>
      <c r="C130" s="369">
        <v>15</v>
      </c>
      <c r="D130" s="369" t="s">
        <v>635</v>
      </c>
      <c r="E130" s="369">
        <v>17</v>
      </c>
      <c r="F130" s="369">
        <v>2400</v>
      </c>
      <c r="G130" s="370">
        <f t="shared" si="121"/>
        <v>141.1764705882353</v>
      </c>
      <c r="H130" s="517"/>
      <c r="I130" s="172">
        <f t="shared" si="118"/>
        <v>17</v>
      </c>
      <c r="J130" s="172">
        <f t="shared" si="119"/>
        <v>2267.5444269049062</v>
      </c>
      <c r="K130" s="371">
        <f t="shared" si="120"/>
        <v>133.38496628852386</v>
      </c>
      <c r="L130" s="519"/>
      <c r="M130" s="172">
        <f t="shared" si="122"/>
        <v>5</v>
      </c>
      <c r="N130" s="543"/>
      <c r="O130" s="543"/>
      <c r="P130" s="369">
        <v>17</v>
      </c>
      <c r="Q130" s="170">
        <v>2263.4731223789549</v>
      </c>
      <c r="R130" s="370">
        <f t="shared" si="123"/>
        <v>133.14547778699736</v>
      </c>
      <c r="S130" s="369">
        <f t="shared" si="124"/>
        <v>5</v>
      </c>
      <c r="T130" s="541"/>
      <c r="U130" s="369">
        <v>17</v>
      </c>
      <c r="V130" s="170">
        <v>2256.25</v>
      </c>
      <c r="W130" s="370">
        <f t="shared" si="125"/>
        <v>132.72058823529412</v>
      </c>
      <c r="X130" s="369">
        <f t="shared" si="126"/>
        <v>6</v>
      </c>
      <c r="Y130" s="541"/>
      <c r="Z130" s="369">
        <v>17</v>
      </c>
      <c r="AA130" s="170">
        <v>2275.9090909090892</v>
      </c>
      <c r="AB130" s="370">
        <f t="shared" si="127"/>
        <v>133.87700534759347</v>
      </c>
      <c r="AC130" s="369">
        <f t="shared" si="128"/>
        <v>5</v>
      </c>
      <c r="AD130" s="541"/>
      <c r="AE130" s="369">
        <v>17</v>
      </c>
      <c r="AF130" s="170">
        <v>2277.6315789473738</v>
      </c>
      <c r="AG130" s="370">
        <f t="shared" si="129"/>
        <v>133.97832817337493</v>
      </c>
      <c r="AH130" s="369">
        <f t="shared" si="130"/>
        <v>5</v>
      </c>
      <c r="AI130" s="541"/>
      <c r="AJ130" s="369">
        <v>17</v>
      </c>
      <c r="AK130" s="170">
        <v>2272.5000000000055</v>
      </c>
      <c r="AL130" s="370">
        <f t="shared" si="131"/>
        <v>133.67647058823562</v>
      </c>
      <c r="AM130" s="369">
        <f t="shared" si="132"/>
        <v>5</v>
      </c>
      <c r="AN130" s="541"/>
      <c r="AO130" s="369">
        <v>17</v>
      </c>
      <c r="AP130" s="170">
        <v>2253.888888888886</v>
      </c>
      <c r="AQ130" s="370">
        <f t="shared" si="133"/>
        <v>132.58169934640506</v>
      </c>
      <c r="AR130" s="369">
        <f t="shared" si="134"/>
        <v>6</v>
      </c>
      <c r="AS130" s="541"/>
      <c r="AT130" s="369">
        <v>17</v>
      </c>
      <c r="AU130" s="170">
        <v>2273.158307210032</v>
      </c>
      <c r="AV130" s="370">
        <f t="shared" si="135"/>
        <v>133.71519454176658</v>
      </c>
      <c r="AW130" s="369">
        <f t="shared" si="136"/>
        <v>5</v>
      </c>
      <c r="AX130" s="541"/>
    </row>
    <row r="131" spans="2:50" hidden="1" x14ac:dyDescent="0.2">
      <c r="B131" s="517"/>
      <c r="C131" s="369">
        <v>16</v>
      </c>
      <c r="D131" s="369" t="s">
        <v>675</v>
      </c>
      <c r="E131" s="369">
        <v>19</v>
      </c>
      <c r="F131" s="369">
        <v>2400</v>
      </c>
      <c r="G131" s="370">
        <f t="shared" si="121"/>
        <v>126.31578947368421</v>
      </c>
      <c r="H131" s="517"/>
      <c r="I131" s="172">
        <f t="shared" si="118"/>
        <v>19</v>
      </c>
      <c r="J131" s="172">
        <f t="shared" si="119"/>
        <v>2259.5035457837889</v>
      </c>
      <c r="K131" s="371">
        <f t="shared" si="120"/>
        <v>118.92123925177836</v>
      </c>
      <c r="L131" s="519"/>
      <c r="M131" s="172">
        <f t="shared" si="122"/>
        <v>14</v>
      </c>
      <c r="N131" s="543"/>
      <c r="O131" s="543"/>
      <c r="P131" s="369">
        <v>19</v>
      </c>
      <c r="Q131" s="170">
        <v>2258.2620267482857</v>
      </c>
      <c r="R131" s="370">
        <f t="shared" si="123"/>
        <v>118.85589614464662</v>
      </c>
      <c r="S131" s="369">
        <f t="shared" si="124"/>
        <v>13</v>
      </c>
      <c r="T131" s="541"/>
      <c r="U131" s="369">
        <v>19</v>
      </c>
      <c r="V131" s="170">
        <v>2269.6430392656807</v>
      </c>
      <c r="W131" s="370">
        <f t="shared" si="125"/>
        <v>119.45489680345688</v>
      </c>
      <c r="X131" s="369">
        <f t="shared" si="126"/>
        <v>11</v>
      </c>
      <c r="Y131" s="541"/>
      <c r="Z131" s="369">
        <v>19</v>
      </c>
      <c r="AA131" s="170">
        <v>2265.0166481686992</v>
      </c>
      <c r="AB131" s="370">
        <f t="shared" si="127"/>
        <v>119.21140253519469</v>
      </c>
      <c r="AC131" s="369">
        <f t="shared" si="128"/>
        <v>13</v>
      </c>
      <c r="AD131" s="541"/>
      <c r="AE131" s="369">
        <v>19</v>
      </c>
      <c r="AF131" s="170">
        <v>2253.3802816901402</v>
      </c>
      <c r="AG131" s="370">
        <f t="shared" si="129"/>
        <v>118.5989621942179</v>
      </c>
      <c r="AH131" s="369">
        <f t="shared" si="130"/>
        <v>13</v>
      </c>
      <c r="AI131" s="541"/>
      <c r="AJ131" s="369">
        <v>19</v>
      </c>
      <c r="AK131" s="170">
        <v>2252</v>
      </c>
      <c r="AL131" s="370">
        <f t="shared" si="131"/>
        <v>118.52631578947368</v>
      </c>
      <c r="AM131" s="369">
        <f t="shared" si="132"/>
        <v>12</v>
      </c>
      <c r="AN131" s="541"/>
      <c r="AO131" s="369">
        <v>19</v>
      </c>
      <c r="AP131" s="170">
        <v>2251.7142857142844</v>
      </c>
      <c r="AQ131" s="370">
        <f t="shared" si="133"/>
        <v>118.51127819548866</v>
      </c>
      <c r="AR131" s="369">
        <f t="shared" si="134"/>
        <v>14</v>
      </c>
      <c r="AS131" s="541"/>
      <c r="AT131" s="369">
        <v>19</v>
      </c>
      <c r="AU131" s="170">
        <v>2266.5085388994326</v>
      </c>
      <c r="AV131" s="370">
        <f t="shared" si="135"/>
        <v>119.28992309997014</v>
      </c>
      <c r="AW131" s="369">
        <f t="shared" si="136"/>
        <v>11</v>
      </c>
      <c r="AX131" s="541"/>
    </row>
    <row r="132" spans="2:50" hidden="1" x14ac:dyDescent="0.2">
      <c r="B132" s="517"/>
      <c r="C132" s="369">
        <v>17</v>
      </c>
      <c r="D132" s="369"/>
      <c r="E132" s="369"/>
      <c r="F132" s="369"/>
      <c r="G132" s="370"/>
      <c r="H132" s="517"/>
      <c r="I132" s="172" t="str">
        <f t="shared" si="118"/>
        <v/>
      </c>
      <c r="J132" s="172" t="str">
        <f t="shared" si="119"/>
        <v/>
      </c>
      <c r="K132" s="371" t="str">
        <f t="shared" si="120"/>
        <v/>
      </c>
      <c r="L132" s="520"/>
      <c r="M132" s="172" t="str">
        <f t="shared" si="122"/>
        <v/>
      </c>
      <c r="N132" s="526"/>
      <c r="O132" s="526"/>
      <c r="P132" s="369"/>
      <c r="Q132" s="170"/>
      <c r="R132" s="370" t="str">
        <f t="shared" si="123"/>
        <v/>
      </c>
      <c r="S132" s="369" t="str">
        <f t="shared" si="124"/>
        <v/>
      </c>
      <c r="T132" s="542"/>
      <c r="U132" s="369"/>
      <c r="V132" s="170"/>
      <c r="W132" s="370" t="str">
        <f t="shared" si="125"/>
        <v/>
      </c>
      <c r="X132" s="369" t="str">
        <f t="shared" si="126"/>
        <v/>
      </c>
      <c r="Y132" s="542"/>
      <c r="Z132" s="369"/>
      <c r="AA132" s="170"/>
      <c r="AB132" s="370" t="str">
        <f t="shared" si="127"/>
        <v/>
      </c>
      <c r="AC132" s="369" t="str">
        <f t="shared" si="128"/>
        <v/>
      </c>
      <c r="AD132" s="542"/>
      <c r="AE132" s="369"/>
      <c r="AF132" s="170"/>
      <c r="AG132" s="370" t="str">
        <f t="shared" si="129"/>
        <v/>
      </c>
      <c r="AH132" s="369" t="str">
        <f t="shared" si="130"/>
        <v/>
      </c>
      <c r="AI132" s="542"/>
      <c r="AJ132" s="369"/>
      <c r="AK132" s="170"/>
      <c r="AL132" s="370" t="str">
        <f t="shared" si="131"/>
        <v/>
      </c>
      <c r="AM132" s="369" t="str">
        <f t="shared" si="132"/>
        <v/>
      </c>
      <c r="AN132" s="542"/>
      <c r="AO132" s="369"/>
      <c r="AP132" s="170"/>
      <c r="AQ132" s="370" t="str">
        <f t="shared" si="133"/>
        <v/>
      </c>
      <c r="AR132" s="369" t="str">
        <f t="shared" si="134"/>
        <v/>
      </c>
      <c r="AS132" s="542"/>
      <c r="AT132" s="369"/>
      <c r="AU132" s="170"/>
      <c r="AV132" s="370" t="str">
        <f t="shared" si="135"/>
        <v/>
      </c>
      <c r="AW132" s="369" t="str">
        <f t="shared" si="136"/>
        <v/>
      </c>
      <c r="AX132" s="542"/>
    </row>
    <row r="133" spans="2:50" ht="15.75" hidden="1" x14ac:dyDescent="0.2">
      <c r="B133" s="521" t="s">
        <v>169</v>
      </c>
      <c r="C133" s="522"/>
      <c r="D133" s="522"/>
      <c r="E133" s="522"/>
      <c r="F133" s="522"/>
      <c r="G133" s="522"/>
      <c r="H133" s="523"/>
      <c r="I133" s="207"/>
      <c r="J133" s="207"/>
      <c r="K133" s="207"/>
      <c r="L133" s="207"/>
      <c r="M133" s="207"/>
      <c r="N133" s="512" t="s">
        <v>161</v>
      </c>
      <c r="O133" s="525" t="s">
        <v>106</v>
      </c>
      <c r="P133" s="527">
        <f>AT111+1</f>
        <v>45909</v>
      </c>
      <c r="Q133" s="517"/>
      <c r="R133" s="517"/>
      <c r="S133" s="517"/>
      <c r="T133" s="517"/>
      <c r="U133" s="527">
        <f>P133+1</f>
        <v>45910</v>
      </c>
      <c r="V133" s="517"/>
      <c r="W133" s="517"/>
      <c r="X133" s="517"/>
      <c r="Y133" s="517"/>
      <c r="Z133" s="527">
        <f>U133+1</f>
        <v>45911</v>
      </c>
      <c r="AA133" s="517"/>
      <c r="AB133" s="517"/>
      <c r="AC133" s="517"/>
      <c r="AD133" s="517"/>
      <c r="AE133" s="527">
        <f>Z133+1</f>
        <v>45912</v>
      </c>
      <c r="AF133" s="517"/>
      <c r="AG133" s="517"/>
      <c r="AH133" s="517"/>
      <c r="AI133" s="517"/>
      <c r="AJ133" s="527">
        <f>AE133+1</f>
        <v>45913</v>
      </c>
      <c r="AK133" s="517"/>
      <c r="AL133" s="517"/>
      <c r="AM133" s="517"/>
      <c r="AN133" s="517"/>
      <c r="AO133" s="527">
        <f>AJ133+1</f>
        <v>45914</v>
      </c>
      <c r="AP133" s="517"/>
      <c r="AQ133" s="517"/>
      <c r="AR133" s="517"/>
      <c r="AS133" s="517"/>
      <c r="AT133" s="527">
        <f>AO133+1</f>
        <v>45915</v>
      </c>
      <c r="AU133" s="517"/>
      <c r="AV133" s="517"/>
      <c r="AW133" s="517"/>
      <c r="AX133" s="517"/>
    </row>
    <row r="134" spans="2:50" ht="15.75" hidden="1" x14ac:dyDescent="0.2">
      <c r="B134" s="524"/>
      <c r="C134" s="524"/>
      <c r="D134" s="524"/>
      <c r="E134" s="524"/>
      <c r="F134" s="524"/>
      <c r="G134" s="524"/>
      <c r="H134" s="524"/>
      <c r="I134" s="207"/>
      <c r="J134" s="207"/>
      <c r="K134" s="207"/>
      <c r="L134" s="207"/>
      <c r="M134" s="207"/>
      <c r="N134" s="512"/>
      <c r="O134" s="526"/>
      <c r="P134" s="527" t="s">
        <v>120</v>
      </c>
      <c r="Q134" s="517"/>
      <c r="R134" s="517"/>
      <c r="S134" s="517"/>
      <c r="T134" s="517"/>
      <c r="U134" s="527" t="s">
        <v>114</v>
      </c>
      <c r="V134" s="517"/>
      <c r="W134" s="517"/>
      <c r="X134" s="517"/>
      <c r="Y134" s="517"/>
      <c r="Z134" s="527" t="s">
        <v>115</v>
      </c>
      <c r="AA134" s="517"/>
      <c r="AB134" s="517"/>
      <c r="AC134" s="517"/>
      <c r="AD134" s="517"/>
      <c r="AE134" s="527" t="s">
        <v>116</v>
      </c>
      <c r="AF134" s="517"/>
      <c r="AG134" s="517"/>
      <c r="AH134" s="517"/>
      <c r="AI134" s="517"/>
      <c r="AJ134" s="527" t="s">
        <v>117</v>
      </c>
      <c r="AK134" s="517"/>
      <c r="AL134" s="517"/>
      <c r="AM134" s="517"/>
      <c r="AN134" s="517"/>
      <c r="AO134" s="527" t="s">
        <v>118</v>
      </c>
      <c r="AP134" s="517"/>
      <c r="AQ134" s="517"/>
      <c r="AR134" s="517"/>
      <c r="AS134" s="517"/>
      <c r="AT134" s="527" t="s">
        <v>119</v>
      </c>
      <c r="AU134" s="517"/>
      <c r="AV134" s="517"/>
      <c r="AW134" s="517"/>
      <c r="AX134" s="517"/>
    </row>
    <row r="135" spans="2:50" hidden="1" x14ac:dyDescent="0.2">
      <c r="B135" s="512" t="s">
        <v>157</v>
      </c>
      <c r="C135" s="512" t="s">
        <v>149</v>
      </c>
      <c r="D135" s="512"/>
      <c r="E135" s="512" t="s">
        <v>151</v>
      </c>
      <c r="F135" s="512"/>
      <c r="G135" s="512"/>
      <c r="H135" s="513" t="s">
        <v>158</v>
      </c>
      <c r="I135" s="516" t="s">
        <v>227</v>
      </c>
      <c r="J135" s="516"/>
      <c r="K135" s="516"/>
      <c r="L135" s="516" t="s">
        <v>158</v>
      </c>
      <c r="M135" s="516" t="s">
        <v>170</v>
      </c>
      <c r="N135" s="525"/>
      <c r="O135" s="525" t="s">
        <v>160</v>
      </c>
      <c r="P135" s="508" t="s">
        <v>154</v>
      </c>
      <c r="Q135" s="509"/>
      <c r="R135" s="509"/>
      <c r="S135" s="510"/>
      <c r="T135" s="512" t="s">
        <v>158</v>
      </c>
      <c r="U135" s="508" t="s">
        <v>154</v>
      </c>
      <c r="V135" s="509"/>
      <c r="W135" s="509"/>
      <c r="X135" s="510"/>
      <c r="Y135" s="512" t="s">
        <v>158</v>
      </c>
      <c r="Z135" s="508" t="s">
        <v>154</v>
      </c>
      <c r="AA135" s="509"/>
      <c r="AB135" s="509"/>
      <c r="AC135" s="510"/>
      <c r="AD135" s="512" t="s">
        <v>158</v>
      </c>
      <c r="AE135" s="508" t="s">
        <v>154</v>
      </c>
      <c r="AF135" s="509"/>
      <c r="AG135" s="509"/>
      <c r="AH135" s="510"/>
      <c r="AI135" s="512" t="s">
        <v>158</v>
      </c>
      <c r="AJ135" s="508" t="s">
        <v>154</v>
      </c>
      <c r="AK135" s="509"/>
      <c r="AL135" s="509"/>
      <c r="AM135" s="510"/>
      <c r="AN135" s="512" t="s">
        <v>158</v>
      </c>
      <c r="AO135" s="508" t="s">
        <v>154</v>
      </c>
      <c r="AP135" s="509"/>
      <c r="AQ135" s="509"/>
      <c r="AR135" s="510"/>
      <c r="AS135" s="512" t="s">
        <v>158</v>
      </c>
      <c r="AT135" s="508" t="s">
        <v>154</v>
      </c>
      <c r="AU135" s="509"/>
      <c r="AV135" s="509"/>
      <c r="AW135" s="510"/>
      <c r="AX135" s="512" t="s">
        <v>158</v>
      </c>
    </row>
    <row r="136" spans="2:50" hidden="1" x14ac:dyDescent="0.2">
      <c r="B136" s="512"/>
      <c r="C136" s="512"/>
      <c r="D136" s="512"/>
      <c r="E136" s="512" t="s">
        <v>150</v>
      </c>
      <c r="F136" s="512"/>
      <c r="G136" s="512"/>
      <c r="H136" s="514"/>
      <c r="I136" s="516" t="s">
        <v>150</v>
      </c>
      <c r="J136" s="516"/>
      <c r="K136" s="516"/>
      <c r="L136" s="516"/>
      <c r="M136" s="516"/>
      <c r="N136" s="543"/>
      <c r="O136" s="543"/>
      <c r="P136" s="508" t="s">
        <v>155</v>
      </c>
      <c r="Q136" s="509"/>
      <c r="R136" s="509"/>
      <c r="S136" s="510"/>
      <c r="T136" s="512"/>
      <c r="U136" s="508" t="s">
        <v>155</v>
      </c>
      <c r="V136" s="509"/>
      <c r="W136" s="509"/>
      <c r="X136" s="510"/>
      <c r="Y136" s="512"/>
      <c r="Z136" s="508" t="s">
        <v>155</v>
      </c>
      <c r="AA136" s="509"/>
      <c r="AB136" s="509"/>
      <c r="AC136" s="510"/>
      <c r="AD136" s="512"/>
      <c r="AE136" s="508" t="s">
        <v>155</v>
      </c>
      <c r="AF136" s="509"/>
      <c r="AG136" s="509"/>
      <c r="AH136" s="510"/>
      <c r="AI136" s="512"/>
      <c r="AJ136" s="508" t="s">
        <v>155</v>
      </c>
      <c r="AK136" s="509"/>
      <c r="AL136" s="509"/>
      <c r="AM136" s="510"/>
      <c r="AN136" s="512"/>
      <c r="AO136" s="508" t="s">
        <v>155</v>
      </c>
      <c r="AP136" s="509"/>
      <c r="AQ136" s="509"/>
      <c r="AR136" s="510"/>
      <c r="AS136" s="512"/>
      <c r="AT136" s="508" t="s">
        <v>155</v>
      </c>
      <c r="AU136" s="509"/>
      <c r="AV136" s="509"/>
      <c r="AW136" s="510"/>
      <c r="AX136" s="512"/>
    </row>
    <row r="137" spans="2:50" hidden="1" x14ac:dyDescent="0.2">
      <c r="B137" s="512"/>
      <c r="C137" s="512"/>
      <c r="D137" s="512"/>
      <c r="E137" s="376" t="s">
        <v>152</v>
      </c>
      <c r="F137" s="376" t="s">
        <v>153</v>
      </c>
      <c r="G137" s="376" t="s">
        <v>156</v>
      </c>
      <c r="H137" s="515"/>
      <c r="I137" s="373" t="s">
        <v>152</v>
      </c>
      <c r="J137" s="373" t="s">
        <v>153</v>
      </c>
      <c r="K137" s="373" t="s">
        <v>156</v>
      </c>
      <c r="L137" s="516"/>
      <c r="M137" s="516"/>
      <c r="N137" s="543"/>
      <c r="O137" s="543"/>
      <c r="P137" s="376" t="s">
        <v>152</v>
      </c>
      <c r="Q137" s="376" t="s">
        <v>153</v>
      </c>
      <c r="R137" s="376" t="s">
        <v>156</v>
      </c>
      <c r="S137" s="376" t="s">
        <v>170</v>
      </c>
      <c r="T137" s="512"/>
      <c r="U137" s="376" t="s">
        <v>152</v>
      </c>
      <c r="V137" s="376" t="s">
        <v>153</v>
      </c>
      <c r="W137" s="376" t="s">
        <v>156</v>
      </c>
      <c r="X137" s="376" t="s">
        <v>170</v>
      </c>
      <c r="Y137" s="512"/>
      <c r="Z137" s="376" t="s">
        <v>152</v>
      </c>
      <c r="AA137" s="376" t="s">
        <v>153</v>
      </c>
      <c r="AB137" s="376" t="s">
        <v>156</v>
      </c>
      <c r="AC137" s="376" t="s">
        <v>170</v>
      </c>
      <c r="AD137" s="512"/>
      <c r="AE137" s="376" t="s">
        <v>152</v>
      </c>
      <c r="AF137" s="376" t="s">
        <v>153</v>
      </c>
      <c r="AG137" s="376" t="s">
        <v>156</v>
      </c>
      <c r="AH137" s="376" t="s">
        <v>170</v>
      </c>
      <c r="AI137" s="512"/>
      <c r="AJ137" s="376" t="s">
        <v>152</v>
      </c>
      <c r="AK137" s="376" t="s">
        <v>153</v>
      </c>
      <c r="AL137" s="376" t="s">
        <v>156</v>
      </c>
      <c r="AM137" s="376" t="s">
        <v>170</v>
      </c>
      <c r="AN137" s="512"/>
      <c r="AO137" s="376" t="s">
        <v>152</v>
      </c>
      <c r="AP137" s="376" t="s">
        <v>153</v>
      </c>
      <c r="AQ137" s="376" t="s">
        <v>156</v>
      </c>
      <c r="AR137" s="376" t="s">
        <v>170</v>
      </c>
      <c r="AS137" s="512"/>
      <c r="AT137" s="376" t="s">
        <v>152</v>
      </c>
      <c r="AU137" s="376" t="s">
        <v>153</v>
      </c>
      <c r="AV137" s="376" t="s">
        <v>156</v>
      </c>
      <c r="AW137" s="376" t="s">
        <v>170</v>
      </c>
      <c r="AX137" s="512"/>
    </row>
    <row r="138" spans="2:50" hidden="1" x14ac:dyDescent="0.2">
      <c r="B138" s="517" t="s">
        <v>236</v>
      </c>
      <c r="C138" s="375">
        <v>1</v>
      </c>
      <c r="D138" s="375" t="s">
        <v>431</v>
      </c>
      <c r="E138" s="375">
        <v>20</v>
      </c>
      <c r="F138" s="375">
        <v>2400</v>
      </c>
      <c r="G138" s="377">
        <f>F138/E138</f>
        <v>120</v>
      </c>
      <c r="H138" s="517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4">
        <f t="shared" ref="K138:K154" si="139">IFERROR(AVERAGE(R138,W138,AB138,AG138,AL138,AQ138,AV138),"")</f>
        <v>113.63010452364905</v>
      </c>
      <c r="L138" s="518">
        <f>IFERROR(AVERAGE(K138:K154),"-")</f>
        <v>128.82230941704694</v>
      </c>
      <c r="M138" s="172">
        <f>IFERROR(RANK(K138, K$138:K$154),"")</f>
        <v>15</v>
      </c>
      <c r="N138" s="543"/>
      <c r="O138" s="543"/>
      <c r="P138" s="375">
        <v>20</v>
      </c>
      <c r="Q138" s="170">
        <v>2269.343873517787</v>
      </c>
      <c r="R138" s="377">
        <f>IFERROR(Q138/P138,"")</f>
        <v>113.46719367588935</v>
      </c>
      <c r="S138" s="375">
        <f>IFERROR(RANK(R138, R$138:R$154),"")</f>
        <v>15</v>
      </c>
      <c r="T138" s="540">
        <f>AVERAGE(R138:R154)</f>
        <v>129.19384745187679</v>
      </c>
      <c r="U138" s="375">
        <v>20</v>
      </c>
      <c r="V138" s="170">
        <v>2272.0419254658391</v>
      </c>
      <c r="W138" s="377">
        <f>IFERROR(V138/U138,"")</f>
        <v>113.60209627329195</v>
      </c>
      <c r="X138" s="375">
        <f>IFERROR(RANK(W138, W$138:W$154),"")</f>
        <v>15</v>
      </c>
      <c r="Y138" s="540">
        <f>AVERAGE(W138:W154)</f>
        <v>129.06777193637521</v>
      </c>
      <c r="Z138" s="375">
        <v>20</v>
      </c>
      <c r="AA138" s="170">
        <v>2270.9046126287512</v>
      </c>
      <c r="AB138" s="377">
        <f>IFERROR(AA138/Z138,"")</f>
        <v>113.54523063143756</v>
      </c>
      <c r="AC138" s="375">
        <f>IFERROR(RANK(AB138, AB$138:AB$154),"")</f>
        <v>15</v>
      </c>
      <c r="AD138" s="540">
        <f>AVERAGE(AB138:AB154)</f>
        <v>129.07626744090021</v>
      </c>
      <c r="AE138" s="375">
        <v>20</v>
      </c>
      <c r="AF138" s="170">
        <v>2278.0219780219777</v>
      </c>
      <c r="AG138" s="377">
        <f>IFERROR(AF138/AE138,"")</f>
        <v>113.90109890109889</v>
      </c>
      <c r="AH138" s="375">
        <f>IFERROR(RANK(AG138, AG$138:AG$154),"")</f>
        <v>16</v>
      </c>
      <c r="AI138" s="540">
        <f>AVERAGE(AG138:AG154)</f>
        <v>128.24655726372961</v>
      </c>
      <c r="AJ138" s="375">
        <v>20</v>
      </c>
      <c r="AK138" s="170">
        <v>2272.8260869565211</v>
      </c>
      <c r="AL138" s="377">
        <f>IFERROR(AK138/AJ138,"")</f>
        <v>113.64130434782605</v>
      </c>
      <c r="AM138" s="375">
        <f>IFERROR(RANK(AL138, AL$138:AL$154),"")</f>
        <v>16</v>
      </c>
      <c r="AN138" s="540">
        <f>AVERAGE(AL138:AL154)</f>
        <v>129.0373348179308</v>
      </c>
      <c r="AO138" s="375">
        <v>20</v>
      </c>
      <c r="AP138" s="170">
        <v>2271.3698630136987</v>
      </c>
      <c r="AQ138" s="377">
        <f>IFERROR(AP138/AO138,"")</f>
        <v>113.56849315068493</v>
      </c>
      <c r="AR138" s="375">
        <f>IFERROR(RANK(AQ138, AQ$138:AQ$154),"")</f>
        <v>15</v>
      </c>
      <c r="AS138" s="540">
        <f>AVERAGE(AQ138:AQ154)</f>
        <v>129.03753342764085</v>
      </c>
      <c r="AT138" s="375">
        <v>20</v>
      </c>
      <c r="AU138" s="170">
        <v>2273.7062937062942</v>
      </c>
      <c r="AV138" s="377">
        <f>IFERROR(AU138/AT138,"")</f>
        <v>113.68531468531471</v>
      </c>
      <c r="AW138" s="375">
        <f>IFERROR(RANK(AV138, AV$138:AV$154),"")</f>
        <v>16</v>
      </c>
      <c r="AX138" s="540">
        <f>AVERAGE(AV138:AV154)</f>
        <v>128.09685358087518</v>
      </c>
    </row>
    <row r="139" spans="2:50" hidden="1" x14ac:dyDescent="0.2">
      <c r="B139" s="517"/>
      <c r="C139" s="375">
        <v>2</v>
      </c>
      <c r="D139" s="375" t="s">
        <v>432</v>
      </c>
      <c r="E139" s="375">
        <v>18</v>
      </c>
      <c r="F139" s="375">
        <v>2400</v>
      </c>
      <c r="G139" s="377">
        <f t="shared" ref="G139:G153" si="140">F139/E139</f>
        <v>133.33333333333334</v>
      </c>
      <c r="H139" s="517"/>
      <c r="I139" s="172">
        <f t="shared" si="137"/>
        <v>18</v>
      </c>
      <c r="J139" s="172">
        <f t="shared" si="138"/>
        <v>2277.3966036190513</v>
      </c>
      <c r="K139" s="374">
        <f t="shared" si="139"/>
        <v>126.52203353439175</v>
      </c>
      <c r="L139" s="519"/>
      <c r="M139" s="172">
        <f t="shared" ref="M139:M154" si="141">IFERROR(RANK(K139, K$138:K$154),"")</f>
        <v>7</v>
      </c>
      <c r="N139" s="543"/>
      <c r="O139" s="543"/>
      <c r="P139" s="375">
        <v>18</v>
      </c>
      <c r="Q139" s="170">
        <v>2282.6785714285725</v>
      </c>
      <c r="R139" s="377">
        <f t="shared" ref="R139:R154" si="142">IFERROR(Q139/P139,"")</f>
        <v>126.81547619047625</v>
      </c>
      <c r="S139" s="375">
        <f t="shared" ref="S139:S154" si="143">IFERROR(RANK(R139, R$138:R$154),"")</f>
        <v>7</v>
      </c>
      <c r="T139" s="541"/>
      <c r="U139" s="375">
        <v>18</v>
      </c>
      <c r="V139" s="170">
        <v>2289.8181818181829</v>
      </c>
      <c r="W139" s="377">
        <f t="shared" ref="W139:W154" si="144">IFERROR(V139/U139,"")</f>
        <v>127.21212121212127</v>
      </c>
      <c r="X139" s="375">
        <f t="shared" ref="X139:X154" si="145">IFERROR(RANK(W139, W$138:W$154),"")</f>
        <v>7</v>
      </c>
      <c r="Y139" s="541"/>
      <c r="Z139" s="375">
        <v>18</v>
      </c>
      <c r="AA139" s="170">
        <v>2287.3469387755108</v>
      </c>
      <c r="AB139" s="377">
        <f t="shared" ref="AB139:AB154" si="146">IFERROR(AA139/Z139,"")</f>
        <v>127.07482993197283</v>
      </c>
      <c r="AC139" s="375">
        <f t="shared" ref="AC139:AC154" si="147">IFERROR(RANK(AB139, AB$138:AB$154),"")</f>
        <v>7</v>
      </c>
      <c r="AD139" s="541"/>
      <c r="AE139" s="375">
        <v>18</v>
      </c>
      <c r="AF139" s="170">
        <v>2260.0000000000005</v>
      </c>
      <c r="AG139" s="377">
        <f t="shared" ref="AG139:AG154" si="148">IFERROR(AF139/AE139,"")</f>
        <v>125.55555555555559</v>
      </c>
      <c r="AH139" s="375">
        <f t="shared" ref="AH139:AH154" si="149">IFERROR(RANK(AG139, AG$138:AG$154),"")</f>
        <v>9</v>
      </c>
      <c r="AI139" s="541"/>
      <c r="AJ139" s="375">
        <v>18</v>
      </c>
      <c r="AK139" s="170">
        <v>2281.3186813186812</v>
      </c>
      <c r="AL139" s="377">
        <f t="shared" ref="AL139:AL154" si="150">IFERROR(AK139/AJ139,"")</f>
        <v>126.73992673992673</v>
      </c>
      <c r="AM139" s="375">
        <f t="shared" ref="AM139:AM154" si="151">IFERROR(RANK(AL139, AL$138:AL$154),"")</f>
        <v>8</v>
      </c>
      <c r="AN139" s="541"/>
      <c r="AO139" s="375">
        <v>18</v>
      </c>
      <c r="AP139" s="170">
        <v>2264.9117647058833</v>
      </c>
      <c r="AQ139" s="377">
        <f t="shared" ref="AQ139:AQ154" si="152">IFERROR(AP139/AO139,"")</f>
        <v>125.82843137254908</v>
      </c>
      <c r="AR139" s="375">
        <f t="shared" ref="AR139:AR154" si="153">IFERROR(RANK(AQ139, AQ$138:AQ$154),"")</f>
        <v>9</v>
      </c>
      <c r="AS139" s="541"/>
      <c r="AT139" s="375">
        <v>18</v>
      </c>
      <c r="AU139" s="170">
        <v>2275.7020872865287</v>
      </c>
      <c r="AV139" s="377">
        <f t="shared" ref="AV139:AV154" si="154">IFERROR(AU139/AT139,"")</f>
        <v>126.42789373814048</v>
      </c>
      <c r="AW139" s="375">
        <f t="shared" ref="AW139:AW154" si="155">IFERROR(RANK(AV139, AV$138:AV$154),"")</f>
        <v>7</v>
      </c>
      <c r="AX139" s="541"/>
    </row>
    <row r="140" spans="2:50" hidden="1" x14ac:dyDescent="0.2">
      <c r="B140" s="517"/>
      <c r="C140" s="375">
        <v>3</v>
      </c>
      <c r="D140" s="375" t="s">
        <v>433</v>
      </c>
      <c r="E140" s="375">
        <v>16</v>
      </c>
      <c r="F140" s="375">
        <v>2400</v>
      </c>
      <c r="G140" s="377">
        <f t="shared" si="140"/>
        <v>150</v>
      </c>
      <c r="H140" s="517"/>
      <c r="I140" s="172">
        <f t="shared" si="137"/>
        <v>16.285714285714285</v>
      </c>
      <c r="J140" s="172">
        <f t="shared" si="138"/>
        <v>2225.6571157687945</v>
      </c>
      <c r="K140" s="374">
        <f t="shared" si="139"/>
        <v>136.85399156033051</v>
      </c>
      <c r="L140" s="519"/>
      <c r="M140" s="172">
        <f t="shared" si="141"/>
        <v>4</v>
      </c>
      <c r="N140" s="543"/>
      <c r="O140" s="543"/>
      <c r="P140" s="375">
        <v>16</v>
      </c>
      <c r="Q140" s="170">
        <v>2274.0240240240246</v>
      </c>
      <c r="R140" s="377">
        <f t="shared" si="142"/>
        <v>142.12650150150154</v>
      </c>
      <c r="S140" s="375">
        <f t="shared" si="143"/>
        <v>4</v>
      </c>
      <c r="T140" s="541"/>
      <c r="U140" s="375">
        <v>16</v>
      </c>
      <c r="V140" s="170">
        <v>2268.1906906906911</v>
      </c>
      <c r="W140" s="377">
        <f t="shared" si="144"/>
        <v>141.76191816816819</v>
      </c>
      <c r="X140" s="375">
        <f t="shared" si="145"/>
        <v>4</v>
      </c>
      <c r="Y140" s="541"/>
      <c r="Z140" s="375">
        <v>16</v>
      </c>
      <c r="AA140" s="170">
        <v>2269.992277992279</v>
      </c>
      <c r="AB140" s="377">
        <f t="shared" si="146"/>
        <v>141.87451737451744</v>
      </c>
      <c r="AC140" s="375">
        <f t="shared" si="147"/>
        <v>3</v>
      </c>
      <c r="AD140" s="541"/>
      <c r="AE140" s="375">
        <v>16</v>
      </c>
      <c r="AF140" s="170">
        <v>1955.1848151848153</v>
      </c>
      <c r="AG140" s="377">
        <f t="shared" si="148"/>
        <v>122.19905094905096</v>
      </c>
      <c r="AH140" s="375">
        <f t="shared" si="149"/>
        <v>10</v>
      </c>
      <c r="AI140" s="541"/>
      <c r="AJ140" s="375">
        <v>16</v>
      </c>
      <c r="AK140" s="170">
        <v>2278.0640357408784</v>
      </c>
      <c r="AL140" s="377">
        <f t="shared" si="150"/>
        <v>142.3790022338049</v>
      </c>
      <c r="AM140" s="375">
        <f t="shared" si="151"/>
        <v>3</v>
      </c>
      <c r="AN140" s="541"/>
      <c r="AO140" s="375">
        <v>16</v>
      </c>
      <c r="AP140" s="170">
        <v>2266.5691661279889</v>
      </c>
      <c r="AQ140" s="377">
        <f t="shared" si="152"/>
        <v>141.6605728829993</v>
      </c>
      <c r="AR140" s="375">
        <f t="shared" si="153"/>
        <v>4</v>
      </c>
      <c r="AS140" s="541"/>
      <c r="AT140" s="375">
        <v>18</v>
      </c>
      <c r="AU140" s="170">
        <v>2267.5748006208851</v>
      </c>
      <c r="AV140" s="377">
        <f t="shared" si="154"/>
        <v>125.97637781227139</v>
      </c>
      <c r="AW140" s="375">
        <f t="shared" si="155"/>
        <v>10</v>
      </c>
      <c r="AX140" s="541"/>
    </row>
    <row r="141" spans="2:50" hidden="1" x14ac:dyDescent="0.2">
      <c r="B141" s="517"/>
      <c r="C141" s="375">
        <v>4</v>
      </c>
      <c r="D141" s="375" t="s">
        <v>434</v>
      </c>
      <c r="E141" s="375">
        <v>18</v>
      </c>
      <c r="F141" s="375">
        <v>2400</v>
      </c>
      <c r="G141" s="377">
        <f t="shared" si="140"/>
        <v>133.33333333333334</v>
      </c>
      <c r="H141" s="517"/>
      <c r="I141" s="172">
        <f t="shared" si="137"/>
        <v>18</v>
      </c>
      <c r="J141" s="172">
        <f t="shared" si="138"/>
        <v>2275.6069578826068</v>
      </c>
      <c r="K141" s="374">
        <f t="shared" si="139"/>
        <v>126.42260877125591</v>
      </c>
      <c r="L141" s="519"/>
      <c r="M141" s="172">
        <f t="shared" si="141"/>
        <v>8</v>
      </c>
      <c r="N141" s="543"/>
      <c r="O141" s="543"/>
      <c r="P141" s="375">
        <v>18</v>
      </c>
      <c r="Q141" s="170">
        <v>2278.333333333333</v>
      </c>
      <c r="R141" s="377">
        <f t="shared" si="142"/>
        <v>126.57407407407406</v>
      </c>
      <c r="S141" s="375">
        <f t="shared" si="143"/>
        <v>8</v>
      </c>
      <c r="T141" s="541"/>
      <c r="U141" s="375">
        <v>18</v>
      </c>
      <c r="V141" s="170">
        <v>2279.4392523364481</v>
      </c>
      <c r="W141" s="377">
        <f t="shared" si="144"/>
        <v>126.63551401869157</v>
      </c>
      <c r="X141" s="375">
        <f t="shared" si="145"/>
        <v>8</v>
      </c>
      <c r="Y141" s="541"/>
      <c r="Z141" s="375">
        <v>18</v>
      </c>
      <c r="AA141" s="170">
        <v>2263.1999999999989</v>
      </c>
      <c r="AB141" s="377">
        <f t="shared" si="146"/>
        <v>125.73333333333328</v>
      </c>
      <c r="AC141" s="375">
        <f t="shared" si="147"/>
        <v>10</v>
      </c>
      <c r="AD141" s="541"/>
      <c r="AE141" s="375">
        <v>18</v>
      </c>
      <c r="AF141" s="170">
        <v>2285.1851851851843</v>
      </c>
      <c r="AG141" s="377">
        <f t="shared" si="148"/>
        <v>126.95473251028801</v>
      </c>
      <c r="AH141" s="375">
        <f t="shared" si="149"/>
        <v>6</v>
      </c>
      <c r="AI141" s="541"/>
      <c r="AJ141" s="375">
        <v>18</v>
      </c>
      <c r="AK141" s="170">
        <v>2270.4878048780479</v>
      </c>
      <c r="AL141" s="377">
        <f t="shared" si="150"/>
        <v>126.13821138211377</v>
      </c>
      <c r="AM141" s="375">
        <f t="shared" si="151"/>
        <v>9</v>
      </c>
      <c r="AN141" s="541"/>
      <c r="AO141" s="375">
        <v>18</v>
      </c>
      <c r="AP141" s="170">
        <v>2278.9189189189187</v>
      </c>
      <c r="AQ141" s="377">
        <f t="shared" si="152"/>
        <v>126.60660660660659</v>
      </c>
      <c r="AR141" s="375">
        <f t="shared" si="153"/>
        <v>7</v>
      </c>
      <c r="AS141" s="541"/>
      <c r="AT141" s="375">
        <v>18</v>
      </c>
      <c r="AU141" s="170">
        <v>2273.6842105263158</v>
      </c>
      <c r="AV141" s="377">
        <f t="shared" si="154"/>
        <v>126.31578947368422</v>
      </c>
      <c r="AW141" s="375">
        <f t="shared" si="155"/>
        <v>8</v>
      </c>
      <c r="AX141" s="541"/>
    </row>
    <row r="142" spans="2:50" hidden="1" x14ac:dyDescent="0.2">
      <c r="B142" s="517"/>
      <c r="C142" s="375">
        <v>5</v>
      </c>
      <c r="D142" s="375" t="s">
        <v>435</v>
      </c>
      <c r="E142" s="375">
        <v>16</v>
      </c>
      <c r="F142" s="375">
        <v>2400</v>
      </c>
      <c r="G142" s="377">
        <f t="shared" si="140"/>
        <v>150</v>
      </c>
      <c r="H142" s="517"/>
      <c r="I142" s="172">
        <f t="shared" si="137"/>
        <v>16</v>
      </c>
      <c r="J142" s="172">
        <f t="shared" si="138"/>
        <v>2274.1759203092911</v>
      </c>
      <c r="K142" s="374">
        <f t="shared" si="139"/>
        <v>142.13599501933069</v>
      </c>
      <c r="L142" s="519"/>
      <c r="M142" s="172">
        <f t="shared" si="141"/>
        <v>3</v>
      </c>
      <c r="N142" s="543"/>
      <c r="O142" s="543"/>
      <c r="P142" s="375">
        <v>16</v>
      </c>
      <c r="Q142" s="170">
        <v>2281.0526315789493</v>
      </c>
      <c r="R142" s="377">
        <f t="shared" si="142"/>
        <v>142.56578947368433</v>
      </c>
      <c r="S142" s="375">
        <f t="shared" si="143"/>
        <v>3</v>
      </c>
      <c r="T142" s="541"/>
      <c r="U142" s="375">
        <v>16</v>
      </c>
      <c r="V142" s="170">
        <v>2277.7358490566053</v>
      </c>
      <c r="W142" s="377">
        <f t="shared" si="144"/>
        <v>142.35849056603783</v>
      </c>
      <c r="X142" s="375">
        <f t="shared" si="145"/>
        <v>3</v>
      </c>
      <c r="Y142" s="541"/>
      <c r="Z142" s="375">
        <v>16</v>
      </c>
      <c r="AA142" s="170">
        <v>2269.4117647058833</v>
      </c>
      <c r="AB142" s="377">
        <f t="shared" si="146"/>
        <v>141.83823529411771</v>
      </c>
      <c r="AC142" s="375">
        <f t="shared" si="147"/>
        <v>4</v>
      </c>
      <c r="AD142" s="541"/>
      <c r="AE142" s="375">
        <v>16</v>
      </c>
      <c r="AF142" s="170">
        <v>2293.170731707316</v>
      </c>
      <c r="AG142" s="377">
        <f t="shared" si="148"/>
        <v>143.32317073170725</v>
      </c>
      <c r="AH142" s="375">
        <f t="shared" si="149"/>
        <v>3</v>
      </c>
      <c r="AI142" s="541"/>
      <c r="AJ142" s="375">
        <v>16</v>
      </c>
      <c r="AK142" s="170">
        <v>2261.8604651162827</v>
      </c>
      <c r="AL142" s="377">
        <f t="shared" si="150"/>
        <v>141.36627906976767</v>
      </c>
      <c r="AM142" s="375">
        <f t="shared" si="151"/>
        <v>4</v>
      </c>
      <c r="AN142" s="541"/>
      <c r="AO142" s="375">
        <v>16</v>
      </c>
      <c r="AP142" s="170">
        <v>2270.0000000000023</v>
      </c>
      <c r="AQ142" s="377">
        <f t="shared" si="152"/>
        <v>141.87500000000014</v>
      </c>
      <c r="AR142" s="375">
        <f t="shared" si="153"/>
        <v>3</v>
      </c>
      <c r="AS142" s="541"/>
      <c r="AT142" s="375">
        <v>16</v>
      </c>
      <c r="AU142" s="170">
        <v>2265.9999999999991</v>
      </c>
      <c r="AV142" s="377">
        <f t="shared" si="154"/>
        <v>141.62499999999994</v>
      </c>
      <c r="AW142" s="375">
        <f t="shared" si="155"/>
        <v>3</v>
      </c>
      <c r="AX142" s="541"/>
    </row>
    <row r="143" spans="2:50" hidden="1" x14ac:dyDescent="0.2">
      <c r="B143" s="517"/>
      <c r="C143" s="375">
        <v>6</v>
      </c>
      <c r="D143" s="375" t="s">
        <v>436</v>
      </c>
      <c r="E143" s="375">
        <v>18</v>
      </c>
      <c r="F143" s="375">
        <v>2400</v>
      </c>
      <c r="G143" s="377">
        <f t="shared" si="140"/>
        <v>133.33333333333334</v>
      </c>
      <c r="H143" s="517"/>
      <c r="I143" s="172">
        <f t="shared" si="137"/>
        <v>18</v>
      </c>
      <c r="J143" s="172">
        <f t="shared" si="138"/>
        <v>2269.1378613258021</v>
      </c>
      <c r="K143" s="374">
        <f t="shared" si="139"/>
        <v>126.06321451810012</v>
      </c>
      <c r="L143" s="519"/>
      <c r="M143" s="172">
        <f t="shared" si="141"/>
        <v>10</v>
      </c>
      <c r="N143" s="543"/>
      <c r="O143" s="543"/>
      <c r="P143" s="375">
        <v>18</v>
      </c>
      <c r="Q143" s="170">
        <v>2262.862872421696</v>
      </c>
      <c r="R143" s="377">
        <f t="shared" si="142"/>
        <v>125.71460402342755</v>
      </c>
      <c r="S143" s="375">
        <f t="shared" si="143"/>
        <v>10</v>
      </c>
      <c r="T143" s="541"/>
      <c r="U143" s="375">
        <v>18</v>
      </c>
      <c r="V143" s="170">
        <v>2267.9020573746739</v>
      </c>
      <c r="W143" s="377">
        <f t="shared" si="144"/>
        <v>125.99455874303743</v>
      </c>
      <c r="X143" s="375">
        <f t="shared" si="145"/>
        <v>10</v>
      </c>
      <c r="Y143" s="541"/>
      <c r="Z143" s="375">
        <v>18</v>
      </c>
      <c r="AA143" s="170">
        <v>2264.5853604599724</v>
      </c>
      <c r="AB143" s="377">
        <f t="shared" si="146"/>
        <v>125.81029780333181</v>
      </c>
      <c r="AC143" s="375">
        <f t="shared" si="147"/>
        <v>9</v>
      </c>
      <c r="AD143" s="541"/>
      <c r="AE143" s="375">
        <v>18</v>
      </c>
      <c r="AF143" s="170">
        <v>2270.4545454545455</v>
      </c>
      <c r="AG143" s="377">
        <f t="shared" si="148"/>
        <v>126.13636363636364</v>
      </c>
      <c r="AH143" s="375">
        <f t="shared" si="149"/>
        <v>8</v>
      </c>
      <c r="AI143" s="541"/>
      <c r="AJ143" s="375">
        <v>18</v>
      </c>
      <c r="AK143" s="170">
        <v>2270.1492537313434</v>
      </c>
      <c r="AL143" s="377">
        <f t="shared" si="150"/>
        <v>126.11940298507463</v>
      </c>
      <c r="AM143" s="375">
        <f t="shared" si="151"/>
        <v>10</v>
      </c>
      <c r="AN143" s="541"/>
      <c r="AO143" s="375">
        <v>18</v>
      </c>
      <c r="AP143" s="170">
        <v>2272.1538921558854</v>
      </c>
      <c r="AQ143" s="377">
        <f t="shared" si="152"/>
        <v>126.23077178643808</v>
      </c>
      <c r="AR143" s="375">
        <f t="shared" si="153"/>
        <v>8</v>
      </c>
      <c r="AS143" s="541"/>
      <c r="AT143" s="375">
        <v>18</v>
      </c>
      <c r="AU143" s="170">
        <v>2275.8570476824971</v>
      </c>
      <c r="AV143" s="377">
        <f t="shared" si="154"/>
        <v>126.43650264902762</v>
      </c>
      <c r="AW143" s="375">
        <f t="shared" si="155"/>
        <v>6</v>
      </c>
      <c r="AX143" s="541"/>
    </row>
    <row r="144" spans="2:50" hidden="1" x14ac:dyDescent="0.2">
      <c r="B144" s="517"/>
      <c r="C144" s="375">
        <v>7</v>
      </c>
      <c r="D144" s="375" t="s">
        <v>437</v>
      </c>
      <c r="E144" s="375">
        <v>20</v>
      </c>
      <c r="F144" s="375">
        <v>2400</v>
      </c>
      <c r="G144" s="377">
        <f t="shared" si="140"/>
        <v>120</v>
      </c>
      <c r="H144" s="517"/>
      <c r="I144" s="172">
        <f t="shared" si="137"/>
        <v>20</v>
      </c>
      <c r="J144" s="172">
        <f t="shared" si="138"/>
        <v>2272.2144909443186</v>
      </c>
      <c r="K144" s="374">
        <f t="shared" si="139"/>
        <v>113.61072454721595</v>
      </c>
      <c r="L144" s="519"/>
      <c r="M144" s="172">
        <f t="shared" si="141"/>
        <v>16</v>
      </c>
      <c r="N144" s="543"/>
      <c r="O144" s="543"/>
      <c r="P144" s="375">
        <v>20</v>
      </c>
      <c r="Q144" s="170">
        <v>2267.2727272727257</v>
      </c>
      <c r="R144" s="377">
        <f t="shared" si="142"/>
        <v>113.36363636363629</v>
      </c>
      <c r="S144" s="375">
        <f t="shared" si="143"/>
        <v>16</v>
      </c>
      <c r="T144" s="541"/>
      <c r="U144" s="375">
        <v>20</v>
      </c>
      <c r="V144" s="170">
        <v>2258.7692307692319</v>
      </c>
      <c r="W144" s="377">
        <f t="shared" si="144"/>
        <v>112.9384615384616</v>
      </c>
      <c r="X144" s="375">
        <f t="shared" si="145"/>
        <v>16</v>
      </c>
      <c r="Y144" s="541"/>
      <c r="Z144" s="375">
        <v>20</v>
      </c>
      <c r="AA144" s="170">
        <v>2261.6129032258073</v>
      </c>
      <c r="AB144" s="377">
        <f t="shared" si="146"/>
        <v>113.08064516129036</v>
      </c>
      <c r="AC144" s="375">
        <f t="shared" si="147"/>
        <v>16</v>
      </c>
      <c r="AD144" s="541"/>
      <c r="AE144" s="375">
        <v>20</v>
      </c>
      <c r="AF144" s="170">
        <v>2298.0000000000009</v>
      </c>
      <c r="AG144" s="377">
        <f t="shared" si="148"/>
        <v>114.90000000000005</v>
      </c>
      <c r="AH144" s="375">
        <f t="shared" si="149"/>
        <v>15</v>
      </c>
      <c r="AI144" s="541"/>
      <c r="AJ144" s="375">
        <v>20</v>
      </c>
      <c r="AK144" s="170">
        <v>2280.0000000000009</v>
      </c>
      <c r="AL144" s="377">
        <f t="shared" si="150"/>
        <v>114.00000000000004</v>
      </c>
      <c r="AM144" s="375">
        <f t="shared" si="151"/>
        <v>15</v>
      </c>
      <c r="AN144" s="541"/>
      <c r="AO144" s="375">
        <v>20</v>
      </c>
      <c r="AP144" s="170">
        <v>2265.6000000000008</v>
      </c>
      <c r="AQ144" s="377">
        <f t="shared" si="152"/>
        <v>113.28000000000004</v>
      </c>
      <c r="AR144" s="375">
        <f t="shared" si="153"/>
        <v>16</v>
      </c>
      <c r="AS144" s="541"/>
      <c r="AT144" s="375">
        <v>20</v>
      </c>
      <c r="AU144" s="170">
        <v>2274.2465753424663</v>
      </c>
      <c r="AV144" s="377">
        <f t="shared" si="154"/>
        <v>113.71232876712331</v>
      </c>
      <c r="AW144" s="375">
        <f t="shared" si="155"/>
        <v>15</v>
      </c>
      <c r="AX144" s="541"/>
    </row>
    <row r="145" spans="2:50" hidden="1" x14ac:dyDescent="0.2">
      <c r="B145" s="517"/>
      <c r="C145" s="375">
        <v>8</v>
      </c>
      <c r="D145" s="375" t="s">
        <v>439</v>
      </c>
      <c r="E145" s="375">
        <v>19</v>
      </c>
      <c r="F145" s="375">
        <v>2400</v>
      </c>
      <c r="G145" s="377">
        <f t="shared" si="140"/>
        <v>126.31578947368421</v>
      </c>
      <c r="H145" s="517"/>
      <c r="I145" s="172">
        <f t="shared" si="137"/>
        <v>19</v>
      </c>
      <c r="J145" s="172">
        <f t="shared" si="138"/>
        <v>2272.8508730484646</v>
      </c>
      <c r="K145" s="374">
        <f t="shared" si="139"/>
        <v>119.62373016044549</v>
      </c>
      <c r="L145" s="519"/>
      <c r="M145" s="172">
        <f t="shared" si="141"/>
        <v>13</v>
      </c>
      <c r="N145" s="543"/>
      <c r="O145" s="543"/>
      <c r="P145" s="375">
        <v>19</v>
      </c>
      <c r="Q145" s="170">
        <v>2275.8254716981119</v>
      </c>
      <c r="R145" s="377">
        <f t="shared" si="142"/>
        <v>119.78028798411115</v>
      </c>
      <c r="S145" s="375">
        <f t="shared" si="143"/>
        <v>12</v>
      </c>
      <c r="T145" s="541"/>
      <c r="U145" s="375">
        <v>19</v>
      </c>
      <c r="V145" s="170">
        <v>2261.9403365629769</v>
      </c>
      <c r="W145" s="377">
        <f t="shared" si="144"/>
        <v>119.04949139805142</v>
      </c>
      <c r="X145" s="375">
        <f t="shared" si="145"/>
        <v>14</v>
      </c>
      <c r="Y145" s="541"/>
      <c r="Z145" s="375">
        <v>19</v>
      </c>
      <c r="AA145" s="170">
        <v>2269.616455304671</v>
      </c>
      <c r="AB145" s="377">
        <f t="shared" si="146"/>
        <v>119.45349764761427</v>
      </c>
      <c r="AC145" s="375">
        <f t="shared" si="147"/>
        <v>13</v>
      </c>
      <c r="AD145" s="541"/>
      <c r="AE145" s="375">
        <v>19</v>
      </c>
      <c r="AF145" s="170">
        <v>2300.3107658157642</v>
      </c>
      <c r="AG145" s="377">
        <f t="shared" si="148"/>
        <v>121.06898767451391</v>
      </c>
      <c r="AH145" s="375">
        <f t="shared" si="149"/>
        <v>12</v>
      </c>
      <c r="AI145" s="541"/>
      <c r="AJ145" s="375">
        <v>19</v>
      </c>
      <c r="AK145" s="170">
        <v>2260.975609756098</v>
      </c>
      <c r="AL145" s="377">
        <f t="shared" si="150"/>
        <v>118.99871630295253</v>
      </c>
      <c r="AM145" s="375">
        <f t="shared" si="151"/>
        <v>14</v>
      </c>
      <c r="AN145" s="541"/>
      <c r="AO145" s="375">
        <v>19</v>
      </c>
      <c r="AP145" s="170">
        <v>2266.5085248332089</v>
      </c>
      <c r="AQ145" s="377">
        <f t="shared" si="152"/>
        <v>119.28992235964257</v>
      </c>
      <c r="AR145" s="375">
        <f t="shared" si="153"/>
        <v>14</v>
      </c>
      <c r="AS145" s="541"/>
      <c r="AT145" s="375">
        <v>19</v>
      </c>
      <c r="AU145" s="170">
        <v>2274.7789473684202</v>
      </c>
      <c r="AV145" s="377">
        <f t="shared" si="154"/>
        <v>119.72520775623263</v>
      </c>
      <c r="AW145" s="375">
        <f t="shared" si="155"/>
        <v>11</v>
      </c>
      <c r="AX145" s="541"/>
    </row>
    <row r="146" spans="2:50" hidden="1" x14ac:dyDescent="0.2">
      <c r="B146" s="517"/>
      <c r="C146" s="375">
        <v>9</v>
      </c>
      <c r="D146" s="375" t="s">
        <v>440</v>
      </c>
      <c r="E146" s="375">
        <v>18</v>
      </c>
      <c r="F146" s="375">
        <v>2400</v>
      </c>
      <c r="G146" s="377">
        <f t="shared" si="140"/>
        <v>133.33333333333334</v>
      </c>
      <c r="H146" s="517"/>
      <c r="I146" s="172">
        <f t="shared" si="137"/>
        <v>18</v>
      </c>
      <c r="J146" s="172">
        <f t="shared" si="138"/>
        <v>2273.3938833682482</v>
      </c>
      <c r="K146" s="374">
        <f t="shared" si="139"/>
        <v>126.2996601871249</v>
      </c>
      <c r="L146" s="519"/>
      <c r="M146" s="172">
        <f t="shared" si="141"/>
        <v>9</v>
      </c>
      <c r="N146" s="543"/>
      <c r="O146" s="543"/>
      <c r="P146" s="375">
        <v>18</v>
      </c>
      <c r="Q146" s="170">
        <v>2274.5454545454554</v>
      </c>
      <c r="R146" s="377">
        <f t="shared" si="142"/>
        <v>126.36363636363642</v>
      </c>
      <c r="S146" s="375">
        <f t="shared" si="143"/>
        <v>9</v>
      </c>
      <c r="T146" s="541"/>
      <c r="U146" s="375">
        <v>18</v>
      </c>
      <c r="V146" s="170">
        <v>2272.0408163265311</v>
      </c>
      <c r="W146" s="377">
        <f t="shared" si="144"/>
        <v>126.22448979591839</v>
      </c>
      <c r="X146" s="375">
        <f t="shared" si="145"/>
        <v>9</v>
      </c>
      <c r="Y146" s="541"/>
      <c r="Z146" s="375">
        <v>18</v>
      </c>
      <c r="AA146" s="170">
        <v>2278.7096774193551</v>
      </c>
      <c r="AB146" s="377">
        <f t="shared" si="146"/>
        <v>126.59498207885306</v>
      </c>
      <c r="AC146" s="375">
        <f t="shared" si="147"/>
        <v>8</v>
      </c>
      <c r="AD146" s="541"/>
      <c r="AE146" s="375">
        <v>18</v>
      </c>
      <c r="AF146" s="170">
        <v>2273.4246575342472</v>
      </c>
      <c r="AG146" s="377">
        <f t="shared" si="148"/>
        <v>126.30136986301373</v>
      </c>
      <c r="AH146" s="375">
        <f t="shared" si="149"/>
        <v>7</v>
      </c>
      <c r="AI146" s="541"/>
      <c r="AJ146" s="375">
        <v>18</v>
      </c>
      <c r="AK146" s="170">
        <v>2283.2432432432443</v>
      </c>
      <c r="AL146" s="377">
        <f t="shared" si="150"/>
        <v>126.8468468468469</v>
      </c>
      <c r="AM146" s="375">
        <f t="shared" si="151"/>
        <v>7</v>
      </c>
      <c r="AN146" s="541"/>
      <c r="AO146" s="375">
        <v>18</v>
      </c>
      <c r="AP146" s="170">
        <v>2261.8867924528295</v>
      </c>
      <c r="AQ146" s="377">
        <f t="shared" si="152"/>
        <v>125.66037735849052</v>
      </c>
      <c r="AR146" s="375">
        <f t="shared" si="153"/>
        <v>10</v>
      </c>
      <c r="AS146" s="541"/>
      <c r="AT146" s="375">
        <v>18</v>
      </c>
      <c r="AU146" s="170">
        <v>2269.9065420560742</v>
      </c>
      <c r="AV146" s="377">
        <f t="shared" si="154"/>
        <v>126.10591900311523</v>
      </c>
      <c r="AW146" s="375">
        <f t="shared" si="155"/>
        <v>9</v>
      </c>
      <c r="AX146" s="541"/>
    </row>
    <row r="147" spans="2:50" hidden="1" x14ac:dyDescent="0.2">
      <c r="B147" s="517"/>
      <c r="C147" s="375">
        <v>10</v>
      </c>
      <c r="D147" s="375" t="s">
        <v>441</v>
      </c>
      <c r="E147" s="375">
        <v>19</v>
      </c>
      <c r="F147" s="375">
        <v>2400</v>
      </c>
      <c r="G147" s="377">
        <f t="shared" si="140"/>
        <v>126.31578947368421</v>
      </c>
      <c r="H147" s="517"/>
      <c r="I147" s="172">
        <f t="shared" si="137"/>
        <v>19</v>
      </c>
      <c r="J147" s="172">
        <f t="shared" si="138"/>
        <v>2283.4639267821012</v>
      </c>
      <c r="K147" s="374">
        <f t="shared" si="139"/>
        <v>120.18231193590007</v>
      </c>
      <c r="L147" s="519"/>
      <c r="M147" s="172">
        <f t="shared" si="141"/>
        <v>11</v>
      </c>
      <c r="N147" s="543"/>
      <c r="O147" s="543"/>
      <c r="P147" s="375">
        <v>19</v>
      </c>
      <c r="Q147" s="170">
        <v>2292.2368421052643</v>
      </c>
      <c r="R147" s="377">
        <f t="shared" si="142"/>
        <v>120.6440443213297</v>
      </c>
      <c r="S147" s="375">
        <f t="shared" si="143"/>
        <v>11</v>
      </c>
      <c r="T147" s="541"/>
      <c r="U147" s="375">
        <v>19</v>
      </c>
      <c r="V147" s="170">
        <v>2280.1214574898795</v>
      </c>
      <c r="W147" s="377">
        <f t="shared" si="144"/>
        <v>120.00639249946734</v>
      </c>
      <c r="X147" s="375">
        <f t="shared" si="145"/>
        <v>11</v>
      </c>
      <c r="Y147" s="541"/>
      <c r="Z147" s="375">
        <v>19</v>
      </c>
      <c r="AA147" s="170">
        <v>2282.3368421052637</v>
      </c>
      <c r="AB147" s="377">
        <f t="shared" si="146"/>
        <v>120.12299168975072</v>
      </c>
      <c r="AC147" s="375">
        <f t="shared" si="147"/>
        <v>11</v>
      </c>
      <c r="AD147" s="541"/>
      <c r="AE147" s="375">
        <v>19</v>
      </c>
      <c r="AF147" s="170">
        <v>2311.8701298701344</v>
      </c>
      <c r="AG147" s="377">
        <f t="shared" si="148"/>
        <v>121.67737525632286</v>
      </c>
      <c r="AH147" s="375">
        <f t="shared" si="149"/>
        <v>11</v>
      </c>
      <c r="AI147" s="541"/>
      <c r="AJ147" s="375">
        <v>19</v>
      </c>
      <c r="AK147" s="170">
        <v>2271.9587628865984</v>
      </c>
      <c r="AL147" s="377">
        <f t="shared" si="150"/>
        <v>119.57677699403149</v>
      </c>
      <c r="AM147" s="375">
        <f t="shared" si="151"/>
        <v>12</v>
      </c>
      <c r="AN147" s="541"/>
      <c r="AO147" s="375">
        <v>19</v>
      </c>
      <c r="AP147" s="170">
        <v>2277.4025974025976</v>
      </c>
      <c r="AQ147" s="377">
        <f t="shared" si="152"/>
        <v>119.86329460013671</v>
      </c>
      <c r="AR147" s="375">
        <f t="shared" si="153"/>
        <v>12</v>
      </c>
      <c r="AS147" s="541"/>
      <c r="AT147" s="375">
        <v>19</v>
      </c>
      <c r="AU147" s="170">
        <v>2268.3208556149739</v>
      </c>
      <c r="AV147" s="377">
        <f t="shared" si="154"/>
        <v>119.38530819026178</v>
      </c>
      <c r="AW147" s="375">
        <f t="shared" si="155"/>
        <v>14</v>
      </c>
      <c r="AX147" s="541"/>
    </row>
    <row r="148" spans="2:50" hidden="1" x14ac:dyDescent="0.2">
      <c r="B148" s="517"/>
      <c r="C148" s="375">
        <v>11</v>
      </c>
      <c r="D148" s="375" t="s">
        <v>443</v>
      </c>
      <c r="E148" s="375">
        <v>19</v>
      </c>
      <c r="F148" s="375">
        <v>2400</v>
      </c>
      <c r="G148" s="377">
        <f t="shared" si="140"/>
        <v>126.31578947368421</v>
      </c>
      <c r="H148" s="517"/>
      <c r="I148" s="172">
        <f t="shared" si="137"/>
        <v>19</v>
      </c>
      <c r="J148" s="172">
        <f t="shared" si="138"/>
        <v>2276.2199876161417</v>
      </c>
      <c r="K148" s="374">
        <f t="shared" si="139"/>
        <v>119.80105197979694</v>
      </c>
      <c r="L148" s="519"/>
      <c r="M148" s="172">
        <f t="shared" si="141"/>
        <v>12</v>
      </c>
      <c r="N148" s="543"/>
      <c r="O148" s="543"/>
      <c r="P148" s="375">
        <v>19</v>
      </c>
      <c r="Q148" s="170">
        <v>2269.8701298701299</v>
      </c>
      <c r="R148" s="377">
        <f t="shared" si="142"/>
        <v>119.46684894053315</v>
      </c>
      <c r="S148" s="375">
        <f t="shared" si="143"/>
        <v>14</v>
      </c>
      <c r="T148" s="541"/>
      <c r="U148" s="375">
        <v>19</v>
      </c>
      <c r="V148" s="170">
        <v>2273.1645569620255</v>
      </c>
      <c r="W148" s="377">
        <f t="shared" si="144"/>
        <v>119.6402398401066</v>
      </c>
      <c r="X148" s="375">
        <f t="shared" si="145"/>
        <v>13</v>
      </c>
      <c r="Y148" s="541"/>
      <c r="Z148" s="375">
        <v>19</v>
      </c>
      <c r="AA148" s="170">
        <v>2280.0000000000005</v>
      </c>
      <c r="AB148" s="377">
        <f t="shared" si="146"/>
        <v>120.00000000000003</v>
      </c>
      <c r="AC148" s="375">
        <f t="shared" si="147"/>
        <v>12</v>
      </c>
      <c r="AD148" s="541"/>
      <c r="AE148" s="375">
        <v>19</v>
      </c>
      <c r="AF148" s="170">
        <v>2265.5555555555552</v>
      </c>
      <c r="AG148" s="377">
        <f t="shared" si="148"/>
        <v>119.23976608187132</v>
      </c>
      <c r="AH148" s="375">
        <f t="shared" si="149"/>
        <v>14</v>
      </c>
      <c r="AI148" s="541"/>
      <c r="AJ148" s="375">
        <v>19</v>
      </c>
      <c r="AK148" s="170">
        <v>2294.4444444444439</v>
      </c>
      <c r="AL148" s="377">
        <f t="shared" si="150"/>
        <v>120.76023391812862</v>
      </c>
      <c r="AM148" s="375">
        <f t="shared" si="151"/>
        <v>11</v>
      </c>
      <c r="AN148" s="541"/>
      <c r="AO148" s="375">
        <v>19</v>
      </c>
      <c r="AP148" s="170">
        <v>2279.2857142857147</v>
      </c>
      <c r="AQ148" s="377">
        <f t="shared" si="152"/>
        <v>119.96240601503762</v>
      </c>
      <c r="AR148" s="375">
        <f t="shared" si="153"/>
        <v>11</v>
      </c>
      <c r="AS148" s="541"/>
      <c r="AT148" s="375">
        <v>19</v>
      </c>
      <c r="AU148" s="170">
        <v>2271.2195121951222</v>
      </c>
      <c r="AV148" s="377">
        <f t="shared" si="154"/>
        <v>119.53786906290117</v>
      </c>
      <c r="AW148" s="375">
        <f t="shared" si="155"/>
        <v>12</v>
      </c>
      <c r="AX148" s="541"/>
    </row>
    <row r="149" spans="2:50" hidden="1" x14ac:dyDescent="0.2">
      <c r="B149" s="517"/>
      <c r="C149" s="375">
        <v>12</v>
      </c>
      <c r="D149" s="375" t="s">
        <v>444</v>
      </c>
      <c r="E149" s="375">
        <v>15</v>
      </c>
      <c r="F149" s="375">
        <v>2400</v>
      </c>
      <c r="G149" s="377">
        <f t="shared" si="140"/>
        <v>160</v>
      </c>
      <c r="H149" s="517"/>
      <c r="I149" s="172">
        <f t="shared" si="137"/>
        <v>15</v>
      </c>
      <c r="J149" s="172">
        <f t="shared" si="138"/>
        <v>2271.3751818835322</v>
      </c>
      <c r="K149" s="374">
        <f t="shared" si="139"/>
        <v>151.42501212556883</v>
      </c>
      <c r="L149" s="519"/>
      <c r="M149" s="172">
        <f t="shared" si="141"/>
        <v>1</v>
      </c>
      <c r="N149" s="543"/>
      <c r="O149" s="543"/>
      <c r="P149" s="375">
        <v>15</v>
      </c>
      <c r="Q149" s="170">
        <v>2266.0845665961942</v>
      </c>
      <c r="R149" s="377">
        <f t="shared" si="142"/>
        <v>151.07230443974629</v>
      </c>
      <c r="S149" s="375">
        <f t="shared" si="143"/>
        <v>2</v>
      </c>
      <c r="T149" s="541"/>
      <c r="U149" s="375">
        <v>15</v>
      </c>
      <c r="V149" s="170">
        <v>2269.3413681887623</v>
      </c>
      <c r="W149" s="377">
        <f t="shared" si="144"/>
        <v>151.28942454591748</v>
      </c>
      <c r="X149" s="375">
        <f t="shared" si="145"/>
        <v>1</v>
      </c>
      <c r="Y149" s="541"/>
      <c r="Z149" s="375">
        <v>15</v>
      </c>
      <c r="AA149" s="170">
        <v>2274.9840881272953</v>
      </c>
      <c r="AB149" s="377">
        <f t="shared" si="146"/>
        <v>151.66560587515303</v>
      </c>
      <c r="AC149" s="375">
        <f t="shared" si="147"/>
        <v>1</v>
      </c>
      <c r="AD149" s="541"/>
      <c r="AE149" s="375">
        <v>15</v>
      </c>
      <c r="AF149" s="170">
        <v>2288.336314847942</v>
      </c>
      <c r="AG149" s="377">
        <f t="shared" si="148"/>
        <v>152.55575432319614</v>
      </c>
      <c r="AH149" s="375">
        <f t="shared" si="149"/>
        <v>1</v>
      </c>
      <c r="AI149" s="541"/>
      <c r="AJ149" s="375">
        <v>15</v>
      </c>
      <c r="AK149" s="170">
        <v>2259.4520547945208</v>
      </c>
      <c r="AL149" s="377">
        <f t="shared" si="150"/>
        <v>150.63013698630138</v>
      </c>
      <c r="AM149" s="375">
        <f t="shared" si="151"/>
        <v>2</v>
      </c>
      <c r="AN149" s="541"/>
      <c r="AO149" s="375">
        <v>15</v>
      </c>
      <c r="AP149" s="170">
        <v>2270.6493506493507</v>
      </c>
      <c r="AQ149" s="377">
        <f t="shared" si="152"/>
        <v>151.37662337662337</v>
      </c>
      <c r="AR149" s="375">
        <f t="shared" si="153"/>
        <v>2</v>
      </c>
      <c r="AS149" s="541"/>
      <c r="AT149" s="375">
        <v>15</v>
      </c>
      <c r="AU149" s="170">
        <v>2270.7785299806578</v>
      </c>
      <c r="AV149" s="377">
        <f t="shared" si="154"/>
        <v>151.38523533204386</v>
      </c>
      <c r="AW149" s="375">
        <f t="shared" si="155"/>
        <v>2</v>
      </c>
      <c r="AX149" s="541"/>
    </row>
    <row r="150" spans="2:50" hidden="1" x14ac:dyDescent="0.2">
      <c r="B150" s="517"/>
      <c r="C150" s="375">
        <v>13</v>
      </c>
      <c r="D150" s="375" t="s">
        <v>445</v>
      </c>
      <c r="E150" s="375">
        <v>15</v>
      </c>
      <c r="F150" s="375">
        <v>2400</v>
      </c>
      <c r="G150" s="377">
        <f t="shared" si="140"/>
        <v>160</v>
      </c>
      <c r="H150" s="517"/>
      <c r="I150" s="172">
        <f t="shared" si="137"/>
        <v>15</v>
      </c>
      <c r="J150" s="172">
        <f t="shared" si="138"/>
        <v>2271.0052715959614</v>
      </c>
      <c r="K150" s="374">
        <f t="shared" si="139"/>
        <v>151.40035143973074</v>
      </c>
      <c r="L150" s="519"/>
      <c r="M150" s="172">
        <f t="shared" si="141"/>
        <v>2</v>
      </c>
      <c r="N150" s="543"/>
      <c r="O150" s="543"/>
      <c r="P150" s="375">
        <v>15</v>
      </c>
      <c r="Q150" s="170">
        <v>2277.0000000000005</v>
      </c>
      <c r="R150" s="377">
        <f t="shared" si="142"/>
        <v>151.80000000000004</v>
      </c>
      <c r="S150" s="375">
        <f t="shared" si="143"/>
        <v>1</v>
      </c>
      <c r="T150" s="541"/>
      <c r="U150" s="375">
        <v>15</v>
      </c>
      <c r="V150" s="170">
        <v>2265.7377049180336</v>
      </c>
      <c r="W150" s="377">
        <f t="shared" si="144"/>
        <v>151.0491803278689</v>
      </c>
      <c r="X150" s="375">
        <f t="shared" si="145"/>
        <v>2</v>
      </c>
      <c r="Y150" s="541"/>
      <c r="Z150" s="375">
        <v>15</v>
      </c>
      <c r="AA150" s="170">
        <v>2271.130434782609</v>
      </c>
      <c r="AB150" s="377">
        <f t="shared" si="146"/>
        <v>151.40869565217392</v>
      </c>
      <c r="AC150" s="375">
        <f t="shared" si="147"/>
        <v>2</v>
      </c>
      <c r="AD150" s="541"/>
      <c r="AE150" s="375">
        <v>15</v>
      </c>
      <c r="AF150" s="170">
        <v>2274.7252747252746</v>
      </c>
      <c r="AG150" s="377">
        <f t="shared" si="148"/>
        <v>151.64835164835165</v>
      </c>
      <c r="AH150" s="375">
        <f t="shared" si="149"/>
        <v>2</v>
      </c>
      <c r="AI150" s="541"/>
      <c r="AJ150" s="375">
        <v>15</v>
      </c>
      <c r="AK150" s="170">
        <v>2259.5454545454545</v>
      </c>
      <c r="AL150" s="377">
        <f t="shared" si="150"/>
        <v>150.63636363636363</v>
      </c>
      <c r="AM150" s="375">
        <f t="shared" si="151"/>
        <v>1</v>
      </c>
      <c r="AN150" s="541"/>
      <c r="AO150" s="375">
        <v>15</v>
      </c>
      <c r="AP150" s="170">
        <v>2276.744186046511</v>
      </c>
      <c r="AQ150" s="377">
        <f t="shared" si="152"/>
        <v>151.78294573643407</v>
      </c>
      <c r="AR150" s="375">
        <f t="shared" si="153"/>
        <v>1</v>
      </c>
      <c r="AS150" s="541"/>
      <c r="AT150" s="375">
        <v>15</v>
      </c>
      <c r="AU150" s="170">
        <v>2272.1538461538457</v>
      </c>
      <c r="AV150" s="377">
        <f t="shared" si="154"/>
        <v>151.47692307692304</v>
      </c>
      <c r="AW150" s="375">
        <f t="shared" si="155"/>
        <v>1</v>
      </c>
      <c r="AX150" s="541"/>
    </row>
    <row r="151" spans="2:50" hidden="1" x14ac:dyDescent="0.2">
      <c r="B151" s="517"/>
      <c r="C151" s="375">
        <v>14</v>
      </c>
      <c r="D151" s="375" t="s">
        <v>540</v>
      </c>
      <c r="E151" s="375">
        <v>17</v>
      </c>
      <c r="F151" s="375">
        <v>2400</v>
      </c>
      <c r="G151" s="377">
        <f t="shared" si="140"/>
        <v>141.1764705882353</v>
      </c>
      <c r="H151" s="517"/>
      <c r="I151" s="172">
        <f t="shared" si="137"/>
        <v>17</v>
      </c>
      <c r="J151" s="172">
        <f t="shared" si="138"/>
        <v>2273.3401250034231</v>
      </c>
      <c r="K151" s="374">
        <f t="shared" si="139"/>
        <v>133.72588970608371</v>
      </c>
      <c r="L151" s="519"/>
      <c r="M151" s="172">
        <f t="shared" si="141"/>
        <v>6</v>
      </c>
      <c r="N151" s="543"/>
      <c r="O151" s="543"/>
      <c r="P151" s="375">
        <v>17</v>
      </c>
      <c r="Q151" s="170">
        <v>2273.1250000000009</v>
      </c>
      <c r="R151" s="377">
        <f t="shared" si="142"/>
        <v>133.71323529411771</v>
      </c>
      <c r="S151" s="375">
        <f t="shared" si="143"/>
        <v>6</v>
      </c>
      <c r="T151" s="541"/>
      <c r="U151" s="375">
        <v>17</v>
      </c>
      <c r="V151" s="170">
        <v>2281.2765957446813</v>
      </c>
      <c r="W151" s="377">
        <f t="shared" si="144"/>
        <v>134.19274092615774</v>
      </c>
      <c r="X151" s="375">
        <f t="shared" si="145"/>
        <v>5</v>
      </c>
      <c r="Y151" s="541"/>
      <c r="Z151" s="375">
        <v>17</v>
      </c>
      <c r="AA151" s="170">
        <v>2276</v>
      </c>
      <c r="AB151" s="377">
        <f t="shared" si="146"/>
        <v>133.88235294117646</v>
      </c>
      <c r="AC151" s="375">
        <f t="shared" si="147"/>
        <v>6</v>
      </c>
      <c r="AD151" s="541"/>
      <c r="AE151" s="375">
        <v>17</v>
      </c>
      <c r="AF151" s="170">
        <v>2275.9459459459467</v>
      </c>
      <c r="AG151" s="377">
        <f t="shared" si="148"/>
        <v>133.87917329093804</v>
      </c>
      <c r="AH151" s="375">
        <f t="shared" si="149"/>
        <v>4</v>
      </c>
      <c r="AI151" s="541"/>
      <c r="AJ151" s="375">
        <v>17</v>
      </c>
      <c r="AK151" s="170">
        <v>2274.166666666667</v>
      </c>
      <c r="AL151" s="377">
        <f t="shared" si="150"/>
        <v>133.77450980392157</v>
      </c>
      <c r="AM151" s="375">
        <f t="shared" si="151"/>
        <v>5</v>
      </c>
      <c r="AN151" s="541"/>
      <c r="AO151" s="375">
        <v>17</v>
      </c>
      <c r="AP151" s="170">
        <v>2266.6666666666661</v>
      </c>
      <c r="AQ151" s="377">
        <f t="shared" si="152"/>
        <v>133.33333333333329</v>
      </c>
      <c r="AR151" s="375">
        <f t="shared" si="153"/>
        <v>6</v>
      </c>
      <c r="AS151" s="541"/>
      <c r="AT151" s="375">
        <v>17</v>
      </c>
      <c r="AU151" s="170">
        <v>2266.1999999999989</v>
      </c>
      <c r="AV151" s="377">
        <f t="shared" si="154"/>
        <v>133.30588235294113</v>
      </c>
      <c r="AW151" s="375">
        <f t="shared" si="155"/>
        <v>5</v>
      </c>
      <c r="AX151" s="541"/>
    </row>
    <row r="152" spans="2:50" hidden="1" x14ac:dyDescent="0.2">
      <c r="B152" s="517"/>
      <c r="C152" s="375">
        <v>15</v>
      </c>
      <c r="D152" s="375" t="s">
        <v>635</v>
      </c>
      <c r="E152" s="375">
        <v>17</v>
      </c>
      <c r="F152" s="375">
        <v>2400</v>
      </c>
      <c r="G152" s="377">
        <f t="shared" si="140"/>
        <v>141.1764705882353</v>
      </c>
      <c r="H152" s="517"/>
      <c r="I152" s="172">
        <f t="shared" si="137"/>
        <v>17</v>
      </c>
      <c r="J152" s="172">
        <f t="shared" si="138"/>
        <v>2276.9573850587967</v>
      </c>
      <c r="K152" s="374">
        <f t="shared" si="139"/>
        <v>133.93866970934099</v>
      </c>
      <c r="L152" s="519"/>
      <c r="M152" s="172">
        <f t="shared" si="141"/>
        <v>5</v>
      </c>
      <c r="N152" s="543"/>
      <c r="O152" s="543"/>
      <c r="P152" s="375">
        <v>17</v>
      </c>
      <c r="Q152" s="170">
        <v>2276.129525752167</v>
      </c>
      <c r="R152" s="377">
        <f t="shared" si="142"/>
        <v>133.88997210306866</v>
      </c>
      <c r="S152" s="375">
        <f t="shared" si="143"/>
        <v>5</v>
      </c>
      <c r="T152" s="541"/>
      <c r="U152" s="375">
        <v>17</v>
      </c>
      <c r="V152" s="170">
        <v>2268.1281032770589</v>
      </c>
      <c r="W152" s="377">
        <f t="shared" si="144"/>
        <v>133.41930019276816</v>
      </c>
      <c r="X152" s="375">
        <f t="shared" si="145"/>
        <v>6</v>
      </c>
      <c r="Y152" s="541"/>
      <c r="Z152" s="375">
        <v>17</v>
      </c>
      <c r="AA152" s="170">
        <v>2276.620926243565</v>
      </c>
      <c r="AB152" s="377">
        <f t="shared" si="146"/>
        <v>133.91887801432736</v>
      </c>
      <c r="AC152" s="375">
        <f t="shared" si="147"/>
        <v>5</v>
      </c>
      <c r="AD152" s="541"/>
      <c r="AE152" s="375">
        <v>17</v>
      </c>
      <c r="AF152" s="170">
        <v>2261.361185983832</v>
      </c>
      <c r="AG152" s="377">
        <f t="shared" si="148"/>
        <v>133.02124623434307</v>
      </c>
      <c r="AH152" s="375">
        <f t="shared" si="149"/>
        <v>5</v>
      </c>
      <c r="AI152" s="541"/>
      <c r="AJ152" s="375">
        <v>17</v>
      </c>
      <c r="AK152" s="170">
        <v>2269.2537313432836</v>
      </c>
      <c r="AL152" s="377">
        <f t="shared" si="150"/>
        <v>133.48551360842845</v>
      </c>
      <c r="AM152" s="375">
        <f t="shared" si="151"/>
        <v>6</v>
      </c>
      <c r="AN152" s="541"/>
      <c r="AO152" s="375">
        <v>17</v>
      </c>
      <c r="AP152" s="170">
        <v>2291.7771883289124</v>
      </c>
      <c r="AQ152" s="377">
        <f t="shared" si="152"/>
        <v>134.81042284287719</v>
      </c>
      <c r="AR152" s="375">
        <f t="shared" si="153"/>
        <v>5</v>
      </c>
      <c r="AS152" s="541"/>
      <c r="AT152" s="375">
        <v>17</v>
      </c>
      <c r="AU152" s="170">
        <v>2295.4310344827586</v>
      </c>
      <c r="AV152" s="377">
        <f t="shared" si="154"/>
        <v>135.02535496957404</v>
      </c>
      <c r="AW152" s="375">
        <f t="shared" si="155"/>
        <v>4</v>
      </c>
      <c r="AX152" s="541"/>
    </row>
    <row r="153" spans="2:50" hidden="1" x14ac:dyDescent="0.2">
      <c r="B153" s="517"/>
      <c r="C153" s="375">
        <v>16</v>
      </c>
      <c r="D153" s="375" t="s">
        <v>675</v>
      </c>
      <c r="E153" s="375">
        <v>19</v>
      </c>
      <c r="F153" s="375">
        <v>2400</v>
      </c>
      <c r="G153" s="377">
        <f t="shared" si="140"/>
        <v>126.31578947368421</v>
      </c>
      <c r="H153" s="517"/>
      <c r="I153" s="172">
        <f t="shared" si="137"/>
        <v>19</v>
      </c>
      <c r="J153" s="172">
        <f t="shared" si="138"/>
        <v>2270.9104181352268</v>
      </c>
      <c r="K153" s="374">
        <f t="shared" si="139"/>
        <v>119.52160095448562</v>
      </c>
      <c r="L153" s="519"/>
      <c r="M153" s="172">
        <f t="shared" si="141"/>
        <v>14</v>
      </c>
      <c r="N153" s="543"/>
      <c r="O153" s="543"/>
      <c r="P153" s="375">
        <v>19</v>
      </c>
      <c r="Q153" s="170">
        <v>2275.135135135135</v>
      </c>
      <c r="R153" s="377">
        <f t="shared" si="142"/>
        <v>119.74395448079657</v>
      </c>
      <c r="S153" s="375">
        <f t="shared" si="143"/>
        <v>13</v>
      </c>
      <c r="T153" s="541"/>
      <c r="U153" s="375">
        <v>19</v>
      </c>
      <c r="V153" s="170">
        <v>2274.4886877828067</v>
      </c>
      <c r="W153" s="377">
        <f t="shared" si="144"/>
        <v>119.70993093593719</v>
      </c>
      <c r="X153" s="375">
        <f t="shared" si="145"/>
        <v>12</v>
      </c>
      <c r="Y153" s="541"/>
      <c r="Z153" s="375">
        <v>19</v>
      </c>
      <c r="AA153" s="170">
        <v>2265.1075268817212</v>
      </c>
      <c r="AB153" s="377">
        <f t="shared" si="146"/>
        <v>119.21618562535375</v>
      </c>
      <c r="AC153" s="375">
        <f t="shared" si="147"/>
        <v>14</v>
      </c>
      <c r="AD153" s="541"/>
      <c r="AE153" s="375">
        <v>19</v>
      </c>
      <c r="AF153" s="170">
        <v>2272.0754716981169</v>
      </c>
      <c r="AG153" s="377">
        <f t="shared" si="148"/>
        <v>119.58291956305878</v>
      </c>
      <c r="AH153" s="375">
        <f t="shared" si="149"/>
        <v>13</v>
      </c>
      <c r="AI153" s="541"/>
      <c r="AJ153" s="375">
        <v>19</v>
      </c>
      <c r="AK153" s="170">
        <v>2270.5785123966948</v>
      </c>
      <c r="AL153" s="377">
        <f t="shared" si="150"/>
        <v>119.50413223140499</v>
      </c>
      <c r="AM153" s="375">
        <f t="shared" si="151"/>
        <v>13</v>
      </c>
      <c r="AN153" s="541"/>
      <c r="AO153" s="375">
        <v>19</v>
      </c>
      <c r="AP153" s="170">
        <v>2269.9553349875946</v>
      </c>
      <c r="AQ153" s="377">
        <f t="shared" si="152"/>
        <v>119.47133342039972</v>
      </c>
      <c r="AR153" s="375">
        <f t="shared" si="153"/>
        <v>13</v>
      </c>
      <c r="AS153" s="541"/>
      <c r="AT153" s="375">
        <v>19</v>
      </c>
      <c r="AU153" s="170">
        <v>2269.0322580645179</v>
      </c>
      <c r="AV153" s="377">
        <f t="shared" si="154"/>
        <v>119.42275042444831</v>
      </c>
      <c r="AW153" s="375">
        <f t="shared" si="155"/>
        <v>13</v>
      </c>
      <c r="AX153" s="541"/>
    </row>
    <row r="154" spans="2:50" hidden="1" x14ac:dyDescent="0.2">
      <c r="B154" s="517"/>
      <c r="C154" s="375">
        <v>17</v>
      </c>
      <c r="D154" s="375"/>
      <c r="E154" s="375"/>
      <c r="F154" s="375"/>
      <c r="G154" s="377"/>
      <c r="H154" s="517"/>
      <c r="I154" s="172" t="str">
        <f t="shared" si="137"/>
        <v/>
      </c>
      <c r="J154" s="172" t="str">
        <f t="shared" si="138"/>
        <v/>
      </c>
      <c r="K154" s="374" t="str">
        <f t="shared" si="139"/>
        <v/>
      </c>
      <c r="L154" s="520"/>
      <c r="M154" s="172" t="str">
        <f t="shared" si="141"/>
        <v/>
      </c>
      <c r="N154" s="526"/>
      <c r="O154" s="526"/>
      <c r="P154" s="375"/>
      <c r="Q154" s="170"/>
      <c r="R154" s="377" t="str">
        <f t="shared" si="142"/>
        <v/>
      </c>
      <c r="S154" s="375" t="str">
        <f t="shared" si="143"/>
        <v/>
      </c>
      <c r="T154" s="542"/>
      <c r="U154" s="375"/>
      <c r="V154" s="170"/>
      <c r="W154" s="377" t="str">
        <f t="shared" si="144"/>
        <v/>
      </c>
      <c r="X154" s="375" t="str">
        <f t="shared" si="145"/>
        <v/>
      </c>
      <c r="Y154" s="542"/>
      <c r="Z154" s="375"/>
      <c r="AA154" s="170"/>
      <c r="AB154" s="377" t="str">
        <f t="shared" si="146"/>
        <v/>
      </c>
      <c r="AC154" s="375" t="str">
        <f t="shared" si="147"/>
        <v/>
      </c>
      <c r="AD154" s="542"/>
      <c r="AE154" s="375"/>
      <c r="AF154" s="170"/>
      <c r="AG154" s="377" t="str">
        <f t="shared" si="148"/>
        <v/>
      </c>
      <c r="AH154" s="375" t="str">
        <f t="shared" si="149"/>
        <v/>
      </c>
      <c r="AI154" s="542"/>
      <c r="AJ154" s="375"/>
      <c r="AK154" s="170"/>
      <c r="AL154" s="377" t="str">
        <f t="shared" si="150"/>
        <v/>
      </c>
      <c r="AM154" s="375" t="str">
        <f t="shared" si="151"/>
        <v/>
      </c>
      <c r="AN154" s="542"/>
      <c r="AO154" s="375"/>
      <c r="AP154" s="170"/>
      <c r="AQ154" s="377" t="str">
        <f t="shared" si="152"/>
        <v/>
      </c>
      <c r="AR154" s="375" t="str">
        <f t="shared" si="153"/>
        <v/>
      </c>
      <c r="AS154" s="542"/>
      <c r="AT154" s="375"/>
      <c r="AU154" s="170"/>
      <c r="AV154" s="377" t="str">
        <f t="shared" si="154"/>
        <v/>
      </c>
      <c r="AW154" s="375" t="str">
        <f t="shared" si="155"/>
        <v/>
      </c>
      <c r="AX154" s="542"/>
    </row>
    <row r="155" spans="2:50" ht="15.75" hidden="1" x14ac:dyDescent="0.2">
      <c r="B155" s="521" t="s">
        <v>169</v>
      </c>
      <c r="C155" s="522"/>
      <c r="D155" s="522"/>
      <c r="E155" s="522"/>
      <c r="F155" s="522"/>
      <c r="G155" s="522"/>
      <c r="H155" s="523"/>
      <c r="I155" s="207"/>
      <c r="J155" s="207"/>
      <c r="K155" s="207"/>
      <c r="L155" s="207"/>
      <c r="M155" s="207"/>
      <c r="N155" s="512" t="s">
        <v>161</v>
      </c>
      <c r="O155" s="525" t="s">
        <v>106</v>
      </c>
      <c r="P155" s="527">
        <f>AT133+1</f>
        <v>45916</v>
      </c>
      <c r="Q155" s="517"/>
      <c r="R155" s="517"/>
      <c r="S155" s="517"/>
      <c r="T155" s="517"/>
      <c r="U155" s="527">
        <f>P155+1</f>
        <v>45917</v>
      </c>
      <c r="V155" s="517"/>
      <c r="W155" s="517"/>
      <c r="X155" s="517"/>
      <c r="Y155" s="517"/>
      <c r="Z155" s="527">
        <f>U155+1</f>
        <v>45918</v>
      </c>
      <c r="AA155" s="517"/>
      <c r="AB155" s="517"/>
      <c r="AC155" s="517"/>
      <c r="AD155" s="517"/>
      <c r="AE155" s="527">
        <f>Z155+1</f>
        <v>45919</v>
      </c>
      <c r="AF155" s="517"/>
      <c r="AG155" s="517"/>
      <c r="AH155" s="517"/>
      <c r="AI155" s="517"/>
      <c r="AJ155" s="527">
        <f>AE155+1</f>
        <v>45920</v>
      </c>
      <c r="AK155" s="517"/>
      <c r="AL155" s="517"/>
      <c r="AM155" s="517"/>
      <c r="AN155" s="517"/>
      <c r="AO155" s="527">
        <f>AJ155+1</f>
        <v>45921</v>
      </c>
      <c r="AP155" s="517"/>
      <c r="AQ155" s="517"/>
      <c r="AR155" s="517"/>
      <c r="AS155" s="517"/>
      <c r="AT155" s="527">
        <f>AO155+1</f>
        <v>45922</v>
      </c>
      <c r="AU155" s="517"/>
      <c r="AV155" s="517"/>
      <c r="AW155" s="517"/>
      <c r="AX155" s="517"/>
    </row>
    <row r="156" spans="2:50" ht="15.75" hidden="1" x14ac:dyDescent="0.2">
      <c r="B156" s="524"/>
      <c r="C156" s="524"/>
      <c r="D156" s="524"/>
      <c r="E156" s="524"/>
      <c r="F156" s="524"/>
      <c r="G156" s="524"/>
      <c r="H156" s="524"/>
      <c r="I156" s="207"/>
      <c r="J156" s="207"/>
      <c r="K156" s="207"/>
      <c r="L156" s="207"/>
      <c r="M156" s="207"/>
      <c r="N156" s="512"/>
      <c r="O156" s="526"/>
      <c r="P156" s="527" t="s">
        <v>120</v>
      </c>
      <c r="Q156" s="517"/>
      <c r="R156" s="517"/>
      <c r="S156" s="517"/>
      <c r="T156" s="517"/>
      <c r="U156" s="527" t="s">
        <v>114</v>
      </c>
      <c r="V156" s="517"/>
      <c r="W156" s="517"/>
      <c r="X156" s="517"/>
      <c r="Y156" s="517"/>
      <c r="Z156" s="527" t="s">
        <v>115</v>
      </c>
      <c r="AA156" s="517"/>
      <c r="AB156" s="517"/>
      <c r="AC156" s="517"/>
      <c r="AD156" s="517"/>
      <c r="AE156" s="527" t="s">
        <v>116</v>
      </c>
      <c r="AF156" s="517"/>
      <c r="AG156" s="517"/>
      <c r="AH156" s="517"/>
      <c r="AI156" s="517"/>
      <c r="AJ156" s="527" t="s">
        <v>117</v>
      </c>
      <c r="AK156" s="517"/>
      <c r="AL156" s="517"/>
      <c r="AM156" s="517"/>
      <c r="AN156" s="517"/>
      <c r="AO156" s="527" t="s">
        <v>118</v>
      </c>
      <c r="AP156" s="517"/>
      <c r="AQ156" s="517"/>
      <c r="AR156" s="517"/>
      <c r="AS156" s="517"/>
      <c r="AT156" s="527" t="s">
        <v>119</v>
      </c>
      <c r="AU156" s="517"/>
      <c r="AV156" s="517"/>
      <c r="AW156" s="517"/>
      <c r="AX156" s="517"/>
    </row>
    <row r="157" spans="2:50" hidden="1" x14ac:dyDescent="0.2">
      <c r="B157" s="512" t="s">
        <v>157</v>
      </c>
      <c r="C157" s="512" t="s">
        <v>149</v>
      </c>
      <c r="D157" s="512"/>
      <c r="E157" s="512" t="s">
        <v>151</v>
      </c>
      <c r="F157" s="512"/>
      <c r="G157" s="512"/>
      <c r="H157" s="513" t="s">
        <v>158</v>
      </c>
      <c r="I157" s="516" t="s">
        <v>227</v>
      </c>
      <c r="J157" s="516"/>
      <c r="K157" s="516"/>
      <c r="L157" s="516" t="s">
        <v>158</v>
      </c>
      <c r="M157" s="516" t="s">
        <v>170</v>
      </c>
      <c r="N157" s="525"/>
      <c r="O157" s="525" t="s">
        <v>160</v>
      </c>
      <c r="P157" s="508" t="s">
        <v>154</v>
      </c>
      <c r="Q157" s="509"/>
      <c r="R157" s="509"/>
      <c r="S157" s="510"/>
      <c r="T157" s="512" t="s">
        <v>158</v>
      </c>
      <c r="U157" s="508" t="s">
        <v>154</v>
      </c>
      <c r="V157" s="509"/>
      <c r="W157" s="509"/>
      <c r="X157" s="510"/>
      <c r="Y157" s="512" t="s">
        <v>158</v>
      </c>
      <c r="Z157" s="508" t="s">
        <v>154</v>
      </c>
      <c r="AA157" s="509"/>
      <c r="AB157" s="509"/>
      <c r="AC157" s="510"/>
      <c r="AD157" s="512" t="s">
        <v>158</v>
      </c>
      <c r="AE157" s="508" t="s">
        <v>154</v>
      </c>
      <c r="AF157" s="509"/>
      <c r="AG157" s="509"/>
      <c r="AH157" s="510"/>
      <c r="AI157" s="512" t="s">
        <v>158</v>
      </c>
      <c r="AJ157" s="508" t="s">
        <v>154</v>
      </c>
      <c r="AK157" s="509"/>
      <c r="AL157" s="509"/>
      <c r="AM157" s="510"/>
      <c r="AN157" s="512" t="s">
        <v>158</v>
      </c>
      <c r="AO157" s="508" t="s">
        <v>154</v>
      </c>
      <c r="AP157" s="509"/>
      <c r="AQ157" s="509"/>
      <c r="AR157" s="510"/>
      <c r="AS157" s="512" t="s">
        <v>158</v>
      </c>
      <c r="AT157" s="508" t="s">
        <v>154</v>
      </c>
      <c r="AU157" s="509"/>
      <c r="AV157" s="509"/>
      <c r="AW157" s="510"/>
      <c r="AX157" s="512" t="s">
        <v>158</v>
      </c>
    </row>
    <row r="158" spans="2:50" hidden="1" x14ac:dyDescent="0.2">
      <c r="B158" s="512"/>
      <c r="C158" s="512"/>
      <c r="D158" s="512"/>
      <c r="E158" s="512" t="s">
        <v>150</v>
      </c>
      <c r="F158" s="512"/>
      <c r="G158" s="512"/>
      <c r="H158" s="514"/>
      <c r="I158" s="516" t="s">
        <v>150</v>
      </c>
      <c r="J158" s="516"/>
      <c r="K158" s="516"/>
      <c r="L158" s="516"/>
      <c r="M158" s="516"/>
      <c r="N158" s="543"/>
      <c r="O158" s="543"/>
      <c r="P158" s="508" t="s">
        <v>155</v>
      </c>
      <c r="Q158" s="509"/>
      <c r="R158" s="509"/>
      <c r="S158" s="510"/>
      <c r="T158" s="512"/>
      <c r="U158" s="508" t="s">
        <v>155</v>
      </c>
      <c r="V158" s="509"/>
      <c r="W158" s="509"/>
      <c r="X158" s="510"/>
      <c r="Y158" s="512"/>
      <c r="Z158" s="508" t="s">
        <v>155</v>
      </c>
      <c r="AA158" s="509"/>
      <c r="AB158" s="509"/>
      <c r="AC158" s="510"/>
      <c r="AD158" s="512"/>
      <c r="AE158" s="508" t="s">
        <v>155</v>
      </c>
      <c r="AF158" s="509"/>
      <c r="AG158" s="509"/>
      <c r="AH158" s="510"/>
      <c r="AI158" s="512"/>
      <c r="AJ158" s="508" t="s">
        <v>155</v>
      </c>
      <c r="AK158" s="509"/>
      <c r="AL158" s="509"/>
      <c r="AM158" s="510"/>
      <c r="AN158" s="512"/>
      <c r="AO158" s="508" t="s">
        <v>155</v>
      </c>
      <c r="AP158" s="509"/>
      <c r="AQ158" s="509"/>
      <c r="AR158" s="510"/>
      <c r="AS158" s="512"/>
      <c r="AT158" s="508" t="s">
        <v>155</v>
      </c>
      <c r="AU158" s="509"/>
      <c r="AV158" s="509"/>
      <c r="AW158" s="510"/>
      <c r="AX158" s="512"/>
    </row>
    <row r="159" spans="2:50" hidden="1" x14ac:dyDescent="0.2">
      <c r="B159" s="512"/>
      <c r="C159" s="512"/>
      <c r="D159" s="512"/>
      <c r="E159" s="376" t="s">
        <v>152</v>
      </c>
      <c r="F159" s="376" t="s">
        <v>153</v>
      </c>
      <c r="G159" s="376" t="s">
        <v>156</v>
      </c>
      <c r="H159" s="515"/>
      <c r="I159" s="373" t="s">
        <v>152</v>
      </c>
      <c r="J159" s="373" t="s">
        <v>153</v>
      </c>
      <c r="K159" s="373" t="s">
        <v>156</v>
      </c>
      <c r="L159" s="516"/>
      <c r="M159" s="516"/>
      <c r="N159" s="543"/>
      <c r="O159" s="543"/>
      <c r="P159" s="376" t="s">
        <v>152</v>
      </c>
      <c r="Q159" s="376" t="s">
        <v>153</v>
      </c>
      <c r="R159" s="376" t="s">
        <v>156</v>
      </c>
      <c r="S159" s="376" t="s">
        <v>170</v>
      </c>
      <c r="T159" s="512"/>
      <c r="U159" s="376" t="s">
        <v>152</v>
      </c>
      <c r="V159" s="376" t="s">
        <v>153</v>
      </c>
      <c r="W159" s="376" t="s">
        <v>156</v>
      </c>
      <c r="X159" s="376" t="s">
        <v>170</v>
      </c>
      <c r="Y159" s="512"/>
      <c r="Z159" s="376" t="s">
        <v>152</v>
      </c>
      <c r="AA159" s="376" t="s">
        <v>153</v>
      </c>
      <c r="AB159" s="376" t="s">
        <v>156</v>
      </c>
      <c r="AC159" s="376" t="s">
        <v>170</v>
      </c>
      <c r="AD159" s="512"/>
      <c r="AE159" s="376" t="s">
        <v>152</v>
      </c>
      <c r="AF159" s="376" t="s">
        <v>153</v>
      </c>
      <c r="AG159" s="376" t="s">
        <v>156</v>
      </c>
      <c r="AH159" s="376" t="s">
        <v>170</v>
      </c>
      <c r="AI159" s="512"/>
      <c r="AJ159" s="376" t="s">
        <v>152</v>
      </c>
      <c r="AK159" s="376" t="s">
        <v>153</v>
      </c>
      <c r="AL159" s="376" t="s">
        <v>156</v>
      </c>
      <c r="AM159" s="376" t="s">
        <v>170</v>
      </c>
      <c r="AN159" s="512"/>
      <c r="AO159" s="376" t="s">
        <v>152</v>
      </c>
      <c r="AP159" s="376" t="s">
        <v>153</v>
      </c>
      <c r="AQ159" s="376" t="s">
        <v>156</v>
      </c>
      <c r="AR159" s="376" t="s">
        <v>170</v>
      </c>
      <c r="AS159" s="512"/>
      <c r="AT159" s="376" t="s">
        <v>152</v>
      </c>
      <c r="AU159" s="376" t="s">
        <v>153</v>
      </c>
      <c r="AV159" s="376" t="s">
        <v>156</v>
      </c>
      <c r="AW159" s="376" t="s">
        <v>170</v>
      </c>
      <c r="AX159" s="512"/>
    </row>
    <row r="160" spans="2:50" hidden="1" x14ac:dyDescent="0.2">
      <c r="B160" s="517" t="s">
        <v>236</v>
      </c>
      <c r="C160" s="375">
        <v>1</v>
      </c>
      <c r="D160" s="375" t="s">
        <v>431</v>
      </c>
      <c r="E160" s="375">
        <v>20</v>
      </c>
      <c r="F160" s="375">
        <v>2400</v>
      </c>
      <c r="G160" s="377">
        <f>F160/E160</f>
        <v>120</v>
      </c>
      <c r="H160" s="517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4">
        <f t="shared" ref="K160:K176" si="158">IFERROR(AVERAGE(R160,W160,AB160,AG160,AL160,AQ160,AV160),"")</f>
        <v>114.12056502527291</v>
      </c>
      <c r="L160" s="518">
        <f>IFERROR(AVERAGE(K160:K176),"-")</f>
        <v>130.12947476549422</v>
      </c>
      <c r="M160" s="172">
        <f>IFERROR(RANK(K160, K$160:K$176),"")</f>
        <v>17</v>
      </c>
      <c r="N160" s="543"/>
      <c r="O160" s="543"/>
      <c r="P160" s="375">
        <v>20</v>
      </c>
      <c r="Q160" s="170">
        <v>2286.5217391304354</v>
      </c>
      <c r="R160" s="377">
        <f>IFERROR(Q160/P160,"")</f>
        <v>114.32608695652178</v>
      </c>
      <c r="S160" s="375">
        <f>IFERROR(RANK(R160, R$160:R$176),"")</f>
        <v>16</v>
      </c>
      <c r="T160" s="540">
        <f>AVERAGE(R160:R176)</f>
        <v>130.33237327387423</v>
      </c>
      <c r="U160" s="375">
        <v>20</v>
      </c>
      <c r="V160" s="170">
        <v>2271.7985611510794</v>
      </c>
      <c r="W160" s="377">
        <f>IFERROR(V160/U160,"")</f>
        <v>113.58992805755398</v>
      </c>
      <c r="X160" s="375">
        <f>IFERROR(RANK(W160, W$160:W$176),"")</f>
        <v>17</v>
      </c>
      <c r="Y160" s="540">
        <f>AVERAGE(W160:W176)</f>
        <v>130.11889849028015</v>
      </c>
      <c r="Z160" s="375">
        <v>20</v>
      </c>
      <c r="AA160" s="170">
        <v>2281.3533834586469</v>
      </c>
      <c r="AB160" s="377">
        <f>IFERROR(AA160/Z160,"")</f>
        <v>114.06766917293234</v>
      </c>
      <c r="AC160" s="375">
        <f>IFERROR(RANK(AB160, AB$160:AB$176),"")</f>
        <v>16</v>
      </c>
      <c r="AD160" s="540">
        <f>AVERAGE(AB160:AB176)</f>
        <v>130.2339422369877</v>
      </c>
      <c r="AE160" s="375">
        <v>20</v>
      </c>
      <c r="AF160" s="170">
        <v>2286.6666666666674</v>
      </c>
      <c r="AG160" s="377">
        <f>IFERROR(AF160/AE160,"")</f>
        <v>114.33333333333337</v>
      </c>
      <c r="AH160" s="375">
        <f>IFERROR(RANK(AG160, AG$160:AG$176),"")</f>
        <v>16</v>
      </c>
      <c r="AI160" s="540">
        <f>AVERAGE(AG160:AG176)</f>
        <v>130.20121773375868</v>
      </c>
      <c r="AJ160" s="375">
        <v>20</v>
      </c>
      <c r="AK160" s="170">
        <v>2277.3626373626385</v>
      </c>
      <c r="AL160" s="377">
        <f>IFERROR(AK160/AJ160,"")</f>
        <v>113.86813186813193</v>
      </c>
      <c r="AM160" s="375">
        <f>IFERROR(RANK(AL160, AL$160:AL$176),"")</f>
        <v>17</v>
      </c>
      <c r="AN160" s="540">
        <f>AVERAGE(AL160:AL176)</f>
        <v>129.99077417975471</v>
      </c>
      <c r="AO160" s="375">
        <v>20</v>
      </c>
      <c r="AP160" s="170">
        <v>2287.4223245109324</v>
      </c>
      <c r="AQ160" s="377">
        <f>IFERROR(AP160/AO160,"")</f>
        <v>114.37111622554661</v>
      </c>
      <c r="AR160" s="375">
        <f>IFERROR(RANK(AQ160, AQ$160:AQ$176),"")</f>
        <v>16</v>
      </c>
      <c r="AS160" s="540">
        <f>AVERAGE(AQ160:AQ176)</f>
        <v>130.016796813497</v>
      </c>
      <c r="AT160" s="375">
        <v>20</v>
      </c>
      <c r="AU160" s="170">
        <v>2285.7537912578064</v>
      </c>
      <c r="AV160" s="377">
        <f>IFERROR(AU160/AT160,"")</f>
        <v>114.28768956289032</v>
      </c>
      <c r="AW160" s="375">
        <f>IFERROR(RANK(AV160, AV$160:AV$176),"")</f>
        <v>17</v>
      </c>
      <c r="AX160" s="540">
        <f>AVERAGE(AV160:AV176)</f>
        <v>130.01232063030736</v>
      </c>
    </row>
    <row r="161" spans="2:50" hidden="1" x14ac:dyDescent="0.2">
      <c r="B161" s="517"/>
      <c r="C161" s="375">
        <v>2</v>
      </c>
      <c r="D161" s="375" t="s">
        <v>432</v>
      </c>
      <c r="E161" s="375">
        <v>18</v>
      </c>
      <c r="F161" s="375">
        <v>2400</v>
      </c>
      <c r="G161" s="377">
        <f t="shared" ref="G161:G176" si="159">F161/E161</f>
        <v>133.33333333333334</v>
      </c>
      <c r="H161" s="517"/>
      <c r="I161" s="172">
        <f t="shared" si="156"/>
        <v>18</v>
      </c>
      <c r="J161" s="172">
        <f t="shared" si="157"/>
        <v>2285.5512252560452</v>
      </c>
      <c r="K161" s="374">
        <f t="shared" si="158"/>
        <v>126.97506806978029</v>
      </c>
      <c r="L161" s="519"/>
      <c r="M161" s="172">
        <f t="shared" ref="M161:M176" si="160">IFERROR(RANK(K161, K$160:K$176),"")</f>
        <v>8</v>
      </c>
      <c r="N161" s="543"/>
      <c r="O161" s="543"/>
      <c r="P161" s="375">
        <v>18</v>
      </c>
      <c r="Q161" s="170">
        <v>2302.326722551627</v>
      </c>
      <c r="R161" s="377">
        <f t="shared" ref="R161:R176" si="161">IFERROR(Q161/P161,"")</f>
        <v>127.90704014175705</v>
      </c>
      <c r="S161" s="375">
        <f t="shared" ref="S161:S176" si="162">IFERROR(RANK(R161, R$160:R$176),"")</f>
        <v>8</v>
      </c>
      <c r="T161" s="541"/>
      <c r="U161" s="375">
        <v>18</v>
      </c>
      <c r="V161" s="170">
        <v>2280.4761904761913</v>
      </c>
      <c r="W161" s="377">
        <f t="shared" ref="W161:W176" si="163">IFERROR(V161/U161,"")</f>
        <v>126.69312169312174</v>
      </c>
      <c r="X161" s="375">
        <f t="shared" ref="X161:X176" si="164">IFERROR(RANK(W161, W$160:W$176),"")</f>
        <v>10</v>
      </c>
      <c r="Y161" s="541"/>
      <c r="Z161" s="375">
        <v>18</v>
      </c>
      <c r="AA161" s="170">
        <v>2292.0879120879122</v>
      </c>
      <c r="AB161" s="377">
        <f t="shared" ref="AB161:AB176" si="165">IFERROR(AA161/Z161,"")</f>
        <v>127.33821733821735</v>
      </c>
      <c r="AC161" s="375">
        <f t="shared" ref="AC161:AC176" si="166">IFERROR(RANK(AB161, AB$160:AB$176),"")</f>
        <v>8</v>
      </c>
      <c r="AD161" s="541"/>
      <c r="AE161" s="375">
        <v>18</v>
      </c>
      <c r="AF161" s="170">
        <v>2275.5319148936173</v>
      </c>
      <c r="AG161" s="377">
        <f t="shared" ref="AG161:AG176" si="167">IFERROR(AF161/AE161,"")</f>
        <v>126.41843971631208</v>
      </c>
      <c r="AH161" s="375">
        <f t="shared" ref="AH161:AH176" si="168">IFERROR(RANK(AG161, AG$160:AG$176),"")</f>
        <v>9</v>
      </c>
      <c r="AI161" s="541"/>
      <c r="AJ161" s="375">
        <v>18</v>
      </c>
      <c r="AK161" s="170">
        <v>2279.3684210526317</v>
      </c>
      <c r="AL161" s="377">
        <f t="shared" ref="AL161:AL176" si="169">IFERROR(AK161/AJ161,"")</f>
        <v>126.63157894736842</v>
      </c>
      <c r="AM161" s="375">
        <f t="shared" ref="AM161:AM176" si="170">IFERROR(RANK(AL161, AL$160:AL$176),"")</f>
        <v>10</v>
      </c>
      <c r="AN161" s="541"/>
      <c r="AO161" s="375">
        <v>18</v>
      </c>
      <c r="AP161" s="170">
        <v>2291.2102728731934</v>
      </c>
      <c r="AQ161" s="377">
        <f t="shared" ref="AQ161:AQ176" si="171">IFERROR(AP161/AO161,"")</f>
        <v>127.28945960406629</v>
      </c>
      <c r="AR161" s="375">
        <f t="shared" ref="AR161:AR176" si="172">IFERROR(RANK(AQ161, AQ$160:AQ$176),"")</f>
        <v>7</v>
      </c>
      <c r="AS161" s="541"/>
      <c r="AT161" s="375">
        <v>18</v>
      </c>
      <c r="AU161" s="170">
        <v>2277.8571428571436</v>
      </c>
      <c r="AV161" s="377">
        <f t="shared" ref="AV161:AV176" si="173">IFERROR(AU161/AT161,"")</f>
        <v>126.54761904761909</v>
      </c>
      <c r="AW161" s="375">
        <f t="shared" ref="AW161:AW176" si="174">IFERROR(RANK(AV161, AV$160:AV$176),"")</f>
        <v>9</v>
      </c>
      <c r="AX161" s="541"/>
    </row>
    <row r="162" spans="2:50" hidden="1" x14ac:dyDescent="0.2">
      <c r="B162" s="517"/>
      <c r="C162" s="375">
        <v>3</v>
      </c>
      <c r="D162" s="375" t="s">
        <v>433</v>
      </c>
      <c r="E162" s="375">
        <v>18</v>
      </c>
      <c r="F162" s="375">
        <v>2400</v>
      </c>
      <c r="G162" s="377">
        <f t="shared" si="159"/>
        <v>133.33333333333334</v>
      </c>
      <c r="H162" s="517"/>
      <c r="I162" s="172">
        <f t="shared" si="156"/>
        <v>18</v>
      </c>
      <c r="J162" s="172">
        <f t="shared" si="157"/>
        <v>2280.5873672937259</v>
      </c>
      <c r="K162" s="374">
        <f t="shared" si="158"/>
        <v>126.69929818298478</v>
      </c>
      <c r="L162" s="519"/>
      <c r="M162" s="172">
        <f t="shared" si="160"/>
        <v>10</v>
      </c>
      <c r="N162" s="543"/>
      <c r="O162" s="543"/>
      <c r="P162" s="375">
        <v>18</v>
      </c>
      <c r="Q162" s="170">
        <v>2281.9917440660483</v>
      </c>
      <c r="R162" s="377">
        <f t="shared" si="161"/>
        <v>126.77731911478047</v>
      </c>
      <c r="S162" s="375">
        <f t="shared" si="162"/>
        <v>9</v>
      </c>
      <c r="T162" s="541"/>
      <c r="U162" s="375">
        <v>18</v>
      </c>
      <c r="V162" s="170">
        <v>2279.3977591036423</v>
      </c>
      <c r="W162" s="377">
        <f t="shared" si="163"/>
        <v>126.63320883909124</v>
      </c>
      <c r="X162" s="375">
        <f t="shared" si="164"/>
        <v>11</v>
      </c>
      <c r="Y162" s="541"/>
      <c r="Z162" s="375">
        <v>18</v>
      </c>
      <c r="AA162" s="170">
        <v>2274.0196078431377</v>
      </c>
      <c r="AB162" s="377">
        <f t="shared" si="165"/>
        <v>126.33442265795209</v>
      </c>
      <c r="AC162" s="375">
        <f t="shared" si="166"/>
        <v>11</v>
      </c>
      <c r="AD162" s="541"/>
      <c r="AE162" s="375">
        <v>18</v>
      </c>
      <c r="AF162" s="170">
        <v>2292.7357774968382</v>
      </c>
      <c r="AG162" s="377">
        <f t="shared" si="167"/>
        <v>127.37420986093545</v>
      </c>
      <c r="AH162" s="375">
        <f t="shared" si="168"/>
        <v>8</v>
      </c>
      <c r="AI162" s="541"/>
      <c r="AJ162" s="375">
        <v>18</v>
      </c>
      <c r="AK162" s="170">
        <v>2287.9887218045105</v>
      </c>
      <c r="AL162" s="377">
        <f t="shared" si="169"/>
        <v>127.11048454469503</v>
      </c>
      <c r="AM162" s="375">
        <f t="shared" si="170"/>
        <v>8</v>
      </c>
      <c r="AN162" s="541"/>
      <c r="AO162" s="375">
        <v>18</v>
      </c>
      <c r="AP162" s="170">
        <v>2275.8967178223375</v>
      </c>
      <c r="AQ162" s="377">
        <f t="shared" si="171"/>
        <v>126.43870654568542</v>
      </c>
      <c r="AR162" s="375">
        <f t="shared" si="172"/>
        <v>10</v>
      </c>
      <c r="AS162" s="541"/>
      <c r="AT162" s="375">
        <v>18</v>
      </c>
      <c r="AU162" s="170">
        <v>2272.0812429195657</v>
      </c>
      <c r="AV162" s="377">
        <f t="shared" si="173"/>
        <v>126.22673571775366</v>
      </c>
      <c r="AW162" s="375">
        <f t="shared" si="174"/>
        <v>11</v>
      </c>
      <c r="AX162" s="541"/>
    </row>
    <row r="163" spans="2:50" hidden="1" x14ac:dyDescent="0.2">
      <c r="B163" s="517"/>
      <c r="C163" s="375">
        <v>4</v>
      </c>
      <c r="D163" s="375" t="s">
        <v>434</v>
      </c>
      <c r="E163" s="375">
        <v>18</v>
      </c>
      <c r="F163" s="375">
        <v>2400</v>
      </c>
      <c r="G163" s="377">
        <f t="shared" si="159"/>
        <v>133.33333333333334</v>
      </c>
      <c r="H163" s="517"/>
      <c r="I163" s="172">
        <f t="shared" si="156"/>
        <v>18</v>
      </c>
      <c r="J163" s="172">
        <f t="shared" si="157"/>
        <v>2282.31384572458</v>
      </c>
      <c r="K163" s="374">
        <f t="shared" si="158"/>
        <v>126.79521365136554</v>
      </c>
      <c r="L163" s="519"/>
      <c r="M163" s="172">
        <f t="shared" si="160"/>
        <v>9</v>
      </c>
      <c r="N163" s="543"/>
      <c r="O163" s="543"/>
      <c r="P163" s="375">
        <v>18</v>
      </c>
      <c r="Q163" s="170">
        <v>2278.8118811881177</v>
      </c>
      <c r="R163" s="377">
        <f t="shared" si="161"/>
        <v>126.60066006600654</v>
      </c>
      <c r="S163" s="375">
        <f t="shared" si="162"/>
        <v>11</v>
      </c>
      <c r="T163" s="541"/>
      <c r="U163" s="375">
        <v>18</v>
      </c>
      <c r="V163" s="170">
        <v>2287.8787878787884</v>
      </c>
      <c r="W163" s="377">
        <f t="shared" si="163"/>
        <v>127.10437710437714</v>
      </c>
      <c r="X163" s="375">
        <f t="shared" si="164"/>
        <v>8</v>
      </c>
      <c r="Y163" s="541"/>
      <c r="Z163" s="375">
        <v>18</v>
      </c>
      <c r="AA163" s="170">
        <v>2294.8387096774195</v>
      </c>
      <c r="AB163" s="377">
        <f t="shared" si="165"/>
        <v>127.4910394265233</v>
      </c>
      <c r="AC163" s="375">
        <f t="shared" si="166"/>
        <v>7</v>
      </c>
      <c r="AD163" s="541"/>
      <c r="AE163" s="375">
        <v>18</v>
      </c>
      <c r="AF163" s="170">
        <v>2267.9999999999995</v>
      </c>
      <c r="AG163" s="377">
        <f t="shared" si="167"/>
        <v>125.99999999999997</v>
      </c>
      <c r="AH163" s="375">
        <f t="shared" si="168"/>
        <v>11</v>
      </c>
      <c r="AI163" s="541"/>
      <c r="AJ163" s="375">
        <v>18</v>
      </c>
      <c r="AK163" s="170">
        <v>2295.405405405405</v>
      </c>
      <c r="AL163" s="377">
        <f t="shared" si="169"/>
        <v>127.52252252252249</v>
      </c>
      <c r="AM163" s="375">
        <f t="shared" si="170"/>
        <v>7</v>
      </c>
      <c r="AN163" s="541"/>
      <c r="AO163" s="375">
        <v>18</v>
      </c>
      <c r="AP163" s="170">
        <v>2271.8446601941746</v>
      </c>
      <c r="AQ163" s="377">
        <f t="shared" si="171"/>
        <v>126.21359223300971</v>
      </c>
      <c r="AR163" s="375">
        <f t="shared" si="172"/>
        <v>11</v>
      </c>
      <c r="AS163" s="541"/>
      <c r="AT163" s="375">
        <v>18</v>
      </c>
      <c r="AU163" s="170">
        <v>2279.4174757281553</v>
      </c>
      <c r="AV163" s="377">
        <f t="shared" si="173"/>
        <v>126.63430420711974</v>
      </c>
      <c r="AW163" s="375">
        <f t="shared" si="174"/>
        <v>8</v>
      </c>
      <c r="AX163" s="541"/>
    </row>
    <row r="164" spans="2:50" hidden="1" x14ac:dyDescent="0.2">
      <c r="B164" s="517"/>
      <c r="C164" s="375">
        <v>5</v>
      </c>
      <c r="D164" s="375" t="s">
        <v>435</v>
      </c>
      <c r="E164" s="375">
        <v>16</v>
      </c>
      <c r="F164" s="375">
        <v>2400</v>
      </c>
      <c r="G164" s="377">
        <f t="shared" si="159"/>
        <v>150</v>
      </c>
      <c r="H164" s="517"/>
      <c r="I164" s="172">
        <f t="shared" si="156"/>
        <v>16</v>
      </c>
      <c r="J164" s="172">
        <f t="shared" si="157"/>
        <v>2286.6443952025597</v>
      </c>
      <c r="K164" s="374">
        <f t="shared" si="158"/>
        <v>142.91527470015998</v>
      </c>
      <c r="L164" s="519"/>
      <c r="M164" s="172">
        <f t="shared" si="160"/>
        <v>4</v>
      </c>
      <c r="N164" s="543"/>
      <c r="O164" s="543"/>
      <c r="P164" s="375">
        <v>16</v>
      </c>
      <c r="Q164" s="170">
        <v>2296.0975609756088</v>
      </c>
      <c r="R164" s="377">
        <f t="shared" si="161"/>
        <v>143.50609756097555</v>
      </c>
      <c r="S164" s="375">
        <f t="shared" si="162"/>
        <v>4</v>
      </c>
      <c r="T164" s="541"/>
      <c r="U164" s="375">
        <v>16</v>
      </c>
      <c r="V164" s="170">
        <v>2290.5263157894724</v>
      </c>
      <c r="W164" s="377">
        <f t="shared" si="163"/>
        <v>143.15789473684202</v>
      </c>
      <c r="X164" s="375">
        <f t="shared" si="164"/>
        <v>4</v>
      </c>
      <c r="Y164" s="541"/>
      <c r="Z164" s="375">
        <v>16</v>
      </c>
      <c r="AA164" s="170">
        <v>2287.3684210526335</v>
      </c>
      <c r="AB164" s="377">
        <f t="shared" si="165"/>
        <v>142.96052631578959</v>
      </c>
      <c r="AC164" s="375">
        <f t="shared" si="166"/>
        <v>4</v>
      </c>
      <c r="AD164" s="541"/>
      <c r="AE164" s="375">
        <v>16</v>
      </c>
      <c r="AF164" s="170">
        <v>2288.3720930232557</v>
      </c>
      <c r="AG164" s="377">
        <f t="shared" si="167"/>
        <v>143.02325581395348</v>
      </c>
      <c r="AH164" s="375">
        <f t="shared" si="168"/>
        <v>4</v>
      </c>
      <c r="AI164" s="541"/>
      <c r="AJ164" s="375">
        <v>16</v>
      </c>
      <c r="AK164" s="170">
        <v>2275.8139534883762</v>
      </c>
      <c r="AL164" s="377">
        <f t="shared" si="169"/>
        <v>142.23837209302351</v>
      </c>
      <c r="AM164" s="375">
        <f t="shared" si="170"/>
        <v>4</v>
      </c>
      <c r="AN164" s="541"/>
      <c r="AO164" s="375">
        <v>16</v>
      </c>
      <c r="AP164" s="170">
        <v>2276.1290322580639</v>
      </c>
      <c r="AQ164" s="377">
        <f t="shared" si="171"/>
        <v>142.258064516129</v>
      </c>
      <c r="AR164" s="375">
        <f t="shared" si="172"/>
        <v>4</v>
      </c>
      <c r="AS164" s="541"/>
      <c r="AT164" s="375">
        <v>16</v>
      </c>
      <c r="AU164" s="170">
        <v>2292.2033898305071</v>
      </c>
      <c r="AV164" s="377">
        <f t="shared" si="173"/>
        <v>143.2627118644067</v>
      </c>
      <c r="AW164" s="375">
        <f t="shared" si="174"/>
        <v>4</v>
      </c>
      <c r="AX164" s="541"/>
    </row>
    <row r="165" spans="2:50" hidden="1" x14ac:dyDescent="0.2">
      <c r="B165" s="517"/>
      <c r="C165" s="375">
        <v>6</v>
      </c>
      <c r="D165" s="375" t="s">
        <v>436</v>
      </c>
      <c r="E165" s="375">
        <v>18</v>
      </c>
      <c r="F165" s="375">
        <v>2400</v>
      </c>
      <c r="G165" s="377">
        <f t="shared" si="159"/>
        <v>133.33333333333334</v>
      </c>
      <c r="H165" s="517"/>
      <c r="I165" s="172">
        <f t="shared" si="156"/>
        <v>18</v>
      </c>
      <c r="J165" s="172">
        <f t="shared" si="157"/>
        <v>2278.5624405020408</v>
      </c>
      <c r="K165" s="374">
        <f t="shared" si="158"/>
        <v>126.58680225011337</v>
      </c>
      <c r="L165" s="519"/>
      <c r="M165" s="172">
        <f t="shared" si="160"/>
        <v>11</v>
      </c>
      <c r="N165" s="543"/>
      <c r="O165" s="543"/>
      <c r="P165" s="375">
        <v>18</v>
      </c>
      <c r="Q165" s="170">
        <v>2281.0238179879134</v>
      </c>
      <c r="R165" s="377">
        <f t="shared" si="161"/>
        <v>126.72354544377296</v>
      </c>
      <c r="S165" s="375">
        <f t="shared" si="162"/>
        <v>10</v>
      </c>
      <c r="T165" s="541"/>
      <c r="U165" s="375">
        <v>18</v>
      </c>
      <c r="V165" s="170">
        <v>2282.0689655172409</v>
      </c>
      <c r="W165" s="377">
        <f t="shared" si="163"/>
        <v>126.78160919540227</v>
      </c>
      <c r="X165" s="375">
        <f t="shared" si="164"/>
        <v>9</v>
      </c>
      <c r="Y165" s="541"/>
      <c r="Z165" s="375">
        <v>18</v>
      </c>
      <c r="AA165" s="170">
        <v>2278.310781318201</v>
      </c>
      <c r="AB165" s="377">
        <f t="shared" si="165"/>
        <v>126.57282118434449</v>
      </c>
      <c r="AC165" s="375">
        <f t="shared" si="166"/>
        <v>10</v>
      </c>
      <c r="AD165" s="541"/>
      <c r="AE165" s="375">
        <v>18</v>
      </c>
      <c r="AF165" s="170">
        <v>2273.093525179856</v>
      </c>
      <c r="AG165" s="377">
        <f t="shared" si="167"/>
        <v>126.28297362110311</v>
      </c>
      <c r="AH165" s="375">
        <f t="shared" si="168"/>
        <v>10</v>
      </c>
      <c r="AI165" s="541"/>
      <c r="AJ165" s="375">
        <v>18</v>
      </c>
      <c r="AK165" s="170">
        <v>2278.6764705882356</v>
      </c>
      <c r="AL165" s="377">
        <f t="shared" si="169"/>
        <v>126.59313725490198</v>
      </c>
      <c r="AM165" s="375">
        <f t="shared" si="170"/>
        <v>11</v>
      </c>
      <c r="AN165" s="541"/>
      <c r="AO165" s="375">
        <v>18</v>
      </c>
      <c r="AP165" s="170">
        <v>2282.419444961818</v>
      </c>
      <c r="AQ165" s="377">
        <f t="shared" si="171"/>
        <v>126.80108027565656</v>
      </c>
      <c r="AR165" s="375">
        <f t="shared" si="172"/>
        <v>9</v>
      </c>
      <c r="AS165" s="541"/>
      <c r="AT165" s="375">
        <v>18</v>
      </c>
      <c r="AU165" s="170">
        <v>2274.3440779610191</v>
      </c>
      <c r="AV165" s="377">
        <f t="shared" si="173"/>
        <v>126.35244877561217</v>
      </c>
      <c r="AW165" s="375">
        <f t="shared" si="174"/>
        <v>10</v>
      </c>
      <c r="AX165" s="541"/>
    </row>
    <row r="166" spans="2:50" hidden="1" x14ac:dyDescent="0.2">
      <c r="B166" s="517"/>
      <c r="C166" s="375">
        <v>7</v>
      </c>
      <c r="D166" s="375" t="s">
        <v>437</v>
      </c>
      <c r="E166" s="375">
        <v>20</v>
      </c>
      <c r="F166" s="375">
        <v>2400</v>
      </c>
      <c r="G166" s="377">
        <f t="shared" si="159"/>
        <v>120</v>
      </c>
      <c r="H166" s="517"/>
      <c r="I166" s="172">
        <f t="shared" si="156"/>
        <v>20</v>
      </c>
      <c r="J166" s="172">
        <f t="shared" si="157"/>
        <v>2285.2501115051564</v>
      </c>
      <c r="K166" s="374">
        <f t="shared" si="158"/>
        <v>114.26250557525783</v>
      </c>
      <c r="L166" s="519"/>
      <c r="M166" s="172">
        <f t="shared" si="160"/>
        <v>16</v>
      </c>
      <c r="N166" s="543"/>
      <c r="O166" s="543"/>
      <c r="P166" s="375">
        <v>20</v>
      </c>
      <c r="Q166" s="170">
        <v>2273.7313432835822</v>
      </c>
      <c r="R166" s="377">
        <f t="shared" si="161"/>
        <v>113.68656716417911</v>
      </c>
      <c r="S166" s="375">
        <f t="shared" si="162"/>
        <v>17</v>
      </c>
      <c r="T166" s="541"/>
      <c r="U166" s="375">
        <v>20</v>
      </c>
      <c r="V166" s="170">
        <v>2302.3880597014927</v>
      </c>
      <c r="W166" s="377">
        <f t="shared" si="163"/>
        <v>115.11940298507463</v>
      </c>
      <c r="X166" s="375">
        <f t="shared" si="164"/>
        <v>16</v>
      </c>
      <c r="Y166" s="541"/>
      <c r="Z166" s="375">
        <v>20</v>
      </c>
      <c r="AA166" s="170">
        <v>2277.1874999999995</v>
      </c>
      <c r="AB166" s="377">
        <f t="shared" si="165"/>
        <v>113.85937499999997</v>
      </c>
      <c r="AC166" s="375">
        <f t="shared" si="166"/>
        <v>17</v>
      </c>
      <c r="AD166" s="541"/>
      <c r="AE166" s="375">
        <v>20</v>
      </c>
      <c r="AF166" s="170">
        <v>2277.5510204081638</v>
      </c>
      <c r="AG166" s="377">
        <f t="shared" si="167"/>
        <v>113.87755102040819</v>
      </c>
      <c r="AH166" s="375">
        <f t="shared" si="168"/>
        <v>17</v>
      </c>
      <c r="AI166" s="541"/>
      <c r="AJ166" s="375">
        <v>20</v>
      </c>
      <c r="AK166" s="170">
        <v>2288.7500000000005</v>
      </c>
      <c r="AL166" s="377">
        <f t="shared" si="169"/>
        <v>114.43750000000003</v>
      </c>
      <c r="AM166" s="375">
        <f t="shared" si="170"/>
        <v>16</v>
      </c>
      <c r="AN166" s="541"/>
      <c r="AO166" s="375">
        <v>20</v>
      </c>
      <c r="AP166" s="170">
        <v>2280.0000000000005</v>
      </c>
      <c r="AQ166" s="377">
        <f t="shared" si="171"/>
        <v>114.00000000000003</v>
      </c>
      <c r="AR166" s="375">
        <f t="shared" si="172"/>
        <v>17</v>
      </c>
      <c r="AS166" s="541"/>
      <c r="AT166" s="375">
        <v>20</v>
      </c>
      <c r="AU166" s="170">
        <v>2297.1428571428573</v>
      </c>
      <c r="AV166" s="377">
        <f t="shared" si="173"/>
        <v>114.85714285714286</v>
      </c>
      <c r="AW166" s="375">
        <f t="shared" si="174"/>
        <v>16</v>
      </c>
      <c r="AX166" s="541"/>
    </row>
    <row r="167" spans="2:50" hidden="1" x14ac:dyDescent="0.2">
      <c r="B167" s="517"/>
      <c r="C167" s="375">
        <v>8</v>
      </c>
      <c r="D167" s="375" t="s">
        <v>439</v>
      </c>
      <c r="E167" s="375">
        <v>19</v>
      </c>
      <c r="F167" s="375">
        <v>2400</v>
      </c>
      <c r="G167" s="377">
        <f t="shared" si="159"/>
        <v>126.31578947368421</v>
      </c>
      <c r="H167" s="517"/>
      <c r="I167" s="172">
        <f t="shared" si="156"/>
        <v>19</v>
      </c>
      <c r="J167" s="172">
        <f t="shared" si="157"/>
        <v>2279.2882043545678</v>
      </c>
      <c r="K167" s="374">
        <f t="shared" si="158"/>
        <v>119.96253707129304</v>
      </c>
      <c r="L167" s="519"/>
      <c r="M167" s="172">
        <f t="shared" si="160"/>
        <v>15</v>
      </c>
      <c r="N167" s="543"/>
      <c r="O167" s="543"/>
      <c r="P167" s="375">
        <v>19</v>
      </c>
      <c r="Q167" s="170">
        <v>2280.0814111261889</v>
      </c>
      <c r="R167" s="377">
        <f t="shared" si="161"/>
        <v>120.0042847961152</v>
      </c>
      <c r="S167" s="375">
        <f t="shared" si="162"/>
        <v>15</v>
      </c>
      <c r="T167" s="541"/>
      <c r="U167" s="375">
        <v>19</v>
      </c>
      <c r="V167" s="170">
        <v>2280.8313376667802</v>
      </c>
      <c r="W167" s="377">
        <f t="shared" si="163"/>
        <v>120.04375461404106</v>
      </c>
      <c r="X167" s="375">
        <f t="shared" si="164"/>
        <v>14</v>
      </c>
      <c r="Y167" s="541"/>
      <c r="Z167" s="375">
        <v>19</v>
      </c>
      <c r="AA167" s="170">
        <v>2284.1501976284599</v>
      </c>
      <c r="AB167" s="377">
        <f t="shared" si="165"/>
        <v>120.21843145412947</v>
      </c>
      <c r="AC167" s="375">
        <f t="shared" si="166"/>
        <v>15</v>
      </c>
      <c r="AD167" s="541"/>
      <c r="AE167" s="375">
        <v>19</v>
      </c>
      <c r="AF167" s="170">
        <v>2288.5714285714294</v>
      </c>
      <c r="AG167" s="377">
        <f t="shared" si="167"/>
        <v>120.45112781954892</v>
      </c>
      <c r="AH167" s="375">
        <f t="shared" si="168"/>
        <v>13</v>
      </c>
      <c r="AI167" s="541"/>
      <c r="AJ167" s="375">
        <v>19</v>
      </c>
      <c r="AK167" s="170">
        <v>2273.2800000000002</v>
      </c>
      <c r="AL167" s="377">
        <f t="shared" si="169"/>
        <v>119.64631578947369</v>
      </c>
      <c r="AM167" s="375">
        <f t="shared" si="170"/>
        <v>15</v>
      </c>
      <c r="AN167" s="541"/>
      <c r="AO167" s="375">
        <v>19</v>
      </c>
      <c r="AP167" s="170">
        <v>2276.7179203539822</v>
      </c>
      <c r="AQ167" s="377">
        <f t="shared" si="171"/>
        <v>119.82725896599906</v>
      </c>
      <c r="AR167" s="375">
        <f t="shared" si="172"/>
        <v>15</v>
      </c>
      <c r="AS167" s="541"/>
      <c r="AT167" s="375">
        <v>19</v>
      </c>
      <c r="AU167" s="170">
        <v>2271.385135135135</v>
      </c>
      <c r="AV167" s="377">
        <f t="shared" si="173"/>
        <v>119.54658605974394</v>
      </c>
      <c r="AW167" s="375">
        <f t="shared" si="174"/>
        <v>15</v>
      </c>
      <c r="AX167" s="541"/>
    </row>
    <row r="168" spans="2:50" hidden="1" x14ac:dyDescent="0.2">
      <c r="B168" s="517"/>
      <c r="C168" s="375">
        <v>9</v>
      </c>
      <c r="D168" s="375" t="s">
        <v>440</v>
      </c>
      <c r="E168" s="375">
        <v>18</v>
      </c>
      <c r="F168" s="375">
        <v>2400</v>
      </c>
      <c r="G168" s="377">
        <f t="shared" si="159"/>
        <v>133.33333333333334</v>
      </c>
      <c r="H168" s="517"/>
      <c r="I168" s="172">
        <f t="shared" si="156"/>
        <v>18</v>
      </c>
      <c r="J168" s="172">
        <f t="shared" si="157"/>
        <v>2290.6712170559249</v>
      </c>
      <c r="K168" s="374">
        <f t="shared" si="158"/>
        <v>127.25951205866249</v>
      </c>
      <c r="L168" s="519"/>
      <c r="M168" s="172">
        <f t="shared" si="160"/>
        <v>7</v>
      </c>
      <c r="N168" s="543"/>
      <c r="O168" s="543"/>
      <c r="P168" s="375">
        <v>18</v>
      </c>
      <c r="Q168" s="170">
        <v>2304.9547920434034</v>
      </c>
      <c r="R168" s="377">
        <f t="shared" si="161"/>
        <v>128.0530440024113</v>
      </c>
      <c r="S168" s="375">
        <f t="shared" si="162"/>
        <v>7</v>
      </c>
      <c r="T168" s="541"/>
      <c r="U168" s="375">
        <v>18</v>
      </c>
      <c r="V168" s="170">
        <v>2291.8334735071476</v>
      </c>
      <c r="W168" s="377">
        <f t="shared" si="163"/>
        <v>127.3240818615082</v>
      </c>
      <c r="X168" s="375">
        <f t="shared" si="164"/>
        <v>7</v>
      </c>
      <c r="Y168" s="541"/>
      <c r="Z168" s="375">
        <v>18</v>
      </c>
      <c r="AA168" s="170">
        <v>2281.0889292195993</v>
      </c>
      <c r="AB168" s="377">
        <f t="shared" si="165"/>
        <v>126.72716273442218</v>
      </c>
      <c r="AC168" s="375">
        <f t="shared" si="166"/>
        <v>9</v>
      </c>
      <c r="AD168" s="541"/>
      <c r="AE168" s="375">
        <v>18</v>
      </c>
      <c r="AF168" s="170">
        <v>2292.9729729729738</v>
      </c>
      <c r="AG168" s="377">
        <f t="shared" si="167"/>
        <v>127.38738738738743</v>
      </c>
      <c r="AH168" s="375">
        <f t="shared" si="168"/>
        <v>7</v>
      </c>
      <c r="AI168" s="541"/>
      <c r="AJ168" s="375">
        <v>18</v>
      </c>
      <c r="AK168" s="170">
        <v>2287.2000000000007</v>
      </c>
      <c r="AL168" s="377">
        <f t="shared" si="169"/>
        <v>127.06666666666671</v>
      </c>
      <c r="AM168" s="375">
        <f t="shared" si="170"/>
        <v>9</v>
      </c>
      <c r="AN168" s="541"/>
      <c r="AO168" s="375">
        <v>18</v>
      </c>
      <c r="AP168" s="170">
        <v>2288.571428571428</v>
      </c>
      <c r="AQ168" s="377">
        <f t="shared" si="171"/>
        <v>127.14285714285711</v>
      </c>
      <c r="AR168" s="375">
        <f t="shared" si="172"/>
        <v>8</v>
      </c>
      <c r="AS168" s="541"/>
      <c r="AT168" s="375">
        <v>18</v>
      </c>
      <c r="AU168" s="170">
        <v>2288.0769230769224</v>
      </c>
      <c r="AV168" s="377">
        <f t="shared" si="173"/>
        <v>127.11538461538458</v>
      </c>
      <c r="AW168" s="375">
        <f t="shared" si="174"/>
        <v>7</v>
      </c>
      <c r="AX168" s="541"/>
    </row>
    <row r="169" spans="2:50" hidden="1" x14ac:dyDescent="0.2">
      <c r="B169" s="517"/>
      <c r="C169" s="375">
        <v>10</v>
      </c>
      <c r="D169" s="375" t="s">
        <v>441</v>
      </c>
      <c r="E169" s="375">
        <v>19</v>
      </c>
      <c r="F169" s="375">
        <v>2400</v>
      </c>
      <c r="G169" s="377">
        <f t="shared" si="159"/>
        <v>126.31578947368421</v>
      </c>
      <c r="H169" s="517"/>
      <c r="I169" s="172">
        <f t="shared" si="156"/>
        <v>19</v>
      </c>
      <c r="J169" s="172">
        <f t="shared" si="157"/>
        <v>2283.6450566579338</v>
      </c>
      <c r="K169" s="374">
        <f t="shared" si="158"/>
        <v>120.19184508725967</v>
      </c>
      <c r="L169" s="519"/>
      <c r="M169" s="172">
        <f t="shared" si="160"/>
        <v>14</v>
      </c>
      <c r="N169" s="543"/>
      <c r="O169" s="543"/>
      <c r="P169" s="375">
        <v>19</v>
      </c>
      <c r="Q169" s="170">
        <v>2280.9006211180122</v>
      </c>
      <c r="R169" s="377">
        <f t="shared" si="161"/>
        <v>120.04740111147433</v>
      </c>
      <c r="S169" s="375">
        <f t="shared" si="162"/>
        <v>13</v>
      </c>
      <c r="T169" s="541"/>
      <c r="U169" s="375">
        <v>19</v>
      </c>
      <c r="V169" s="170">
        <v>2284.0405063291146</v>
      </c>
      <c r="W169" s="377">
        <f t="shared" si="163"/>
        <v>120.21265822784814</v>
      </c>
      <c r="X169" s="375">
        <f t="shared" si="164"/>
        <v>13</v>
      </c>
      <c r="Y169" s="541"/>
      <c r="Z169" s="375">
        <v>19</v>
      </c>
      <c r="AA169" s="170">
        <v>2295.2870179570209</v>
      </c>
      <c r="AB169" s="377">
        <f t="shared" si="165"/>
        <v>120.80457989247479</v>
      </c>
      <c r="AC169" s="375">
        <f t="shared" si="166"/>
        <v>12</v>
      </c>
      <c r="AD169" s="541"/>
      <c r="AE169" s="375">
        <v>19</v>
      </c>
      <c r="AF169" s="170">
        <v>2287.5789473684213</v>
      </c>
      <c r="AG169" s="377">
        <f t="shared" si="167"/>
        <v>120.39889196675901</v>
      </c>
      <c r="AH169" s="375">
        <f t="shared" si="168"/>
        <v>14</v>
      </c>
      <c r="AI169" s="541"/>
      <c r="AJ169" s="375">
        <v>19</v>
      </c>
      <c r="AK169" s="170">
        <v>2287.6595744680853</v>
      </c>
      <c r="AL169" s="377">
        <f t="shared" si="169"/>
        <v>120.40313549832028</v>
      </c>
      <c r="AM169" s="375">
        <f t="shared" si="170"/>
        <v>13</v>
      </c>
      <c r="AN169" s="541"/>
      <c r="AO169" s="375">
        <v>19</v>
      </c>
      <c r="AP169" s="170">
        <v>2278.1084308574173</v>
      </c>
      <c r="AQ169" s="377">
        <f t="shared" si="171"/>
        <v>119.90044372933775</v>
      </c>
      <c r="AR169" s="375">
        <f t="shared" si="172"/>
        <v>14</v>
      </c>
      <c r="AS169" s="541"/>
      <c r="AT169" s="375">
        <v>19</v>
      </c>
      <c r="AU169" s="170">
        <v>2271.9402985074626</v>
      </c>
      <c r="AV169" s="377">
        <f t="shared" si="173"/>
        <v>119.5758051846033</v>
      </c>
      <c r="AW169" s="375">
        <f t="shared" si="174"/>
        <v>14</v>
      </c>
      <c r="AX169" s="541"/>
    </row>
    <row r="170" spans="2:50" hidden="1" x14ac:dyDescent="0.2">
      <c r="B170" s="517"/>
      <c r="C170" s="375">
        <v>11</v>
      </c>
      <c r="D170" s="375" t="s">
        <v>443</v>
      </c>
      <c r="E170" s="375">
        <v>19</v>
      </c>
      <c r="F170" s="375">
        <v>2400</v>
      </c>
      <c r="G170" s="377">
        <f t="shared" si="159"/>
        <v>126.31578947368421</v>
      </c>
      <c r="H170" s="517"/>
      <c r="I170" s="172">
        <f t="shared" si="156"/>
        <v>19</v>
      </c>
      <c r="J170" s="172">
        <f t="shared" si="157"/>
        <v>2289.6066536780941</v>
      </c>
      <c r="K170" s="374">
        <f t="shared" si="158"/>
        <v>120.50561335147867</v>
      </c>
      <c r="L170" s="519"/>
      <c r="M170" s="172">
        <f t="shared" si="160"/>
        <v>12</v>
      </c>
      <c r="N170" s="543"/>
      <c r="O170" s="543"/>
      <c r="P170" s="375">
        <v>19</v>
      </c>
      <c r="Q170" s="170">
        <v>2280.7594936708856</v>
      </c>
      <c r="R170" s="377">
        <f t="shared" si="161"/>
        <v>120.03997335109925</v>
      </c>
      <c r="S170" s="375">
        <f t="shared" si="162"/>
        <v>14</v>
      </c>
      <c r="T170" s="541"/>
      <c r="U170" s="375">
        <v>19</v>
      </c>
      <c r="V170" s="170">
        <v>2280.76923076923</v>
      </c>
      <c r="W170" s="377">
        <f t="shared" si="163"/>
        <v>120.04048582995948</v>
      </c>
      <c r="X170" s="375">
        <f t="shared" si="164"/>
        <v>15</v>
      </c>
      <c r="Y170" s="541"/>
      <c r="Z170" s="375">
        <v>19</v>
      </c>
      <c r="AA170" s="170">
        <v>2284.9315068493152</v>
      </c>
      <c r="AB170" s="377">
        <f t="shared" si="165"/>
        <v>120.25955299206922</v>
      </c>
      <c r="AC170" s="375">
        <f t="shared" si="166"/>
        <v>14</v>
      </c>
      <c r="AD170" s="541"/>
      <c r="AE170" s="375">
        <v>19</v>
      </c>
      <c r="AF170" s="170">
        <v>2312.7272727272734</v>
      </c>
      <c r="AG170" s="377">
        <f t="shared" si="167"/>
        <v>121.72248803827755</v>
      </c>
      <c r="AH170" s="375">
        <f t="shared" si="168"/>
        <v>12</v>
      </c>
      <c r="AI170" s="541"/>
      <c r="AJ170" s="375">
        <v>19</v>
      </c>
      <c r="AK170" s="170">
        <v>2278.8888888888891</v>
      </c>
      <c r="AL170" s="377">
        <f t="shared" si="169"/>
        <v>119.94152046783627</v>
      </c>
      <c r="AM170" s="375">
        <f t="shared" si="170"/>
        <v>14</v>
      </c>
      <c r="AN170" s="541"/>
      <c r="AO170" s="375">
        <v>19</v>
      </c>
      <c r="AP170" s="170">
        <v>2297.7777777777778</v>
      </c>
      <c r="AQ170" s="377">
        <f t="shared" si="171"/>
        <v>120.93567251461988</v>
      </c>
      <c r="AR170" s="375">
        <f t="shared" si="172"/>
        <v>12</v>
      </c>
      <c r="AS170" s="541"/>
      <c r="AT170" s="375">
        <v>19</v>
      </c>
      <c r="AU170" s="170">
        <v>2291.3924050632909</v>
      </c>
      <c r="AV170" s="377">
        <f t="shared" si="173"/>
        <v>120.59960026648899</v>
      </c>
      <c r="AW170" s="375">
        <f t="shared" si="174"/>
        <v>12</v>
      </c>
      <c r="AX170" s="541"/>
    </row>
    <row r="171" spans="2:50" hidden="1" x14ac:dyDescent="0.2">
      <c r="B171" s="517"/>
      <c r="C171" s="375">
        <v>12</v>
      </c>
      <c r="D171" s="375" t="s">
        <v>444</v>
      </c>
      <c r="E171" s="375">
        <v>15</v>
      </c>
      <c r="F171" s="375">
        <v>2400</v>
      </c>
      <c r="G171" s="377">
        <f t="shared" si="159"/>
        <v>160</v>
      </c>
      <c r="H171" s="517"/>
      <c r="I171" s="172">
        <f t="shared" si="156"/>
        <v>15</v>
      </c>
      <c r="J171" s="172">
        <f t="shared" si="157"/>
        <v>2281.7843614309072</v>
      </c>
      <c r="K171" s="374">
        <f t="shared" si="158"/>
        <v>152.11895742872716</v>
      </c>
      <c r="L171" s="519"/>
      <c r="M171" s="172">
        <f t="shared" si="160"/>
        <v>2</v>
      </c>
      <c r="N171" s="543"/>
      <c r="O171" s="543"/>
      <c r="P171" s="375">
        <v>15</v>
      </c>
      <c r="Q171" s="170">
        <v>2280.4618226600987</v>
      </c>
      <c r="R171" s="377">
        <f t="shared" si="161"/>
        <v>152.03078817733993</v>
      </c>
      <c r="S171" s="375">
        <f t="shared" si="162"/>
        <v>2</v>
      </c>
      <c r="T171" s="541"/>
      <c r="U171" s="375">
        <v>15</v>
      </c>
      <c r="V171" s="170">
        <v>2278.1286549707602</v>
      </c>
      <c r="W171" s="377">
        <f t="shared" si="163"/>
        <v>151.87524366471735</v>
      </c>
      <c r="X171" s="375">
        <f t="shared" si="164"/>
        <v>2</v>
      </c>
      <c r="Y171" s="541"/>
      <c r="Z171" s="375">
        <v>15</v>
      </c>
      <c r="AA171" s="170">
        <v>2277.8508771929819</v>
      </c>
      <c r="AB171" s="377">
        <f t="shared" si="165"/>
        <v>151.85672514619878</v>
      </c>
      <c r="AC171" s="375">
        <f t="shared" si="166"/>
        <v>2</v>
      </c>
      <c r="AD171" s="541"/>
      <c r="AE171" s="375">
        <v>15</v>
      </c>
      <c r="AF171" s="170">
        <v>2286.7970019866357</v>
      </c>
      <c r="AG171" s="377">
        <f t="shared" si="167"/>
        <v>152.45313346577572</v>
      </c>
      <c r="AH171" s="375">
        <f t="shared" si="168"/>
        <v>3</v>
      </c>
      <c r="AI171" s="541"/>
      <c r="AJ171" s="375">
        <v>15</v>
      </c>
      <c r="AK171" s="170">
        <v>2284.2888888888892</v>
      </c>
      <c r="AL171" s="377">
        <f t="shared" si="169"/>
        <v>152.28592592592594</v>
      </c>
      <c r="AM171" s="375">
        <f t="shared" si="170"/>
        <v>2</v>
      </c>
      <c r="AN171" s="541"/>
      <c r="AO171" s="375">
        <v>15</v>
      </c>
      <c r="AP171" s="170">
        <v>2282.1072060682677</v>
      </c>
      <c r="AQ171" s="377">
        <f t="shared" si="171"/>
        <v>152.14048040455117</v>
      </c>
      <c r="AR171" s="375">
        <f t="shared" si="172"/>
        <v>2</v>
      </c>
      <c r="AS171" s="541"/>
      <c r="AT171" s="375">
        <v>15</v>
      </c>
      <c r="AU171" s="170">
        <v>2282.8560782487193</v>
      </c>
      <c r="AV171" s="377">
        <f t="shared" si="173"/>
        <v>152.1904052165813</v>
      </c>
      <c r="AW171" s="375">
        <f t="shared" si="174"/>
        <v>2</v>
      </c>
      <c r="AX171" s="541"/>
    </row>
    <row r="172" spans="2:50" hidden="1" x14ac:dyDescent="0.2">
      <c r="B172" s="517"/>
      <c r="C172" s="375">
        <v>13</v>
      </c>
      <c r="D172" s="375" t="s">
        <v>445</v>
      </c>
      <c r="E172" s="375">
        <v>15</v>
      </c>
      <c r="F172" s="375">
        <v>2400</v>
      </c>
      <c r="G172" s="377">
        <f t="shared" si="159"/>
        <v>160</v>
      </c>
      <c r="H172" s="517"/>
      <c r="I172" s="172">
        <f t="shared" si="156"/>
        <v>15</v>
      </c>
      <c r="J172" s="172">
        <f t="shared" si="157"/>
        <v>2288.5564031947251</v>
      </c>
      <c r="K172" s="374">
        <f t="shared" si="158"/>
        <v>152.57042687964832</v>
      </c>
      <c r="L172" s="519"/>
      <c r="M172" s="172">
        <f t="shared" si="160"/>
        <v>1</v>
      </c>
      <c r="N172" s="543"/>
      <c r="O172" s="543"/>
      <c r="P172" s="375">
        <v>15</v>
      </c>
      <c r="Q172" s="170">
        <v>2299.3596059113288</v>
      </c>
      <c r="R172" s="377">
        <f t="shared" si="161"/>
        <v>153.2906403940886</v>
      </c>
      <c r="S172" s="375">
        <f t="shared" si="162"/>
        <v>1</v>
      </c>
      <c r="T172" s="541"/>
      <c r="U172" s="375">
        <v>15</v>
      </c>
      <c r="V172" s="170">
        <v>2287.3596059113288</v>
      </c>
      <c r="W172" s="377">
        <f t="shared" si="163"/>
        <v>152.49064039408859</v>
      </c>
      <c r="X172" s="375">
        <f t="shared" si="164"/>
        <v>1</v>
      </c>
      <c r="Y172" s="541"/>
      <c r="Z172" s="375">
        <v>15</v>
      </c>
      <c r="AA172" s="170">
        <v>2286.9310344827563</v>
      </c>
      <c r="AB172" s="377">
        <f t="shared" si="165"/>
        <v>152.46206896551709</v>
      </c>
      <c r="AC172" s="375">
        <f t="shared" si="166"/>
        <v>1</v>
      </c>
      <c r="AD172" s="541"/>
      <c r="AE172" s="375">
        <v>15</v>
      </c>
      <c r="AF172" s="170">
        <v>2290.2272727272739</v>
      </c>
      <c r="AG172" s="377">
        <f t="shared" si="167"/>
        <v>152.68181818181827</v>
      </c>
      <c r="AH172" s="375">
        <f t="shared" si="168"/>
        <v>1</v>
      </c>
      <c r="AI172" s="541"/>
      <c r="AJ172" s="375">
        <v>15</v>
      </c>
      <c r="AK172" s="170">
        <v>2286.9767441860463</v>
      </c>
      <c r="AL172" s="377">
        <f t="shared" si="169"/>
        <v>152.46511627906975</v>
      </c>
      <c r="AM172" s="375">
        <f t="shared" si="170"/>
        <v>1</v>
      </c>
      <c r="AN172" s="541"/>
      <c r="AO172" s="375">
        <v>15</v>
      </c>
      <c r="AP172" s="170">
        <v>2287.1428571428578</v>
      </c>
      <c r="AQ172" s="377">
        <f t="shared" si="171"/>
        <v>152.47619047619051</v>
      </c>
      <c r="AR172" s="375">
        <f t="shared" si="172"/>
        <v>1</v>
      </c>
      <c r="AS172" s="541"/>
      <c r="AT172" s="375">
        <v>15</v>
      </c>
      <c r="AU172" s="170">
        <v>2281.8977020014836</v>
      </c>
      <c r="AV172" s="377">
        <f t="shared" si="173"/>
        <v>152.12651346676557</v>
      </c>
      <c r="AW172" s="375">
        <f t="shared" si="174"/>
        <v>3</v>
      </c>
      <c r="AX172" s="541"/>
    </row>
    <row r="173" spans="2:50" hidden="1" x14ac:dyDescent="0.2">
      <c r="B173" s="517"/>
      <c r="C173" s="375">
        <v>14</v>
      </c>
      <c r="D173" s="375" t="s">
        <v>635</v>
      </c>
      <c r="E173" s="375">
        <v>17</v>
      </c>
      <c r="F173" s="375">
        <v>2400</v>
      </c>
      <c r="G173" s="377">
        <f t="shared" si="159"/>
        <v>141.1764705882353</v>
      </c>
      <c r="H173" s="517"/>
      <c r="I173" s="172">
        <f t="shared" si="156"/>
        <v>17</v>
      </c>
      <c r="J173" s="172">
        <f t="shared" si="157"/>
        <v>2292.0283346567389</v>
      </c>
      <c r="K173" s="374">
        <f t="shared" si="158"/>
        <v>134.82519615627874</v>
      </c>
      <c r="L173" s="519"/>
      <c r="M173" s="172">
        <f t="shared" si="160"/>
        <v>5</v>
      </c>
      <c r="N173" s="543"/>
      <c r="O173" s="543"/>
      <c r="P173" s="375">
        <v>17</v>
      </c>
      <c r="Q173" s="170">
        <v>2308.4011220196335</v>
      </c>
      <c r="R173" s="377">
        <f t="shared" si="161"/>
        <v>135.78830129527256</v>
      </c>
      <c r="S173" s="375">
        <f t="shared" si="162"/>
        <v>5</v>
      </c>
      <c r="T173" s="541"/>
      <c r="U173" s="375">
        <v>17</v>
      </c>
      <c r="V173" s="170">
        <v>2287.6679841897221</v>
      </c>
      <c r="W173" s="377">
        <f t="shared" si="163"/>
        <v>134.56870495233659</v>
      </c>
      <c r="X173" s="375">
        <f t="shared" si="164"/>
        <v>5</v>
      </c>
      <c r="Y173" s="541"/>
      <c r="Z173" s="375">
        <v>17</v>
      </c>
      <c r="AA173" s="170">
        <v>2319.3812709030071</v>
      </c>
      <c r="AB173" s="377">
        <f t="shared" si="165"/>
        <v>136.43419240605925</v>
      </c>
      <c r="AC173" s="375">
        <f t="shared" si="166"/>
        <v>5</v>
      </c>
      <c r="AD173" s="541"/>
      <c r="AE173" s="375">
        <v>17</v>
      </c>
      <c r="AF173" s="170">
        <v>2300.7272727272743</v>
      </c>
      <c r="AG173" s="377">
        <f t="shared" si="167"/>
        <v>135.33689839572202</v>
      </c>
      <c r="AH173" s="375">
        <f t="shared" si="168"/>
        <v>5</v>
      </c>
      <c r="AI173" s="541"/>
      <c r="AJ173" s="375">
        <v>17</v>
      </c>
      <c r="AK173" s="170">
        <v>2269.4736842105281</v>
      </c>
      <c r="AL173" s="377">
        <f t="shared" si="169"/>
        <v>133.49845201238401</v>
      </c>
      <c r="AM173" s="375">
        <f t="shared" si="170"/>
        <v>6</v>
      </c>
      <c r="AN173" s="541"/>
      <c r="AO173" s="375">
        <v>17</v>
      </c>
      <c r="AP173" s="170">
        <v>2277.7777777777769</v>
      </c>
      <c r="AQ173" s="377">
        <f t="shared" si="171"/>
        <v>133.9869281045751</v>
      </c>
      <c r="AR173" s="375">
        <f t="shared" si="172"/>
        <v>6</v>
      </c>
      <c r="AS173" s="541"/>
      <c r="AT173" s="375">
        <v>17</v>
      </c>
      <c r="AU173" s="170">
        <v>2280.7692307692296</v>
      </c>
      <c r="AV173" s="377">
        <f t="shared" si="173"/>
        <v>134.16289592760174</v>
      </c>
      <c r="AW173" s="375">
        <f t="shared" si="174"/>
        <v>5</v>
      </c>
      <c r="AX173" s="541"/>
    </row>
    <row r="174" spans="2:50" hidden="1" x14ac:dyDescent="0.2">
      <c r="B174" s="517"/>
      <c r="C174" s="375">
        <v>15</v>
      </c>
      <c r="D174" s="375" t="s">
        <v>675</v>
      </c>
      <c r="E174" s="375">
        <v>19</v>
      </c>
      <c r="F174" s="375">
        <v>2400</v>
      </c>
      <c r="G174" s="377">
        <f t="shared" si="159"/>
        <v>126.31578947368421</v>
      </c>
      <c r="H174" s="517"/>
      <c r="I174" s="172">
        <f t="shared" si="156"/>
        <v>19</v>
      </c>
      <c r="J174" s="172">
        <f t="shared" si="157"/>
        <v>2287.1050612053118</v>
      </c>
      <c r="K174" s="374">
        <f t="shared" si="158"/>
        <v>120.37395058975324</v>
      </c>
      <c r="L174" s="519"/>
      <c r="M174" s="172">
        <f t="shared" si="160"/>
        <v>13</v>
      </c>
      <c r="N174" s="543"/>
      <c r="O174" s="543"/>
      <c r="P174" s="375">
        <v>19</v>
      </c>
      <c r="Q174" s="170">
        <v>2288.6659663865553</v>
      </c>
      <c r="R174" s="377">
        <f t="shared" si="161"/>
        <v>120.45610349402922</v>
      </c>
      <c r="S174" s="375">
        <f t="shared" si="162"/>
        <v>12</v>
      </c>
      <c r="T174" s="541"/>
      <c r="U174" s="375">
        <v>19</v>
      </c>
      <c r="V174" s="170">
        <v>2286.7915690866516</v>
      </c>
      <c r="W174" s="377">
        <f t="shared" si="163"/>
        <v>120.35745100456062</v>
      </c>
      <c r="X174" s="375">
        <f t="shared" si="164"/>
        <v>12</v>
      </c>
      <c r="Y174" s="541"/>
      <c r="Z174" s="375">
        <v>19</v>
      </c>
      <c r="AA174" s="170">
        <v>2293.4126984126988</v>
      </c>
      <c r="AB174" s="377">
        <f t="shared" si="165"/>
        <v>120.7059314954052</v>
      </c>
      <c r="AC174" s="375">
        <f t="shared" si="166"/>
        <v>13</v>
      </c>
      <c r="AD174" s="541"/>
      <c r="AE174" s="375">
        <v>19</v>
      </c>
      <c r="AF174" s="170">
        <v>2274.1071428571431</v>
      </c>
      <c r="AG174" s="377">
        <f t="shared" si="167"/>
        <v>119.68984962406016</v>
      </c>
      <c r="AH174" s="375">
        <f t="shared" si="168"/>
        <v>15</v>
      </c>
      <c r="AI174" s="541"/>
      <c r="AJ174" s="375">
        <v>19</v>
      </c>
      <c r="AK174" s="170">
        <v>2288.2568807339444</v>
      </c>
      <c r="AL174" s="377">
        <f t="shared" si="169"/>
        <v>120.4345726702076</v>
      </c>
      <c r="AM174" s="375">
        <f t="shared" si="170"/>
        <v>12</v>
      </c>
      <c r="AN174" s="541"/>
      <c r="AO174" s="375">
        <v>19</v>
      </c>
      <c r="AP174" s="170">
        <v>2294.1686182669791</v>
      </c>
      <c r="AQ174" s="377">
        <f t="shared" si="171"/>
        <v>120.74571675089364</v>
      </c>
      <c r="AR174" s="375">
        <f t="shared" si="172"/>
        <v>13</v>
      </c>
      <c r="AS174" s="541"/>
      <c r="AT174" s="375">
        <v>19</v>
      </c>
      <c r="AU174" s="170">
        <v>2284.3325526932094</v>
      </c>
      <c r="AV174" s="377">
        <f t="shared" si="173"/>
        <v>120.22802908911629</v>
      </c>
      <c r="AW174" s="375">
        <f t="shared" si="174"/>
        <v>13</v>
      </c>
      <c r="AX174" s="541"/>
    </row>
    <row r="175" spans="2:50" hidden="1" x14ac:dyDescent="0.2">
      <c r="B175" s="517"/>
      <c r="C175" s="375">
        <v>16</v>
      </c>
      <c r="D175" s="375" t="s">
        <v>696</v>
      </c>
      <c r="E175" s="375">
        <v>17</v>
      </c>
      <c r="F175" s="375">
        <v>2400</v>
      </c>
      <c r="G175" s="377">
        <f t="shared" si="159"/>
        <v>141.1764705882353</v>
      </c>
      <c r="H175" s="517"/>
      <c r="I175" s="172">
        <f t="shared" si="156"/>
        <v>17</v>
      </c>
      <c r="J175" s="172">
        <f t="shared" si="157"/>
        <v>2279.0599630712104</v>
      </c>
      <c r="K175" s="374">
        <f t="shared" si="158"/>
        <v>134.06235076889473</v>
      </c>
      <c r="L175" s="519"/>
      <c r="M175" s="172">
        <f t="shared" si="160"/>
        <v>6</v>
      </c>
      <c r="N175" s="543"/>
      <c r="O175" s="543"/>
      <c r="P175" s="375">
        <v>17</v>
      </c>
      <c r="Q175" s="170">
        <v>2284.6599018733268</v>
      </c>
      <c r="R175" s="377">
        <f t="shared" si="161"/>
        <v>134.3917589337251</v>
      </c>
      <c r="S175" s="375">
        <f t="shared" si="162"/>
        <v>6</v>
      </c>
      <c r="T175" s="541"/>
      <c r="U175" s="375">
        <v>17</v>
      </c>
      <c r="V175" s="170">
        <v>2286.0772631174323</v>
      </c>
      <c r="W175" s="377">
        <f t="shared" si="163"/>
        <v>134.47513312455484</v>
      </c>
      <c r="X175" s="375">
        <f t="shared" si="164"/>
        <v>6</v>
      </c>
      <c r="Y175" s="541"/>
      <c r="Z175" s="375">
        <v>17</v>
      </c>
      <c r="AA175" s="170">
        <v>2280.4958677685945</v>
      </c>
      <c r="AB175" s="377">
        <f t="shared" si="165"/>
        <v>134.14681575109378</v>
      </c>
      <c r="AC175" s="375">
        <f t="shared" si="166"/>
        <v>6</v>
      </c>
      <c r="AD175" s="541"/>
      <c r="AE175" s="375">
        <v>17</v>
      </c>
      <c r="AF175" s="170">
        <v>2268.0821917808221</v>
      </c>
      <c r="AG175" s="377">
        <f t="shared" si="167"/>
        <v>133.41659951651894</v>
      </c>
      <c r="AH175" s="375">
        <f t="shared" si="168"/>
        <v>6</v>
      </c>
      <c r="AI175" s="541"/>
      <c r="AJ175" s="375">
        <v>17</v>
      </c>
      <c r="AK175" s="170">
        <v>2280.9625668449203</v>
      </c>
      <c r="AL175" s="377">
        <f t="shared" si="169"/>
        <v>134.17426863793648</v>
      </c>
      <c r="AM175" s="375">
        <f t="shared" si="170"/>
        <v>5</v>
      </c>
      <c r="AN175" s="541"/>
      <c r="AO175" s="375">
        <v>17</v>
      </c>
      <c r="AP175" s="170">
        <v>2280.4888888888881</v>
      </c>
      <c r="AQ175" s="377">
        <f t="shared" si="171"/>
        <v>134.14640522875811</v>
      </c>
      <c r="AR175" s="375">
        <f t="shared" si="172"/>
        <v>5</v>
      </c>
      <c r="AS175" s="541"/>
      <c r="AT175" s="375">
        <v>17</v>
      </c>
      <c r="AU175" s="170">
        <v>2272.6530612244892</v>
      </c>
      <c r="AV175" s="377">
        <f t="shared" si="173"/>
        <v>133.68547418967583</v>
      </c>
      <c r="AW175" s="375">
        <f t="shared" si="174"/>
        <v>6</v>
      </c>
      <c r="AX175" s="541"/>
    </row>
    <row r="176" spans="2:50" hidden="1" x14ac:dyDescent="0.2">
      <c r="B176" s="517"/>
      <c r="C176" s="375">
        <v>17</v>
      </c>
      <c r="D176" s="375" t="s">
        <v>697</v>
      </c>
      <c r="E176" s="375">
        <v>15</v>
      </c>
      <c r="F176" s="375">
        <v>2400</v>
      </c>
      <c r="G176" s="384">
        <f t="shared" si="159"/>
        <v>160</v>
      </c>
      <c r="H176" s="517"/>
      <c r="I176" s="172">
        <f t="shared" si="156"/>
        <v>15</v>
      </c>
      <c r="J176" s="172">
        <f t="shared" si="157"/>
        <v>2279.639312497075</v>
      </c>
      <c r="K176" s="374">
        <f t="shared" si="158"/>
        <v>151.97595416647167</v>
      </c>
      <c r="L176" s="520"/>
      <c r="M176" s="172">
        <f t="shared" si="160"/>
        <v>3</v>
      </c>
      <c r="N176" s="526"/>
      <c r="O176" s="526"/>
      <c r="P176" s="375">
        <v>15</v>
      </c>
      <c r="Q176" s="170">
        <v>2280.3110047846885</v>
      </c>
      <c r="R176" s="377">
        <f t="shared" si="161"/>
        <v>152.02073365231257</v>
      </c>
      <c r="S176" s="375">
        <f t="shared" si="162"/>
        <v>3</v>
      </c>
      <c r="T176" s="542"/>
      <c r="U176" s="375">
        <v>15</v>
      </c>
      <c r="V176" s="170">
        <v>2273.303670745272</v>
      </c>
      <c r="W176" s="377">
        <f t="shared" si="163"/>
        <v>151.5535780496848</v>
      </c>
      <c r="X176" s="375">
        <f t="shared" si="164"/>
        <v>3</v>
      </c>
      <c r="Y176" s="542"/>
      <c r="Z176" s="375">
        <v>15</v>
      </c>
      <c r="AA176" s="170">
        <v>2276.0622914349269</v>
      </c>
      <c r="AB176" s="377">
        <f t="shared" si="165"/>
        <v>151.73748609566181</v>
      </c>
      <c r="AC176" s="375">
        <f t="shared" si="166"/>
        <v>3</v>
      </c>
      <c r="AD176" s="542"/>
      <c r="AE176" s="375">
        <v>15</v>
      </c>
      <c r="AF176" s="170">
        <v>2288.5911556797628</v>
      </c>
      <c r="AG176" s="377">
        <f t="shared" si="167"/>
        <v>152.57274371198417</v>
      </c>
      <c r="AH176" s="375">
        <f t="shared" si="168"/>
        <v>2</v>
      </c>
      <c r="AI176" s="542"/>
      <c r="AJ176" s="375">
        <v>15</v>
      </c>
      <c r="AK176" s="170">
        <v>2272.88189816049</v>
      </c>
      <c r="AL176" s="377">
        <f t="shared" si="169"/>
        <v>151.52545987736599</v>
      </c>
      <c r="AM176" s="375">
        <f t="shared" si="170"/>
        <v>3</v>
      </c>
      <c r="AN176" s="542"/>
      <c r="AO176" s="375">
        <v>15</v>
      </c>
      <c r="AP176" s="170">
        <v>2274.173596673596</v>
      </c>
      <c r="AQ176" s="377">
        <f t="shared" si="171"/>
        <v>151.61157311157305</v>
      </c>
      <c r="AR176" s="375">
        <f t="shared" si="172"/>
        <v>3</v>
      </c>
      <c r="AS176" s="542"/>
      <c r="AT176" s="375">
        <v>15</v>
      </c>
      <c r="AU176" s="170">
        <v>2292.1515700007876</v>
      </c>
      <c r="AV176" s="377">
        <f t="shared" si="173"/>
        <v>152.81010466671918</v>
      </c>
      <c r="AW176" s="375">
        <f t="shared" si="174"/>
        <v>1</v>
      </c>
      <c r="AX176" s="542"/>
    </row>
    <row r="177" spans="2:50" ht="15.75" hidden="1" x14ac:dyDescent="0.2">
      <c r="B177" s="521" t="s">
        <v>169</v>
      </c>
      <c r="C177" s="522"/>
      <c r="D177" s="522"/>
      <c r="E177" s="522"/>
      <c r="F177" s="522"/>
      <c r="G177" s="522"/>
      <c r="H177" s="523"/>
      <c r="I177" s="207"/>
      <c r="J177" s="207"/>
      <c r="K177" s="207"/>
      <c r="L177" s="207"/>
      <c r="M177" s="207"/>
      <c r="N177" s="512" t="s">
        <v>161</v>
      </c>
      <c r="O177" s="525" t="s">
        <v>106</v>
      </c>
      <c r="P177" s="527">
        <f>AT155+1</f>
        <v>45923</v>
      </c>
      <c r="Q177" s="517"/>
      <c r="R177" s="517"/>
      <c r="S177" s="517"/>
      <c r="T177" s="517"/>
      <c r="U177" s="527">
        <f>P177+1</f>
        <v>45924</v>
      </c>
      <c r="V177" s="517"/>
      <c r="W177" s="517"/>
      <c r="X177" s="517"/>
      <c r="Y177" s="517"/>
      <c r="Z177" s="527">
        <f>U177+1</f>
        <v>45925</v>
      </c>
      <c r="AA177" s="517"/>
      <c r="AB177" s="517"/>
      <c r="AC177" s="517"/>
      <c r="AD177" s="517"/>
      <c r="AE177" s="527">
        <f>Z177+1</f>
        <v>45926</v>
      </c>
      <c r="AF177" s="517"/>
      <c r="AG177" s="517"/>
      <c r="AH177" s="517"/>
      <c r="AI177" s="517"/>
      <c r="AJ177" s="527">
        <f>AE177+1</f>
        <v>45927</v>
      </c>
      <c r="AK177" s="517"/>
      <c r="AL177" s="517"/>
      <c r="AM177" s="517"/>
      <c r="AN177" s="517"/>
      <c r="AO177" s="527">
        <f>AJ177+1</f>
        <v>45928</v>
      </c>
      <c r="AP177" s="517"/>
      <c r="AQ177" s="517"/>
      <c r="AR177" s="517"/>
      <c r="AS177" s="517"/>
      <c r="AT177" s="527">
        <f>AO177+1</f>
        <v>45929</v>
      </c>
      <c r="AU177" s="517"/>
      <c r="AV177" s="517"/>
      <c r="AW177" s="517"/>
      <c r="AX177" s="517"/>
    </row>
    <row r="178" spans="2:50" ht="15.75" hidden="1" x14ac:dyDescent="0.2">
      <c r="B178" s="524"/>
      <c r="C178" s="524"/>
      <c r="D178" s="524"/>
      <c r="E178" s="524"/>
      <c r="F178" s="524"/>
      <c r="G178" s="524"/>
      <c r="H178" s="524"/>
      <c r="I178" s="207"/>
      <c r="J178" s="207"/>
      <c r="K178" s="207"/>
      <c r="L178" s="207"/>
      <c r="M178" s="207"/>
      <c r="N178" s="512"/>
      <c r="O178" s="526"/>
      <c r="P178" s="527" t="s">
        <v>120</v>
      </c>
      <c r="Q178" s="517"/>
      <c r="R178" s="517"/>
      <c r="S178" s="517"/>
      <c r="T178" s="517"/>
      <c r="U178" s="527" t="s">
        <v>114</v>
      </c>
      <c r="V178" s="517"/>
      <c r="W178" s="517"/>
      <c r="X178" s="517"/>
      <c r="Y178" s="517"/>
      <c r="Z178" s="527" t="s">
        <v>115</v>
      </c>
      <c r="AA178" s="517"/>
      <c r="AB178" s="517"/>
      <c r="AC178" s="517"/>
      <c r="AD178" s="517"/>
      <c r="AE178" s="527" t="s">
        <v>116</v>
      </c>
      <c r="AF178" s="517"/>
      <c r="AG178" s="517"/>
      <c r="AH178" s="517"/>
      <c r="AI178" s="517"/>
      <c r="AJ178" s="527" t="s">
        <v>117</v>
      </c>
      <c r="AK178" s="517"/>
      <c r="AL178" s="517"/>
      <c r="AM178" s="517"/>
      <c r="AN178" s="517"/>
      <c r="AO178" s="527" t="s">
        <v>118</v>
      </c>
      <c r="AP178" s="517"/>
      <c r="AQ178" s="517"/>
      <c r="AR178" s="517"/>
      <c r="AS178" s="517"/>
      <c r="AT178" s="527" t="s">
        <v>119</v>
      </c>
      <c r="AU178" s="517"/>
      <c r="AV178" s="517"/>
      <c r="AW178" s="517"/>
      <c r="AX178" s="517"/>
    </row>
    <row r="179" spans="2:50" hidden="1" x14ac:dyDescent="0.2">
      <c r="B179" s="512" t="s">
        <v>157</v>
      </c>
      <c r="C179" s="512" t="s">
        <v>149</v>
      </c>
      <c r="D179" s="512"/>
      <c r="E179" s="512" t="s">
        <v>151</v>
      </c>
      <c r="F179" s="512"/>
      <c r="G179" s="512"/>
      <c r="H179" s="513" t="s">
        <v>158</v>
      </c>
      <c r="I179" s="516" t="s">
        <v>227</v>
      </c>
      <c r="J179" s="516"/>
      <c r="K179" s="516"/>
      <c r="L179" s="516" t="s">
        <v>158</v>
      </c>
      <c r="M179" s="516" t="s">
        <v>170</v>
      </c>
      <c r="N179" s="525"/>
      <c r="O179" s="525" t="s">
        <v>160</v>
      </c>
      <c r="P179" s="508" t="s">
        <v>154</v>
      </c>
      <c r="Q179" s="509"/>
      <c r="R179" s="509"/>
      <c r="S179" s="510"/>
      <c r="T179" s="512" t="s">
        <v>158</v>
      </c>
      <c r="U179" s="508" t="s">
        <v>154</v>
      </c>
      <c r="V179" s="509"/>
      <c r="W179" s="509"/>
      <c r="X179" s="510"/>
      <c r="Y179" s="512" t="s">
        <v>158</v>
      </c>
      <c r="Z179" s="508" t="s">
        <v>154</v>
      </c>
      <c r="AA179" s="509"/>
      <c r="AB179" s="509"/>
      <c r="AC179" s="510"/>
      <c r="AD179" s="512" t="s">
        <v>158</v>
      </c>
      <c r="AE179" s="508" t="s">
        <v>154</v>
      </c>
      <c r="AF179" s="509"/>
      <c r="AG179" s="509"/>
      <c r="AH179" s="510"/>
      <c r="AI179" s="512" t="s">
        <v>158</v>
      </c>
      <c r="AJ179" s="508" t="s">
        <v>154</v>
      </c>
      <c r="AK179" s="509"/>
      <c r="AL179" s="509"/>
      <c r="AM179" s="510"/>
      <c r="AN179" s="512" t="s">
        <v>158</v>
      </c>
      <c r="AO179" s="508" t="s">
        <v>154</v>
      </c>
      <c r="AP179" s="509"/>
      <c r="AQ179" s="509"/>
      <c r="AR179" s="510"/>
      <c r="AS179" s="512" t="s">
        <v>158</v>
      </c>
      <c r="AT179" s="508" t="s">
        <v>154</v>
      </c>
      <c r="AU179" s="509"/>
      <c r="AV179" s="509"/>
      <c r="AW179" s="510"/>
      <c r="AX179" s="512" t="s">
        <v>158</v>
      </c>
    </row>
    <row r="180" spans="2:50" hidden="1" x14ac:dyDescent="0.2">
      <c r="B180" s="512"/>
      <c r="C180" s="512"/>
      <c r="D180" s="512"/>
      <c r="E180" s="512" t="s">
        <v>150</v>
      </c>
      <c r="F180" s="512"/>
      <c r="G180" s="512"/>
      <c r="H180" s="514"/>
      <c r="I180" s="516" t="s">
        <v>150</v>
      </c>
      <c r="J180" s="516"/>
      <c r="K180" s="516"/>
      <c r="L180" s="516"/>
      <c r="M180" s="516"/>
      <c r="N180" s="543"/>
      <c r="O180" s="543"/>
      <c r="P180" s="508" t="s">
        <v>155</v>
      </c>
      <c r="Q180" s="509"/>
      <c r="R180" s="509"/>
      <c r="S180" s="510"/>
      <c r="T180" s="512"/>
      <c r="U180" s="508" t="s">
        <v>155</v>
      </c>
      <c r="V180" s="509"/>
      <c r="W180" s="509"/>
      <c r="X180" s="510"/>
      <c r="Y180" s="512"/>
      <c r="Z180" s="508" t="s">
        <v>155</v>
      </c>
      <c r="AA180" s="509"/>
      <c r="AB180" s="509"/>
      <c r="AC180" s="510"/>
      <c r="AD180" s="512"/>
      <c r="AE180" s="508" t="s">
        <v>155</v>
      </c>
      <c r="AF180" s="509"/>
      <c r="AG180" s="509"/>
      <c r="AH180" s="510"/>
      <c r="AI180" s="512"/>
      <c r="AJ180" s="508" t="s">
        <v>155</v>
      </c>
      <c r="AK180" s="509"/>
      <c r="AL180" s="509"/>
      <c r="AM180" s="510"/>
      <c r="AN180" s="512"/>
      <c r="AO180" s="508" t="s">
        <v>155</v>
      </c>
      <c r="AP180" s="509"/>
      <c r="AQ180" s="509"/>
      <c r="AR180" s="510"/>
      <c r="AS180" s="512"/>
      <c r="AT180" s="508" t="s">
        <v>155</v>
      </c>
      <c r="AU180" s="509"/>
      <c r="AV180" s="509"/>
      <c r="AW180" s="510"/>
      <c r="AX180" s="512"/>
    </row>
    <row r="181" spans="2:50" hidden="1" x14ac:dyDescent="0.2">
      <c r="B181" s="512"/>
      <c r="C181" s="512"/>
      <c r="D181" s="512"/>
      <c r="E181" s="376" t="s">
        <v>152</v>
      </c>
      <c r="F181" s="376" t="s">
        <v>153</v>
      </c>
      <c r="G181" s="376" t="s">
        <v>156</v>
      </c>
      <c r="H181" s="515"/>
      <c r="I181" s="373" t="s">
        <v>152</v>
      </c>
      <c r="J181" s="373" t="s">
        <v>153</v>
      </c>
      <c r="K181" s="373" t="s">
        <v>156</v>
      </c>
      <c r="L181" s="516"/>
      <c r="M181" s="516"/>
      <c r="N181" s="543"/>
      <c r="O181" s="543"/>
      <c r="P181" s="376" t="s">
        <v>152</v>
      </c>
      <c r="Q181" s="376" t="s">
        <v>153</v>
      </c>
      <c r="R181" s="376" t="s">
        <v>156</v>
      </c>
      <c r="S181" s="376" t="s">
        <v>170</v>
      </c>
      <c r="T181" s="512"/>
      <c r="U181" s="376" t="s">
        <v>152</v>
      </c>
      <c r="V181" s="376" t="s">
        <v>153</v>
      </c>
      <c r="W181" s="376" t="s">
        <v>156</v>
      </c>
      <c r="X181" s="376" t="s">
        <v>170</v>
      </c>
      <c r="Y181" s="512"/>
      <c r="Z181" s="376" t="s">
        <v>152</v>
      </c>
      <c r="AA181" s="376" t="s">
        <v>153</v>
      </c>
      <c r="AB181" s="376" t="s">
        <v>156</v>
      </c>
      <c r="AC181" s="376" t="s">
        <v>170</v>
      </c>
      <c r="AD181" s="512"/>
      <c r="AE181" s="376" t="s">
        <v>152</v>
      </c>
      <c r="AF181" s="376" t="s">
        <v>153</v>
      </c>
      <c r="AG181" s="376" t="s">
        <v>156</v>
      </c>
      <c r="AH181" s="376" t="s">
        <v>170</v>
      </c>
      <c r="AI181" s="512"/>
      <c r="AJ181" s="376" t="s">
        <v>152</v>
      </c>
      <c r="AK181" s="376" t="s">
        <v>153</v>
      </c>
      <c r="AL181" s="376" t="s">
        <v>156</v>
      </c>
      <c r="AM181" s="376" t="s">
        <v>170</v>
      </c>
      <c r="AN181" s="512"/>
      <c r="AO181" s="376" t="s">
        <v>152</v>
      </c>
      <c r="AP181" s="376" t="s">
        <v>153</v>
      </c>
      <c r="AQ181" s="376" t="s">
        <v>156</v>
      </c>
      <c r="AR181" s="376" t="s">
        <v>170</v>
      </c>
      <c r="AS181" s="512"/>
      <c r="AT181" s="376" t="s">
        <v>152</v>
      </c>
      <c r="AU181" s="376" t="s">
        <v>153</v>
      </c>
      <c r="AV181" s="376" t="s">
        <v>156</v>
      </c>
      <c r="AW181" s="376" t="s">
        <v>170</v>
      </c>
      <c r="AX181" s="512"/>
    </row>
    <row r="182" spans="2:50" hidden="1" x14ac:dyDescent="0.2">
      <c r="B182" s="517" t="s">
        <v>236</v>
      </c>
      <c r="C182" s="375">
        <v>1</v>
      </c>
      <c r="D182" s="375" t="s">
        <v>431</v>
      </c>
      <c r="E182" s="375">
        <v>20</v>
      </c>
      <c r="F182" s="375">
        <v>2400</v>
      </c>
      <c r="G182" s="377">
        <f>F182/E182</f>
        <v>120</v>
      </c>
      <c r="H182" s="517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4">
        <f t="shared" ref="K182:K199" si="177">IFERROR(AVERAGE(R182,W182,AB182,AG182,AL182,AQ182,AV182),"")</f>
        <v>114.94294356326975</v>
      </c>
      <c r="L182" s="518">
        <f>IFERROR(AVERAGE(K182:K199),"-")</f>
        <v>132.72532016673355</v>
      </c>
      <c r="M182" s="172">
        <f>IFERROR(RANK(K182, K$182:K$199),"")</f>
        <v>18</v>
      </c>
      <c r="N182" s="543"/>
      <c r="O182" s="543"/>
      <c r="P182" s="375">
        <v>20</v>
      </c>
      <c r="Q182" s="170">
        <v>2312.6492172211356</v>
      </c>
      <c r="R182" s="377">
        <f>IFERROR(Q182/P182,"")</f>
        <v>115.63246086105679</v>
      </c>
      <c r="S182" s="375">
        <f>IFERROR(RANK(R182, R$182:R$199),"")</f>
        <v>18</v>
      </c>
      <c r="T182" s="540">
        <f>AVERAGE(R182:R199)</f>
        <v>132.69553164778827</v>
      </c>
      <c r="U182" s="375">
        <v>20</v>
      </c>
      <c r="V182" s="170">
        <v>2291.0588235294135</v>
      </c>
      <c r="W182" s="377">
        <f>IFERROR(V182/U182,"")</f>
        <v>114.55294117647068</v>
      </c>
      <c r="X182" s="375">
        <f>IFERROR(RANK(W182, W$182:W$199),"")</f>
        <v>18</v>
      </c>
      <c r="Y182" s="540">
        <f>AVERAGE(W182:W199)</f>
        <v>132.81996236015388</v>
      </c>
      <c r="Z182" s="375">
        <v>20</v>
      </c>
      <c r="AA182" s="170">
        <v>2291.5871254162053</v>
      </c>
      <c r="AB182" s="377">
        <f>IFERROR(AA182/Z182,"")</f>
        <v>114.57935627081027</v>
      </c>
      <c r="AC182" s="375">
        <f>IFERROR(RANK(AB182, AB$182:AB$199),"")</f>
        <v>18</v>
      </c>
      <c r="AD182" s="540">
        <f>AVERAGE(AB182:AB199)</f>
        <v>132.6703013495183</v>
      </c>
      <c r="AE182" s="375">
        <v>20</v>
      </c>
      <c r="AF182" s="170">
        <v>2297.4418604651164</v>
      </c>
      <c r="AG182" s="377">
        <f>IFERROR(AF182/AE182,"")</f>
        <v>114.87209302325581</v>
      </c>
      <c r="AH182" s="375">
        <f>IFERROR(RANK(AG182, AG$182:AG$199),"")</f>
        <v>17</v>
      </c>
      <c r="AI182" s="540">
        <f>AVERAGE(AG182:AG199)</f>
        <v>132.7909501227671</v>
      </c>
      <c r="AJ182" s="375">
        <v>20</v>
      </c>
      <c r="AK182" s="170">
        <v>2290.3703703703704</v>
      </c>
      <c r="AL182" s="377">
        <f>IFERROR(AK182/AJ182,"")</f>
        <v>114.51851851851852</v>
      </c>
      <c r="AM182" s="375">
        <f>IFERROR(RANK(AL182, AL$182:AL$199),"")</f>
        <v>18</v>
      </c>
      <c r="AN182" s="540">
        <f>AVERAGE(AL182:AL199)</f>
        <v>132.89681993714123</v>
      </c>
      <c r="AO182" s="375">
        <v>20</v>
      </c>
      <c r="AP182" s="170">
        <v>2305.7142857142862</v>
      </c>
      <c r="AQ182" s="377">
        <f>IFERROR(AP182/AO182,"")</f>
        <v>115.28571428571431</v>
      </c>
      <c r="AR182" s="375">
        <f>IFERROR(RANK(AQ182, AQ$182:AQ$199),"")</f>
        <v>17</v>
      </c>
      <c r="AS182" s="540">
        <f>AVERAGE(AQ182:AQ199)</f>
        <v>132.64028521391296</v>
      </c>
      <c r="AT182" s="375">
        <v>20</v>
      </c>
      <c r="AU182" s="170">
        <v>2303.1904161412367</v>
      </c>
      <c r="AV182" s="377">
        <f>IFERROR(AU182/AT182,"")</f>
        <v>115.15952080706184</v>
      </c>
      <c r="AW182" s="375">
        <f>IFERROR(RANK(AV182, AV$182:AV$199),"")</f>
        <v>18</v>
      </c>
      <c r="AX182" s="540">
        <f>AVERAGE(AV182:AV199)</f>
        <v>132.5633905358531</v>
      </c>
    </row>
    <row r="183" spans="2:50" hidden="1" x14ac:dyDescent="0.2">
      <c r="B183" s="517"/>
      <c r="C183" s="388">
        <v>2</v>
      </c>
      <c r="D183" s="375" t="s">
        <v>432</v>
      </c>
      <c r="E183" s="375">
        <v>18</v>
      </c>
      <c r="F183" s="375">
        <v>2400</v>
      </c>
      <c r="G183" s="377">
        <f t="shared" ref="G183:G199" si="178">F183/E183</f>
        <v>133.33333333333334</v>
      </c>
      <c r="H183" s="517"/>
      <c r="I183" s="172">
        <f t="shared" si="175"/>
        <v>18</v>
      </c>
      <c r="J183" s="172">
        <f t="shared" si="176"/>
        <v>2294.692365952566</v>
      </c>
      <c r="K183" s="374">
        <f t="shared" si="177"/>
        <v>127.482909219587</v>
      </c>
      <c r="L183" s="519"/>
      <c r="M183" s="172">
        <f t="shared" ref="M183:M199" si="179">IFERROR(RANK(K183, K$182:K$199),"")</f>
        <v>9</v>
      </c>
      <c r="N183" s="543"/>
      <c r="O183" s="543"/>
      <c r="P183" s="375">
        <v>18</v>
      </c>
      <c r="Q183" s="170">
        <v>2282.8571428571408</v>
      </c>
      <c r="R183" s="377">
        <f t="shared" ref="R183:R199" si="180">IFERROR(Q183/P183,"")</f>
        <v>126.82539682539671</v>
      </c>
      <c r="S183" s="375">
        <f t="shared" ref="S183:S199" si="181">IFERROR(RANK(R183, R$182:R$199),"")</f>
        <v>11</v>
      </c>
      <c r="T183" s="541"/>
      <c r="U183" s="375">
        <v>18</v>
      </c>
      <c r="V183" s="170">
        <v>2295.7685352622052</v>
      </c>
      <c r="W183" s="377">
        <f t="shared" ref="W183:W199" si="182">IFERROR(V183/U183,"")</f>
        <v>127.54269640345585</v>
      </c>
      <c r="X183" s="375">
        <f t="shared" ref="X183:X199" si="183">IFERROR(RANK(W183, W$182:W$199),"")</f>
        <v>10</v>
      </c>
      <c r="Y183" s="541"/>
      <c r="Z183" s="375">
        <v>18</v>
      </c>
      <c r="AA183" s="170">
        <v>2297.5510204081634</v>
      </c>
      <c r="AB183" s="377">
        <f t="shared" ref="AB183:AB199" si="184">IFERROR(AA183/Z183,"")</f>
        <v>127.64172335600908</v>
      </c>
      <c r="AC183" s="375">
        <f t="shared" ref="AC183:AC199" si="185">IFERROR(RANK(AB183, AB$182:AB$199),"")</f>
        <v>8</v>
      </c>
      <c r="AD183" s="541"/>
      <c r="AE183" s="375">
        <v>18</v>
      </c>
      <c r="AF183" s="170">
        <v>2288.8888888888882</v>
      </c>
      <c r="AG183" s="377">
        <f t="shared" ref="AG183:AG199" si="186">IFERROR(AF183/AE183,"")</f>
        <v>127.16049382716045</v>
      </c>
      <c r="AH183" s="375">
        <f t="shared" ref="AH183:AH199" si="187">IFERROR(RANK(AG183, AG$182:AG$199),"")</f>
        <v>10</v>
      </c>
      <c r="AI183" s="541"/>
      <c r="AJ183" s="375">
        <v>18</v>
      </c>
      <c r="AK183" s="170">
        <v>2311.6216216216221</v>
      </c>
      <c r="AL183" s="377">
        <f t="shared" ref="AL183:AL199" si="188">IFERROR(AK183/AJ183,"")</f>
        <v>128.42342342342346</v>
      </c>
      <c r="AM183" s="375">
        <f t="shared" ref="AM183:AM199" si="189">IFERROR(RANK(AL183, AL$182:AL$199),"")</f>
        <v>8</v>
      </c>
      <c r="AN183" s="541"/>
      <c r="AO183" s="375">
        <v>18</v>
      </c>
      <c r="AP183" s="170">
        <v>2287.0588235294113</v>
      </c>
      <c r="AQ183" s="377">
        <f t="shared" ref="AQ183:AQ199" si="190">IFERROR(AP183/AO183,"")</f>
        <v>127.05882352941174</v>
      </c>
      <c r="AR183" s="375">
        <f t="shared" ref="AR183:AR199" si="191">IFERROR(RANK(AQ183, AQ$182:AQ$199),"")</f>
        <v>12</v>
      </c>
      <c r="AS183" s="541"/>
      <c r="AT183" s="375">
        <v>18</v>
      </c>
      <c r="AU183" s="170">
        <v>2299.1005291005299</v>
      </c>
      <c r="AV183" s="377">
        <f t="shared" ref="AV183:AV199" si="192">IFERROR(AU183/AT183,"")</f>
        <v>127.72780717225166</v>
      </c>
      <c r="AW183" s="375">
        <f t="shared" ref="AW183:AW199" si="193">IFERROR(RANK(AV183, AV$182:AV$199),"")</f>
        <v>9</v>
      </c>
      <c r="AX183" s="541"/>
    </row>
    <row r="184" spans="2:50" hidden="1" x14ac:dyDescent="0.2">
      <c r="B184" s="517"/>
      <c r="C184" s="388">
        <v>3</v>
      </c>
      <c r="D184" s="375" t="s">
        <v>433</v>
      </c>
      <c r="E184" s="375">
        <v>18</v>
      </c>
      <c r="F184" s="375">
        <v>2400</v>
      </c>
      <c r="G184" s="377">
        <f t="shared" si="178"/>
        <v>133.33333333333334</v>
      </c>
      <c r="H184" s="517"/>
      <c r="I184" s="172">
        <f t="shared" si="175"/>
        <v>18</v>
      </c>
      <c r="J184" s="172">
        <f t="shared" si="176"/>
        <v>2290.0810299940504</v>
      </c>
      <c r="K184" s="374">
        <f t="shared" si="177"/>
        <v>127.22672388855834</v>
      </c>
      <c r="L184" s="519"/>
      <c r="M184" s="172">
        <f t="shared" si="179"/>
        <v>11</v>
      </c>
      <c r="N184" s="543"/>
      <c r="O184" s="543"/>
      <c r="P184" s="375">
        <v>18</v>
      </c>
      <c r="Q184" s="170">
        <v>2288.583379810374</v>
      </c>
      <c r="R184" s="377">
        <f t="shared" si="180"/>
        <v>127.14352110057634</v>
      </c>
      <c r="S184" s="375">
        <f t="shared" si="181"/>
        <v>9</v>
      </c>
      <c r="T184" s="541"/>
      <c r="U184" s="375">
        <v>18</v>
      </c>
      <c r="V184" s="170">
        <v>2293.6904761904757</v>
      </c>
      <c r="W184" s="377">
        <f t="shared" si="182"/>
        <v>127.42724867724866</v>
      </c>
      <c r="X184" s="375">
        <f t="shared" si="183"/>
        <v>11</v>
      </c>
      <c r="Y184" s="541"/>
      <c r="Z184" s="375">
        <v>18</v>
      </c>
      <c r="AA184" s="170">
        <v>2294.1190476190477</v>
      </c>
      <c r="AB184" s="377">
        <f t="shared" si="184"/>
        <v>127.4510582010582</v>
      </c>
      <c r="AC184" s="375">
        <f t="shared" si="185"/>
        <v>9</v>
      </c>
      <c r="AD184" s="541"/>
      <c r="AE184" s="375">
        <v>18</v>
      </c>
      <c r="AF184" s="170">
        <v>2284.9122807017548</v>
      </c>
      <c r="AG184" s="377">
        <f t="shared" si="186"/>
        <v>126.93957115009749</v>
      </c>
      <c r="AH184" s="375">
        <f t="shared" si="187"/>
        <v>12</v>
      </c>
      <c r="AI184" s="541"/>
      <c r="AJ184" s="375">
        <v>18</v>
      </c>
      <c r="AK184" s="170">
        <v>2288.1632653061224</v>
      </c>
      <c r="AL184" s="377">
        <f t="shared" si="188"/>
        <v>127.12018140589569</v>
      </c>
      <c r="AM184" s="375">
        <f t="shared" si="189"/>
        <v>12</v>
      </c>
      <c r="AN184" s="541"/>
      <c r="AO184" s="375">
        <v>18</v>
      </c>
      <c r="AP184" s="170">
        <v>2290.6545454545449</v>
      </c>
      <c r="AQ184" s="377">
        <f t="shared" si="190"/>
        <v>127.25858585858583</v>
      </c>
      <c r="AR184" s="375">
        <f t="shared" si="191"/>
        <v>11</v>
      </c>
      <c r="AS184" s="541"/>
      <c r="AT184" s="375">
        <v>18</v>
      </c>
      <c r="AU184" s="170">
        <v>2290.4442148760327</v>
      </c>
      <c r="AV184" s="377">
        <f t="shared" si="192"/>
        <v>127.24690082644626</v>
      </c>
      <c r="AW184" s="375">
        <f t="shared" si="193"/>
        <v>11</v>
      </c>
      <c r="AX184" s="541"/>
    </row>
    <row r="185" spans="2:50" hidden="1" x14ac:dyDescent="0.2">
      <c r="B185" s="517"/>
      <c r="C185" s="388">
        <v>4</v>
      </c>
      <c r="D185" s="375" t="s">
        <v>434</v>
      </c>
      <c r="E185" s="375">
        <v>18</v>
      </c>
      <c r="F185" s="375">
        <v>2400</v>
      </c>
      <c r="G185" s="377">
        <f t="shared" si="178"/>
        <v>133.33333333333334</v>
      </c>
      <c r="H185" s="517"/>
      <c r="I185" s="172">
        <f t="shared" si="175"/>
        <v>18</v>
      </c>
      <c r="J185" s="172">
        <f t="shared" si="176"/>
        <v>2296.4725966763722</v>
      </c>
      <c r="K185" s="374">
        <f t="shared" si="177"/>
        <v>127.58181092646512</v>
      </c>
      <c r="L185" s="519"/>
      <c r="M185" s="172">
        <f t="shared" si="179"/>
        <v>8</v>
      </c>
      <c r="N185" s="543"/>
      <c r="O185" s="543"/>
      <c r="P185" s="375">
        <v>18</v>
      </c>
      <c r="Q185" s="170">
        <v>2288.5714285714294</v>
      </c>
      <c r="R185" s="377">
        <f t="shared" si="180"/>
        <v>127.14285714285718</v>
      </c>
      <c r="S185" s="375">
        <f t="shared" si="181"/>
        <v>10</v>
      </c>
      <c r="T185" s="541"/>
      <c r="U185" s="375">
        <v>18</v>
      </c>
      <c r="V185" s="170">
        <v>2307.391304347826</v>
      </c>
      <c r="W185" s="377">
        <f t="shared" si="182"/>
        <v>128.18840579710144</v>
      </c>
      <c r="X185" s="375">
        <f t="shared" si="183"/>
        <v>8</v>
      </c>
      <c r="Y185" s="541"/>
      <c r="Z185" s="375">
        <v>18</v>
      </c>
      <c r="AA185" s="170">
        <v>2284.1860465116274</v>
      </c>
      <c r="AB185" s="377">
        <f t="shared" si="184"/>
        <v>126.89922480620152</v>
      </c>
      <c r="AC185" s="375">
        <f t="shared" si="185"/>
        <v>12</v>
      </c>
      <c r="AD185" s="541"/>
      <c r="AE185" s="375">
        <v>18</v>
      </c>
      <c r="AF185" s="170">
        <v>2299.9999999999991</v>
      </c>
      <c r="AG185" s="377">
        <f t="shared" si="186"/>
        <v>127.77777777777773</v>
      </c>
      <c r="AH185" s="375">
        <f t="shared" si="187"/>
        <v>8</v>
      </c>
      <c r="AI185" s="541"/>
      <c r="AJ185" s="375">
        <v>18</v>
      </c>
      <c r="AK185" s="170">
        <v>2307.9999999999986</v>
      </c>
      <c r="AL185" s="377">
        <f t="shared" si="188"/>
        <v>128.22222222222214</v>
      </c>
      <c r="AM185" s="375">
        <f t="shared" si="189"/>
        <v>9</v>
      </c>
      <c r="AN185" s="541"/>
      <c r="AO185" s="375">
        <v>18</v>
      </c>
      <c r="AP185" s="170">
        <v>2291.0769230769224</v>
      </c>
      <c r="AQ185" s="377">
        <f t="shared" si="190"/>
        <v>127.28205128205124</v>
      </c>
      <c r="AR185" s="375">
        <f t="shared" si="191"/>
        <v>10</v>
      </c>
      <c r="AS185" s="541"/>
      <c r="AT185" s="375">
        <v>18</v>
      </c>
      <c r="AU185" s="170">
        <v>2296.0824742268051</v>
      </c>
      <c r="AV185" s="377">
        <f t="shared" si="192"/>
        <v>127.56013745704473</v>
      </c>
      <c r="AW185" s="375">
        <f t="shared" si="193"/>
        <v>10</v>
      </c>
      <c r="AX185" s="541"/>
    </row>
    <row r="186" spans="2:50" hidden="1" x14ac:dyDescent="0.2">
      <c r="B186" s="517"/>
      <c r="C186" s="388">
        <v>5</v>
      </c>
      <c r="D186" s="375" t="s">
        <v>435</v>
      </c>
      <c r="E186" s="375">
        <v>16</v>
      </c>
      <c r="F186" s="375">
        <v>2400</v>
      </c>
      <c r="G186" s="377">
        <f t="shared" si="178"/>
        <v>150</v>
      </c>
      <c r="H186" s="517"/>
      <c r="I186" s="172">
        <f t="shared" si="175"/>
        <v>16</v>
      </c>
      <c r="J186" s="172">
        <f t="shared" si="176"/>
        <v>2306.548932383836</v>
      </c>
      <c r="K186" s="374">
        <f t="shared" si="177"/>
        <v>144.15930827398975</v>
      </c>
      <c r="L186" s="519"/>
      <c r="M186" s="172">
        <f t="shared" si="179"/>
        <v>5</v>
      </c>
      <c r="N186" s="543"/>
      <c r="O186" s="543"/>
      <c r="P186" s="375">
        <v>16</v>
      </c>
      <c r="Q186" s="170">
        <v>2311.3445378151287</v>
      </c>
      <c r="R186" s="377">
        <f t="shared" si="180"/>
        <v>144.45903361344554</v>
      </c>
      <c r="S186" s="375">
        <f t="shared" si="181"/>
        <v>5</v>
      </c>
      <c r="T186" s="541"/>
      <c r="U186" s="375">
        <v>16</v>
      </c>
      <c r="V186" s="170">
        <v>2320.7547169811332</v>
      </c>
      <c r="W186" s="377">
        <f t="shared" si="182"/>
        <v>145.04716981132083</v>
      </c>
      <c r="X186" s="375">
        <f t="shared" si="183"/>
        <v>5</v>
      </c>
      <c r="Y186" s="541"/>
      <c r="Z186" s="375">
        <v>16</v>
      </c>
      <c r="AA186" s="170">
        <v>2308.2352941176478</v>
      </c>
      <c r="AB186" s="377">
        <f t="shared" si="184"/>
        <v>144.26470588235298</v>
      </c>
      <c r="AC186" s="375">
        <f t="shared" si="185"/>
        <v>5</v>
      </c>
      <c r="AD186" s="541"/>
      <c r="AE186" s="375">
        <v>16</v>
      </c>
      <c r="AF186" s="170">
        <v>2318.9189189189169</v>
      </c>
      <c r="AG186" s="377">
        <f t="shared" si="186"/>
        <v>144.93243243243231</v>
      </c>
      <c r="AH186" s="375">
        <f t="shared" si="187"/>
        <v>5</v>
      </c>
      <c r="AI186" s="541"/>
      <c r="AJ186" s="375">
        <v>16</v>
      </c>
      <c r="AK186" s="170">
        <v>2317.7142857142835</v>
      </c>
      <c r="AL186" s="377">
        <f t="shared" si="188"/>
        <v>144.85714285714272</v>
      </c>
      <c r="AM186" s="375">
        <f t="shared" si="189"/>
        <v>5</v>
      </c>
      <c r="AN186" s="541"/>
      <c r="AO186" s="375">
        <v>16</v>
      </c>
      <c r="AP186" s="170">
        <v>2284.7368421052615</v>
      </c>
      <c r="AQ186" s="377">
        <f t="shared" si="190"/>
        <v>142.79605263157885</v>
      </c>
      <c r="AR186" s="375">
        <f t="shared" si="191"/>
        <v>5</v>
      </c>
      <c r="AS186" s="541"/>
      <c r="AT186" s="375">
        <v>16</v>
      </c>
      <c r="AU186" s="170">
        <v>2284.1379310344814</v>
      </c>
      <c r="AV186" s="377">
        <f t="shared" si="192"/>
        <v>142.75862068965509</v>
      </c>
      <c r="AW186" s="375">
        <f t="shared" si="193"/>
        <v>5</v>
      </c>
      <c r="AX186" s="541"/>
    </row>
    <row r="187" spans="2:50" hidden="1" x14ac:dyDescent="0.2">
      <c r="B187" s="517"/>
      <c r="C187" s="388">
        <v>6</v>
      </c>
      <c r="D187" s="375" t="s">
        <v>436</v>
      </c>
      <c r="E187" s="375">
        <v>18</v>
      </c>
      <c r="F187" s="375">
        <v>2400</v>
      </c>
      <c r="G187" s="377">
        <f t="shared" si="178"/>
        <v>133.33333333333334</v>
      </c>
      <c r="H187" s="517"/>
      <c r="I187" s="172">
        <f t="shared" si="175"/>
        <v>18</v>
      </c>
      <c r="J187" s="172">
        <f t="shared" si="176"/>
        <v>2293.8195926131643</v>
      </c>
      <c r="K187" s="374">
        <f t="shared" si="177"/>
        <v>127.43442181184245</v>
      </c>
      <c r="L187" s="519"/>
      <c r="M187" s="172">
        <f t="shared" si="179"/>
        <v>10</v>
      </c>
      <c r="N187" s="543"/>
      <c r="O187" s="543"/>
      <c r="P187" s="375">
        <v>18</v>
      </c>
      <c r="Q187" s="170">
        <v>2293.1008122312469</v>
      </c>
      <c r="R187" s="377">
        <f t="shared" si="180"/>
        <v>127.39448956840261</v>
      </c>
      <c r="S187" s="375">
        <f t="shared" si="181"/>
        <v>8</v>
      </c>
      <c r="T187" s="541"/>
      <c r="U187" s="375">
        <v>18</v>
      </c>
      <c r="V187" s="170">
        <v>2302.0646020646018</v>
      </c>
      <c r="W187" s="377">
        <f t="shared" si="182"/>
        <v>127.89247789247787</v>
      </c>
      <c r="X187" s="375">
        <f t="shared" si="183"/>
        <v>9</v>
      </c>
      <c r="Y187" s="541"/>
      <c r="Z187" s="375">
        <v>18</v>
      </c>
      <c r="AA187" s="170">
        <v>2285.0649350649342</v>
      </c>
      <c r="AB187" s="377">
        <f t="shared" si="184"/>
        <v>126.9480519480519</v>
      </c>
      <c r="AC187" s="375">
        <f t="shared" si="185"/>
        <v>11</v>
      </c>
      <c r="AD187" s="541"/>
      <c r="AE187" s="375">
        <v>18</v>
      </c>
      <c r="AF187" s="170">
        <v>2285.4098360655739</v>
      </c>
      <c r="AG187" s="377">
        <f t="shared" si="186"/>
        <v>126.9672131147541</v>
      </c>
      <c r="AH187" s="375">
        <f t="shared" si="187"/>
        <v>11</v>
      </c>
      <c r="AI187" s="541"/>
      <c r="AJ187" s="375">
        <v>18</v>
      </c>
      <c r="AK187" s="170">
        <v>2298.1034482758619</v>
      </c>
      <c r="AL187" s="377">
        <f t="shared" si="188"/>
        <v>127.67241379310343</v>
      </c>
      <c r="AM187" s="375">
        <f t="shared" si="189"/>
        <v>10</v>
      </c>
      <c r="AN187" s="541"/>
      <c r="AO187" s="375">
        <v>18</v>
      </c>
      <c r="AP187" s="170">
        <v>2291.7391304347834</v>
      </c>
      <c r="AQ187" s="377">
        <f t="shared" si="190"/>
        <v>127.31884057971018</v>
      </c>
      <c r="AR187" s="375">
        <f t="shared" si="191"/>
        <v>9</v>
      </c>
      <c r="AS187" s="541"/>
      <c r="AT187" s="375">
        <v>18</v>
      </c>
      <c r="AU187" s="170">
        <v>2301.2543841551469</v>
      </c>
      <c r="AV187" s="377">
        <f t="shared" si="192"/>
        <v>127.84746578639705</v>
      </c>
      <c r="AW187" s="375">
        <f t="shared" si="193"/>
        <v>8</v>
      </c>
      <c r="AX187" s="541"/>
    </row>
    <row r="188" spans="2:50" hidden="1" x14ac:dyDescent="0.2">
      <c r="B188" s="517"/>
      <c r="C188" s="388">
        <v>7</v>
      </c>
      <c r="D188" s="375" t="s">
        <v>437</v>
      </c>
      <c r="E188" s="375">
        <v>20</v>
      </c>
      <c r="F188" s="375">
        <v>2400</v>
      </c>
      <c r="G188" s="377">
        <f t="shared" si="178"/>
        <v>120</v>
      </c>
      <c r="H188" s="517"/>
      <c r="I188" s="172">
        <f t="shared" si="175"/>
        <v>20</v>
      </c>
      <c r="J188" s="172">
        <f t="shared" si="176"/>
        <v>2309.6583505884541</v>
      </c>
      <c r="K188" s="374">
        <f t="shared" si="177"/>
        <v>115.48291752942269</v>
      </c>
      <c r="L188" s="519"/>
      <c r="M188" s="172">
        <f t="shared" si="179"/>
        <v>17</v>
      </c>
      <c r="N188" s="543"/>
      <c r="O188" s="543"/>
      <c r="P188" s="375">
        <v>20</v>
      </c>
      <c r="Q188" s="170">
        <v>2323.8461538461506</v>
      </c>
      <c r="R188" s="377">
        <f t="shared" si="180"/>
        <v>116.19230769230754</v>
      </c>
      <c r="S188" s="375">
        <f t="shared" si="181"/>
        <v>17</v>
      </c>
      <c r="T188" s="541"/>
      <c r="U188" s="375">
        <v>20</v>
      </c>
      <c r="V188" s="170">
        <v>2307.1874999999995</v>
      </c>
      <c r="W188" s="377">
        <f t="shared" si="182"/>
        <v>115.35937499999997</v>
      </c>
      <c r="X188" s="375">
        <f t="shared" si="183"/>
        <v>17</v>
      </c>
      <c r="Y188" s="541"/>
      <c r="Z188" s="375">
        <v>20</v>
      </c>
      <c r="AA188" s="170">
        <v>2319.6610169491514</v>
      </c>
      <c r="AB188" s="377">
        <f t="shared" si="184"/>
        <v>115.98305084745758</v>
      </c>
      <c r="AC188" s="375">
        <f t="shared" si="185"/>
        <v>17</v>
      </c>
      <c r="AD188" s="541"/>
      <c r="AE188" s="375">
        <v>20</v>
      </c>
      <c r="AF188" s="170">
        <v>2289.7674418604647</v>
      </c>
      <c r="AG188" s="377">
        <f t="shared" si="186"/>
        <v>114.48837209302323</v>
      </c>
      <c r="AH188" s="375">
        <f t="shared" si="187"/>
        <v>18</v>
      </c>
      <c r="AI188" s="541"/>
      <c r="AJ188" s="375">
        <v>20</v>
      </c>
      <c r="AK188" s="170">
        <v>2334.146341463414</v>
      </c>
      <c r="AL188" s="377">
        <f t="shared" si="188"/>
        <v>116.7073170731707</v>
      </c>
      <c r="AM188" s="375">
        <f t="shared" si="189"/>
        <v>17</v>
      </c>
      <c r="AN188" s="541"/>
      <c r="AO188" s="375">
        <v>20</v>
      </c>
      <c r="AP188" s="170">
        <v>2288</v>
      </c>
      <c r="AQ188" s="377">
        <f t="shared" si="190"/>
        <v>114.4</v>
      </c>
      <c r="AR188" s="375">
        <f t="shared" si="191"/>
        <v>18</v>
      </c>
      <c r="AS188" s="541"/>
      <c r="AT188" s="375">
        <v>20</v>
      </c>
      <c r="AU188" s="170">
        <v>2304.9999999999982</v>
      </c>
      <c r="AV188" s="377">
        <f t="shared" si="192"/>
        <v>115.24999999999991</v>
      </c>
      <c r="AW188" s="375">
        <f t="shared" si="193"/>
        <v>17</v>
      </c>
      <c r="AX188" s="541"/>
    </row>
    <row r="189" spans="2:50" hidden="1" x14ac:dyDescent="0.2">
      <c r="B189" s="517"/>
      <c r="C189" s="388">
        <v>8</v>
      </c>
      <c r="D189" s="375" t="s">
        <v>439</v>
      </c>
      <c r="E189" s="375">
        <v>19</v>
      </c>
      <c r="F189" s="375">
        <v>2400</v>
      </c>
      <c r="G189" s="377">
        <f t="shared" si="178"/>
        <v>126.31578947368421</v>
      </c>
      <c r="H189" s="517"/>
      <c r="I189" s="172">
        <f t="shared" si="175"/>
        <v>19</v>
      </c>
      <c r="J189" s="172">
        <f t="shared" si="176"/>
        <v>2293.7341907943924</v>
      </c>
      <c r="K189" s="374">
        <f t="shared" si="177"/>
        <v>120.72285214707324</v>
      </c>
      <c r="L189" s="519"/>
      <c r="M189" s="172">
        <f t="shared" si="179"/>
        <v>16</v>
      </c>
      <c r="N189" s="543"/>
      <c r="O189" s="543"/>
      <c r="P189" s="375">
        <v>19</v>
      </c>
      <c r="Q189" s="170">
        <v>2287.7922077922076</v>
      </c>
      <c r="R189" s="377">
        <f t="shared" si="180"/>
        <v>120.41011619958988</v>
      </c>
      <c r="S189" s="375">
        <f t="shared" si="181"/>
        <v>15</v>
      </c>
      <c r="T189" s="541"/>
      <c r="U189" s="375">
        <v>19</v>
      </c>
      <c r="V189" s="170">
        <v>2286.616847826087</v>
      </c>
      <c r="W189" s="377">
        <f t="shared" si="182"/>
        <v>120.34825514874142</v>
      </c>
      <c r="X189" s="375">
        <f t="shared" si="183"/>
        <v>16</v>
      </c>
      <c r="Y189" s="541"/>
      <c r="Z189" s="375">
        <v>19</v>
      </c>
      <c r="AA189" s="170">
        <v>2307.9086538461552</v>
      </c>
      <c r="AB189" s="377">
        <f t="shared" si="184"/>
        <v>121.46887651821869</v>
      </c>
      <c r="AC189" s="375">
        <f t="shared" si="185"/>
        <v>13</v>
      </c>
      <c r="AD189" s="541"/>
      <c r="AE189" s="375">
        <v>19</v>
      </c>
      <c r="AF189" s="170">
        <v>2298.5840707964603</v>
      </c>
      <c r="AG189" s="377">
        <f t="shared" si="186"/>
        <v>120.97810898928738</v>
      </c>
      <c r="AH189" s="375">
        <f t="shared" si="187"/>
        <v>14</v>
      </c>
      <c r="AI189" s="541"/>
      <c r="AJ189" s="375">
        <v>19</v>
      </c>
      <c r="AK189" s="170">
        <v>2286.1111111111109</v>
      </c>
      <c r="AL189" s="377">
        <f t="shared" si="188"/>
        <v>120.32163742690057</v>
      </c>
      <c r="AM189" s="375">
        <f t="shared" si="189"/>
        <v>16</v>
      </c>
      <c r="AN189" s="541"/>
      <c r="AO189" s="375">
        <v>19</v>
      </c>
      <c r="AP189" s="170">
        <v>2291.5199999999995</v>
      </c>
      <c r="AQ189" s="377">
        <f t="shared" si="190"/>
        <v>120.60631578947365</v>
      </c>
      <c r="AR189" s="375">
        <f t="shared" si="191"/>
        <v>15</v>
      </c>
      <c r="AS189" s="541"/>
      <c r="AT189" s="375">
        <v>19</v>
      </c>
      <c r="AU189" s="170">
        <v>2297.6064441887224</v>
      </c>
      <c r="AV189" s="377">
        <f t="shared" si="192"/>
        <v>120.92665495730118</v>
      </c>
      <c r="AW189" s="375">
        <f t="shared" si="193"/>
        <v>15</v>
      </c>
      <c r="AX189" s="541"/>
    </row>
    <row r="190" spans="2:50" hidden="1" x14ac:dyDescent="0.2">
      <c r="B190" s="517"/>
      <c r="C190" s="388">
        <v>9</v>
      </c>
      <c r="D190" s="375" t="s">
        <v>440</v>
      </c>
      <c r="E190" s="375">
        <v>18</v>
      </c>
      <c r="F190" s="375">
        <v>2400</v>
      </c>
      <c r="G190" s="377">
        <f t="shared" si="178"/>
        <v>133.33333333333334</v>
      </c>
      <c r="H190" s="517"/>
      <c r="I190" s="172">
        <f t="shared" si="175"/>
        <v>18</v>
      </c>
      <c r="J190" s="172">
        <f t="shared" si="176"/>
        <v>2289.8638659401427</v>
      </c>
      <c r="K190" s="374">
        <f t="shared" si="177"/>
        <v>127.2146592188968</v>
      </c>
      <c r="L190" s="519"/>
      <c r="M190" s="172">
        <f t="shared" si="179"/>
        <v>12</v>
      </c>
      <c r="N190" s="543"/>
      <c r="O190" s="543"/>
      <c r="P190" s="375">
        <v>18</v>
      </c>
      <c r="Q190" s="170">
        <v>2281.6216216216217</v>
      </c>
      <c r="R190" s="377">
        <f t="shared" si="180"/>
        <v>126.75675675675676</v>
      </c>
      <c r="S190" s="375">
        <f t="shared" si="181"/>
        <v>12</v>
      </c>
      <c r="T190" s="541"/>
      <c r="U190" s="375">
        <v>18</v>
      </c>
      <c r="V190" s="170">
        <v>2284.3298969072162</v>
      </c>
      <c r="W190" s="377">
        <f t="shared" si="182"/>
        <v>126.90721649484534</v>
      </c>
      <c r="X190" s="375">
        <f t="shared" si="183"/>
        <v>12</v>
      </c>
      <c r="Y190" s="541"/>
      <c r="Z190" s="375">
        <v>18</v>
      </c>
      <c r="AA190" s="170">
        <v>2292.4137931034488</v>
      </c>
      <c r="AB190" s="377">
        <f t="shared" si="184"/>
        <v>127.35632183908049</v>
      </c>
      <c r="AC190" s="375">
        <f t="shared" si="185"/>
        <v>10</v>
      </c>
      <c r="AD190" s="541"/>
      <c r="AE190" s="375">
        <v>18</v>
      </c>
      <c r="AF190" s="170">
        <v>2292.5806451612925</v>
      </c>
      <c r="AG190" s="377">
        <f t="shared" si="186"/>
        <v>127.36559139784958</v>
      </c>
      <c r="AH190" s="375">
        <f t="shared" si="187"/>
        <v>9</v>
      </c>
      <c r="AI190" s="541"/>
      <c r="AJ190" s="375">
        <v>18</v>
      </c>
      <c r="AK190" s="170">
        <v>2288.2758620689674</v>
      </c>
      <c r="AL190" s="377">
        <f t="shared" si="188"/>
        <v>127.1264367816093</v>
      </c>
      <c r="AM190" s="375">
        <f t="shared" si="189"/>
        <v>11</v>
      </c>
      <c r="AN190" s="541"/>
      <c r="AO190" s="375">
        <v>18</v>
      </c>
      <c r="AP190" s="170">
        <v>2304.0000000000023</v>
      </c>
      <c r="AQ190" s="377">
        <f t="shared" si="190"/>
        <v>128.00000000000011</v>
      </c>
      <c r="AR190" s="375">
        <f t="shared" si="191"/>
        <v>8</v>
      </c>
      <c r="AS190" s="541"/>
      <c r="AT190" s="375">
        <v>18</v>
      </c>
      <c r="AU190" s="170">
        <v>2285.8252427184475</v>
      </c>
      <c r="AV190" s="377">
        <f t="shared" si="192"/>
        <v>126.99029126213597</v>
      </c>
      <c r="AW190" s="375">
        <f t="shared" si="193"/>
        <v>12</v>
      </c>
      <c r="AX190" s="541"/>
    </row>
    <row r="191" spans="2:50" hidden="1" x14ac:dyDescent="0.2">
      <c r="B191" s="517"/>
      <c r="C191" s="388">
        <v>10</v>
      </c>
      <c r="D191" s="388" t="s">
        <v>441</v>
      </c>
      <c r="E191" s="388">
        <v>19</v>
      </c>
      <c r="F191" s="388">
        <v>2400</v>
      </c>
      <c r="G191" s="385">
        <f t="shared" ref="G191" si="194">F191/E191</f>
        <v>126.31578947368421</v>
      </c>
      <c r="H191" s="517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9">
        <f t="shared" ref="K191" si="197">IFERROR(AVERAGE(R191,W191,AB191,AG191,AL191,AQ191,AV191),"")</f>
        <v>120.79007684148964</v>
      </c>
      <c r="L191" s="519"/>
      <c r="M191" s="172">
        <f t="shared" ref="M191" si="198">IFERROR(RANK(K191, K$182:K$199),"")</f>
        <v>15</v>
      </c>
      <c r="N191" s="543"/>
      <c r="O191" s="543"/>
      <c r="P191" s="388">
        <v>19</v>
      </c>
      <c r="Q191" s="170">
        <v>2279.9999999999995</v>
      </c>
      <c r="R191" s="385">
        <f t="shared" ref="R191" si="199">IFERROR(Q191/P191,"")</f>
        <v>119.99999999999997</v>
      </c>
      <c r="S191" s="388">
        <f t="shared" ref="S191" si="200">IFERROR(RANK(R191, R$182:R$199),"")</f>
        <v>16</v>
      </c>
      <c r="T191" s="541"/>
      <c r="U191" s="388">
        <v>19</v>
      </c>
      <c r="V191" s="170">
        <v>2291.8032786885251</v>
      </c>
      <c r="W191" s="385">
        <f t="shared" ref="W191" si="201">IFERROR(V191/U191,"")</f>
        <v>120.6212251941329</v>
      </c>
      <c r="X191" s="388">
        <f t="shared" ref="X191" si="202">IFERROR(RANK(W191, W$182:W$199),"")</f>
        <v>15</v>
      </c>
      <c r="Y191" s="541"/>
      <c r="Z191" s="388">
        <v>19</v>
      </c>
      <c r="AA191" s="170">
        <v>2300.8928571428555</v>
      </c>
      <c r="AB191" s="385">
        <f t="shared" ref="AB191" si="203">IFERROR(AA191/Z191,"")</f>
        <v>121.09962406015029</v>
      </c>
      <c r="AC191" s="388">
        <f t="shared" ref="AC191" si="204">IFERROR(RANK(AB191, AB$182:AB$199),"")</f>
        <v>15</v>
      </c>
      <c r="AD191" s="541"/>
      <c r="AE191" s="388">
        <v>19</v>
      </c>
      <c r="AF191" s="170">
        <v>2292.0000000000009</v>
      </c>
      <c r="AG191" s="385">
        <f t="shared" ref="AG191" si="205">IFERROR(AF191/AE191,"")</f>
        <v>120.63157894736847</v>
      </c>
      <c r="AH191" s="388">
        <f t="shared" ref="AH191" si="206">IFERROR(RANK(AG191, AG$182:AG$199),"")</f>
        <v>16</v>
      </c>
      <c r="AI191" s="541"/>
      <c r="AJ191" s="388">
        <v>19</v>
      </c>
      <c r="AK191" s="170">
        <v>2301.3698630136987</v>
      </c>
      <c r="AL191" s="385">
        <f t="shared" ref="AL191" si="207">IFERROR(AK191/AJ191,"")</f>
        <v>121.12472963229993</v>
      </c>
      <c r="AM191" s="388">
        <f t="shared" ref="AM191" si="208">IFERROR(RANK(AL191, AL$182:AL$199),"")</f>
        <v>13</v>
      </c>
      <c r="AN191" s="541"/>
      <c r="AO191" s="388">
        <v>19</v>
      </c>
      <c r="AP191" s="170">
        <v>2299.2857142857133</v>
      </c>
      <c r="AQ191" s="385">
        <f t="shared" ref="AQ191" si="209">IFERROR(AP191/AO191,"")</f>
        <v>121.01503759398491</v>
      </c>
      <c r="AR191" s="388">
        <f t="shared" ref="AR191" si="210">IFERROR(RANK(AQ191, AQ$182:AQ$199),"")</f>
        <v>14</v>
      </c>
      <c r="AS191" s="541"/>
      <c r="AT191" s="388">
        <v>19</v>
      </c>
      <c r="AU191" s="170">
        <v>2299.7285067873299</v>
      </c>
      <c r="AV191" s="385">
        <f t="shared" ref="AV191" si="211">IFERROR(AU191/AT191,"")</f>
        <v>121.03834246249104</v>
      </c>
      <c r="AW191" s="388">
        <f t="shared" ref="AW191" si="212">IFERROR(RANK(AV191, AV$182:AV$199),"")</f>
        <v>14</v>
      </c>
      <c r="AX191" s="541"/>
    </row>
    <row r="192" spans="2:50" hidden="1" x14ac:dyDescent="0.2">
      <c r="B192" s="517"/>
      <c r="C192" s="388">
        <v>11</v>
      </c>
      <c r="D192" s="375" t="s">
        <v>443</v>
      </c>
      <c r="E192" s="375">
        <v>19</v>
      </c>
      <c r="F192" s="375">
        <v>2400</v>
      </c>
      <c r="G192" s="377">
        <f t="shared" si="178"/>
        <v>126.31578947368421</v>
      </c>
      <c r="H192" s="517"/>
      <c r="I192" s="172">
        <f t="shared" si="175"/>
        <v>19</v>
      </c>
      <c r="J192" s="172">
        <f t="shared" si="176"/>
        <v>2301.6656463295831</v>
      </c>
      <c r="K192" s="374">
        <f t="shared" si="177"/>
        <v>121.1402971752412</v>
      </c>
      <c r="L192" s="519"/>
      <c r="M192" s="172">
        <f t="shared" si="179"/>
        <v>13</v>
      </c>
      <c r="N192" s="543"/>
      <c r="O192" s="543"/>
      <c r="P192" s="375">
        <v>19</v>
      </c>
      <c r="Q192" s="170">
        <v>2298.4</v>
      </c>
      <c r="R192" s="377">
        <f t="shared" si="180"/>
        <v>120.96842105263158</v>
      </c>
      <c r="S192" s="375">
        <f t="shared" si="181"/>
        <v>14</v>
      </c>
      <c r="T192" s="541"/>
      <c r="U192" s="375">
        <v>19</v>
      </c>
      <c r="V192" s="170">
        <v>2303.1428571428569</v>
      </c>
      <c r="W192" s="377">
        <f t="shared" si="182"/>
        <v>121.21804511278194</v>
      </c>
      <c r="X192" s="375">
        <f t="shared" si="183"/>
        <v>13</v>
      </c>
      <c r="Y192" s="541"/>
      <c r="Z192" s="375">
        <v>19</v>
      </c>
      <c r="AA192" s="170">
        <v>2304.0000000000005</v>
      </c>
      <c r="AB192" s="377">
        <f t="shared" si="184"/>
        <v>121.26315789473686</v>
      </c>
      <c r="AC192" s="375">
        <f t="shared" si="185"/>
        <v>14</v>
      </c>
      <c r="AD192" s="541"/>
      <c r="AE192" s="375">
        <v>19</v>
      </c>
      <c r="AF192" s="170">
        <v>2296.7441860465115</v>
      </c>
      <c r="AG192" s="377">
        <f t="shared" si="186"/>
        <v>120.88127294981639</v>
      </c>
      <c r="AH192" s="375">
        <f t="shared" si="187"/>
        <v>15</v>
      </c>
      <c r="AI192" s="541"/>
      <c r="AJ192" s="375">
        <v>19</v>
      </c>
      <c r="AK192" s="170">
        <v>2297.5609756097565</v>
      </c>
      <c r="AL192" s="377">
        <f t="shared" si="188"/>
        <v>120.92426187419771</v>
      </c>
      <c r="AM192" s="375">
        <f t="shared" si="189"/>
        <v>14</v>
      </c>
      <c r="AN192" s="541"/>
      <c r="AO192" s="375">
        <v>19</v>
      </c>
      <c r="AP192" s="170">
        <v>2330.2325581395344</v>
      </c>
      <c r="AQ192" s="377">
        <f t="shared" si="190"/>
        <v>122.64381884944918</v>
      </c>
      <c r="AR192" s="375">
        <f t="shared" si="191"/>
        <v>13</v>
      </c>
      <c r="AS192" s="541"/>
      <c r="AT192" s="375">
        <v>19</v>
      </c>
      <c r="AU192" s="170">
        <v>2281.5789473684213</v>
      </c>
      <c r="AV192" s="377">
        <f t="shared" si="192"/>
        <v>120.0831024930748</v>
      </c>
      <c r="AW192" s="375">
        <f t="shared" si="193"/>
        <v>16</v>
      </c>
      <c r="AX192" s="541"/>
    </row>
    <row r="193" spans="2:50" hidden="1" x14ac:dyDescent="0.2">
      <c r="B193" s="517"/>
      <c r="C193" s="388">
        <v>12</v>
      </c>
      <c r="D193" s="375" t="s">
        <v>444</v>
      </c>
      <c r="E193" s="375">
        <v>15</v>
      </c>
      <c r="F193" s="375">
        <v>2400</v>
      </c>
      <c r="G193" s="377">
        <f t="shared" si="178"/>
        <v>160</v>
      </c>
      <c r="H193" s="517"/>
      <c r="I193" s="172">
        <f t="shared" si="175"/>
        <v>15</v>
      </c>
      <c r="J193" s="172">
        <f t="shared" si="176"/>
        <v>2289.3421794666674</v>
      </c>
      <c r="K193" s="374">
        <f t="shared" si="177"/>
        <v>152.62281196444451</v>
      </c>
      <c r="L193" s="519"/>
      <c r="M193" s="172">
        <f t="shared" si="179"/>
        <v>4</v>
      </c>
      <c r="N193" s="543"/>
      <c r="O193" s="543"/>
      <c r="P193" s="375">
        <v>15</v>
      </c>
      <c r="Q193" s="170">
        <v>2293.8299663299663</v>
      </c>
      <c r="R193" s="377">
        <f t="shared" si="180"/>
        <v>152.92199775533109</v>
      </c>
      <c r="S193" s="375">
        <f t="shared" si="181"/>
        <v>4</v>
      </c>
      <c r="T193" s="541"/>
      <c r="U193" s="375">
        <v>15</v>
      </c>
      <c r="V193" s="170">
        <v>2290.4627766599597</v>
      </c>
      <c r="W193" s="377">
        <f t="shared" si="182"/>
        <v>152.69751844399732</v>
      </c>
      <c r="X193" s="375">
        <f t="shared" si="183"/>
        <v>4</v>
      </c>
      <c r="Y193" s="541"/>
      <c r="Z193" s="375">
        <v>15</v>
      </c>
      <c r="AA193" s="170">
        <v>2287.5527950310552</v>
      </c>
      <c r="AB193" s="377">
        <f t="shared" si="184"/>
        <v>152.50351966873703</v>
      </c>
      <c r="AC193" s="375">
        <f t="shared" si="185"/>
        <v>3</v>
      </c>
      <c r="AD193" s="541"/>
      <c r="AE193" s="375">
        <v>15</v>
      </c>
      <c r="AF193" s="170">
        <v>2285.363128491621</v>
      </c>
      <c r="AG193" s="377">
        <f t="shared" si="186"/>
        <v>152.3575418994414</v>
      </c>
      <c r="AH193" s="375">
        <f t="shared" si="187"/>
        <v>4</v>
      </c>
      <c r="AI193" s="541"/>
      <c r="AJ193" s="375">
        <v>15</v>
      </c>
      <c r="AK193" s="170">
        <v>2283.1213872832373</v>
      </c>
      <c r="AL193" s="377">
        <f t="shared" si="188"/>
        <v>152.20809248554914</v>
      </c>
      <c r="AM193" s="375">
        <f t="shared" si="189"/>
        <v>4</v>
      </c>
      <c r="AN193" s="541"/>
      <c r="AO193" s="375">
        <v>15</v>
      </c>
      <c r="AP193" s="170">
        <v>2293.2718894009222</v>
      </c>
      <c r="AQ193" s="377">
        <f t="shared" si="190"/>
        <v>152.88479262672814</v>
      </c>
      <c r="AR193" s="375">
        <f t="shared" si="191"/>
        <v>3</v>
      </c>
      <c r="AS193" s="541"/>
      <c r="AT193" s="375">
        <v>15</v>
      </c>
      <c r="AU193" s="170">
        <v>2291.7933130699093</v>
      </c>
      <c r="AV193" s="377">
        <f t="shared" si="192"/>
        <v>152.78622087132729</v>
      </c>
      <c r="AW193" s="375">
        <f t="shared" si="193"/>
        <v>2</v>
      </c>
      <c r="AX193" s="541"/>
    </row>
    <row r="194" spans="2:50" hidden="1" x14ac:dyDescent="0.2">
      <c r="B194" s="517"/>
      <c r="C194" s="388">
        <v>13</v>
      </c>
      <c r="D194" s="375" t="s">
        <v>445</v>
      </c>
      <c r="E194" s="375">
        <v>15</v>
      </c>
      <c r="F194" s="375">
        <v>2400</v>
      </c>
      <c r="G194" s="377">
        <f t="shared" si="178"/>
        <v>160</v>
      </c>
      <c r="H194" s="517"/>
      <c r="I194" s="172">
        <f t="shared" si="175"/>
        <v>15</v>
      </c>
      <c r="J194" s="172">
        <f t="shared" si="176"/>
        <v>2297.2226686067061</v>
      </c>
      <c r="K194" s="374">
        <f t="shared" si="177"/>
        <v>153.14817790711373</v>
      </c>
      <c r="L194" s="519"/>
      <c r="M194" s="172">
        <f t="shared" si="179"/>
        <v>2</v>
      </c>
      <c r="N194" s="543"/>
      <c r="O194" s="543"/>
      <c r="P194" s="375">
        <v>15</v>
      </c>
      <c r="Q194" s="170">
        <v>2301.3461538461552</v>
      </c>
      <c r="R194" s="377">
        <f t="shared" si="180"/>
        <v>153.42307692307702</v>
      </c>
      <c r="S194" s="375">
        <f t="shared" si="181"/>
        <v>2</v>
      </c>
      <c r="T194" s="541"/>
      <c r="U194" s="375">
        <v>15</v>
      </c>
      <c r="V194" s="170">
        <v>2298.0000000000009</v>
      </c>
      <c r="W194" s="377">
        <f t="shared" si="182"/>
        <v>153.20000000000007</v>
      </c>
      <c r="X194" s="375">
        <f t="shared" si="183"/>
        <v>2</v>
      </c>
      <c r="Y194" s="541"/>
      <c r="Z194" s="375">
        <v>15</v>
      </c>
      <c r="AA194" s="170">
        <v>2284.9090909090905</v>
      </c>
      <c r="AB194" s="377">
        <f t="shared" si="184"/>
        <v>152.32727272727271</v>
      </c>
      <c r="AC194" s="375">
        <f t="shared" si="185"/>
        <v>4</v>
      </c>
      <c r="AD194" s="541"/>
      <c r="AE194" s="375">
        <v>15</v>
      </c>
      <c r="AF194" s="170">
        <v>2301.3157894736851</v>
      </c>
      <c r="AG194" s="377">
        <f t="shared" si="186"/>
        <v>153.42105263157902</v>
      </c>
      <c r="AH194" s="375">
        <f t="shared" si="187"/>
        <v>2</v>
      </c>
      <c r="AI194" s="541"/>
      <c r="AJ194" s="375">
        <v>15</v>
      </c>
      <c r="AK194" s="170">
        <v>2300.5714285714289</v>
      </c>
      <c r="AL194" s="377">
        <f t="shared" si="188"/>
        <v>153.37142857142859</v>
      </c>
      <c r="AM194" s="375">
        <f t="shared" si="189"/>
        <v>2</v>
      </c>
      <c r="AN194" s="541"/>
      <c r="AO194" s="375">
        <v>15</v>
      </c>
      <c r="AP194" s="170">
        <v>2304.4186046511636</v>
      </c>
      <c r="AQ194" s="377">
        <f t="shared" si="190"/>
        <v>153.62790697674424</v>
      </c>
      <c r="AR194" s="375">
        <f t="shared" si="191"/>
        <v>2</v>
      </c>
      <c r="AS194" s="541"/>
      <c r="AT194" s="375">
        <v>15</v>
      </c>
      <c r="AU194" s="170">
        <v>2289.9976127954178</v>
      </c>
      <c r="AV194" s="377">
        <f t="shared" si="192"/>
        <v>152.66650751969453</v>
      </c>
      <c r="AW194" s="375">
        <f t="shared" si="193"/>
        <v>4</v>
      </c>
      <c r="AX194" s="541"/>
    </row>
    <row r="195" spans="2:50" hidden="1" x14ac:dyDescent="0.2">
      <c r="B195" s="517"/>
      <c r="C195" s="388">
        <v>14</v>
      </c>
      <c r="D195" s="375" t="s">
        <v>635</v>
      </c>
      <c r="E195" s="375">
        <v>17</v>
      </c>
      <c r="F195" s="375">
        <v>2400</v>
      </c>
      <c r="G195" s="377">
        <f t="shared" si="178"/>
        <v>141.1764705882353</v>
      </c>
      <c r="H195" s="517"/>
      <c r="I195" s="172">
        <f t="shared" si="175"/>
        <v>17</v>
      </c>
      <c r="J195" s="172">
        <f t="shared" si="176"/>
        <v>2313.2224709952206</v>
      </c>
      <c r="K195" s="374">
        <f t="shared" si="177"/>
        <v>136.07191005854241</v>
      </c>
      <c r="L195" s="519"/>
      <c r="M195" s="172">
        <f t="shared" si="179"/>
        <v>6</v>
      </c>
      <c r="N195" s="543"/>
      <c r="O195" s="543"/>
      <c r="P195" s="375">
        <v>17</v>
      </c>
      <c r="Q195" s="170">
        <v>2305.588235294118</v>
      </c>
      <c r="R195" s="377">
        <f t="shared" si="180"/>
        <v>135.62283737024222</v>
      </c>
      <c r="S195" s="375">
        <f t="shared" si="181"/>
        <v>6</v>
      </c>
      <c r="T195" s="541"/>
      <c r="U195" s="375">
        <v>17</v>
      </c>
      <c r="V195" s="170">
        <v>2310.4477611940301</v>
      </c>
      <c r="W195" s="377">
        <f t="shared" si="182"/>
        <v>135.90869183494294</v>
      </c>
      <c r="X195" s="375">
        <f t="shared" si="183"/>
        <v>6</v>
      </c>
      <c r="Y195" s="541"/>
      <c r="Z195" s="375">
        <v>17</v>
      </c>
      <c r="AA195" s="170">
        <v>2290.6451612903247</v>
      </c>
      <c r="AB195" s="377">
        <f t="shared" si="184"/>
        <v>134.74383301707792</v>
      </c>
      <c r="AC195" s="375">
        <f t="shared" si="185"/>
        <v>7</v>
      </c>
      <c r="AD195" s="541"/>
      <c r="AE195" s="375">
        <v>17</v>
      </c>
      <c r="AF195" s="170">
        <v>2347.5000000000027</v>
      </c>
      <c r="AG195" s="377">
        <f t="shared" si="186"/>
        <v>138.08823529411779</v>
      </c>
      <c r="AH195" s="375">
        <f t="shared" si="187"/>
        <v>6</v>
      </c>
      <c r="AI195" s="541"/>
      <c r="AJ195" s="375">
        <v>17</v>
      </c>
      <c r="AK195" s="170">
        <v>2339.9999999999968</v>
      </c>
      <c r="AL195" s="377">
        <f t="shared" si="188"/>
        <v>137.64705882352922</v>
      </c>
      <c r="AM195" s="375">
        <f t="shared" si="189"/>
        <v>6</v>
      </c>
      <c r="AN195" s="541"/>
      <c r="AO195" s="375">
        <v>17</v>
      </c>
      <c r="AP195" s="170">
        <v>2308.23529411765</v>
      </c>
      <c r="AQ195" s="377">
        <f t="shared" si="190"/>
        <v>135.77854671280295</v>
      </c>
      <c r="AR195" s="375">
        <f t="shared" si="191"/>
        <v>6</v>
      </c>
      <c r="AS195" s="541"/>
      <c r="AT195" s="375">
        <v>17</v>
      </c>
      <c r="AU195" s="170">
        <v>2290.140845070423</v>
      </c>
      <c r="AV195" s="377">
        <f t="shared" si="192"/>
        <v>134.71416735708371</v>
      </c>
      <c r="AW195" s="375">
        <f t="shared" si="193"/>
        <v>7</v>
      </c>
      <c r="AX195" s="541"/>
    </row>
    <row r="196" spans="2:50" hidden="1" x14ac:dyDescent="0.2">
      <c r="B196" s="517"/>
      <c r="C196" s="388">
        <v>15</v>
      </c>
      <c r="D196" s="375" t="s">
        <v>675</v>
      </c>
      <c r="E196" s="375">
        <v>19</v>
      </c>
      <c r="F196" s="375">
        <v>2400</v>
      </c>
      <c r="G196" s="377">
        <f t="shared" si="178"/>
        <v>126.31578947368421</v>
      </c>
      <c r="H196" s="517"/>
      <c r="I196" s="172">
        <f t="shared" si="175"/>
        <v>19</v>
      </c>
      <c r="J196" s="172">
        <f t="shared" si="176"/>
        <v>2298.5249928687845</v>
      </c>
      <c r="K196" s="374">
        <f t="shared" si="177"/>
        <v>120.97499962467285</v>
      </c>
      <c r="L196" s="519"/>
      <c r="M196" s="172">
        <f t="shared" si="179"/>
        <v>14</v>
      </c>
      <c r="N196" s="543"/>
      <c r="O196" s="543"/>
      <c r="P196" s="375">
        <v>19</v>
      </c>
      <c r="Q196" s="170">
        <v>2304.9572649572647</v>
      </c>
      <c r="R196" s="377">
        <f t="shared" si="180"/>
        <v>121.31354026090867</v>
      </c>
      <c r="S196" s="375">
        <f t="shared" si="181"/>
        <v>13</v>
      </c>
      <c r="T196" s="541"/>
      <c r="U196" s="375">
        <v>19</v>
      </c>
      <c r="V196" s="170">
        <v>2300.7692307692305</v>
      </c>
      <c r="W196" s="377">
        <f t="shared" si="182"/>
        <v>121.09311740890686</v>
      </c>
      <c r="X196" s="375">
        <f t="shared" si="183"/>
        <v>14</v>
      </c>
      <c r="Y196" s="541"/>
      <c r="Z196" s="375">
        <v>19</v>
      </c>
      <c r="AA196" s="170">
        <v>2294.0869565217395</v>
      </c>
      <c r="AB196" s="377">
        <f t="shared" si="184"/>
        <v>120.74141876430208</v>
      </c>
      <c r="AC196" s="375">
        <f t="shared" si="185"/>
        <v>16</v>
      </c>
      <c r="AD196" s="541"/>
      <c r="AE196" s="375">
        <v>19</v>
      </c>
      <c r="AF196" s="170">
        <v>2309.6103896103882</v>
      </c>
      <c r="AG196" s="377">
        <f t="shared" si="186"/>
        <v>121.55844155844149</v>
      </c>
      <c r="AH196" s="375">
        <f t="shared" si="187"/>
        <v>13</v>
      </c>
      <c r="AI196" s="541"/>
      <c r="AJ196" s="375">
        <v>19</v>
      </c>
      <c r="AK196" s="170">
        <v>2289.7297297297305</v>
      </c>
      <c r="AL196" s="377">
        <f t="shared" si="188"/>
        <v>120.51209103840687</v>
      </c>
      <c r="AM196" s="375">
        <f t="shared" si="189"/>
        <v>15</v>
      </c>
      <c r="AN196" s="541"/>
      <c r="AO196" s="375">
        <v>19</v>
      </c>
      <c r="AP196" s="170">
        <v>2288.7804878048773</v>
      </c>
      <c r="AQ196" s="377">
        <f t="shared" si="190"/>
        <v>120.46213093709881</v>
      </c>
      <c r="AR196" s="375">
        <f t="shared" si="191"/>
        <v>16</v>
      </c>
      <c r="AS196" s="541"/>
      <c r="AT196" s="375">
        <v>19</v>
      </c>
      <c r="AU196" s="170">
        <v>2301.7408906882606</v>
      </c>
      <c r="AV196" s="377">
        <f t="shared" si="192"/>
        <v>121.1442574046453</v>
      </c>
      <c r="AW196" s="375">
        <f t="shared" si="193"/>
        <v>13</v>
      </c>
      <c r="AX196" s="541"/>
    </row>
    <row r="197" spans="2:50" hidden="1" x14ac:dyDescent="0.2">
      <c r="B197" s="517"/>
      <c r="C197" s="388">
        <v>16</v>
      </c>
      <c r="D197" s="375" t="s">
        <v>696</v>
      </c>
      <c r="E197" s="375">
        <v>17</v>
      </c>
      <c r="F197" s="375">
        <v>2400</v>
      </c>
      <c r="G197" s="377">
        <f t="shared" si="178"/>
        <v>141.1764705882353</v>
      </c>
      <c r="H197" s="517"/>
      <c r="I197" s="172">
        <f t="shared" si="175"/>
        <v>17</v>
      </c>
      <c r="J197" s="172">
        <f t="shared" si="176"/>
        <v>2302.4371722667493</v>
      </c>
      <c r="K197" s="374">
        <f t="shared" si="177"/>
        <v>135.43748072157345</v>
      </c>
      <c r="L197" s="519"/>
      <c r="M197" s="172">
        <f t="shared" si="179"/>
        <v>7</v>
      </c>
      <c r="N197" s="543"/>
      <c r="O197" s="543"/>
      <c r="P197" s="375">
        <v>17</v>
      </c>
      <c r="Q197" s="170">
        <v>2299.9159663865548</v>
      </c>
      <c r="R197" s="377">
        <f t="shared" si="180"/>
        <v>135.28917449332675</v>
      </c>
      <c r="S197" s="375">
        <f t="shared" si="181"/>
        <v>7</v>
      </c>
      <c r="T197" s="541"/>
      <c r="U197" s="375">
        <v>17</v>
      </c>
      <c r="V197" s="170">
        <v>2307.7399848828418</v>
      </c>
      <c r="W197" s="377">
        <f t="shared" si="182"/>
        <v>135.74941087546128</v>
      </c>
      <c r="X197" s="375">
        <f t="shared" si="183"/>
        <v>7</v>
      </c>
      <c r="Y197" s="541"/>
      <c r="Z197" s="375">
        <v>17</v>
      </c>
      <c r="AA197" s="170">
        <v>2303.7037037037039</v>
      </c>
      <c r="AB197" s="377">
        <f t="shared" si="184"/>
        <v>135.51198257080611</v>
      </c>
      <c r="AC197" s="375">
        <f t="shared" si="185"/>
        <v>6</v>
      </c>
      <c r="AD197" s="541"/>
      <c r="AE197" s="375">
        <v>17</v>
      </c>
      <c r="AF197" s="170">
        <v>2299.7999999999993</v>
      </c>
      <c r="AG197" s="377">
        <f t="shared" si="186"/>
        <v>135.28235294117644</v>
      </c>
      <c r="AH197" s="375">
        <f t="shared" si="187"/>
        <v>7</v>
      </c>
      <c r="AI197" s="541"/>
      <c r="AJ197" s="375">
        <v>17</v>
      </c>
      <c r="AK197" s="170">
        <v>2302.8260869565215</v>
      </c>
      <c r="AL197" s="377">
        <f t="shared" si="188"/>
        <v>135.46035805626596</v>
      </c>
      <c r="AM197" s="375">
        <f t="shared" si="189"/>
        <v>7</v>
      </c>
      <c r="AN197" s="541"/>
      <c r="AO197" s="375">
        <v>17</v>
      </c>
      <c r="AP197" s="170">
        <v>2294.3999999999987</v>
      </c>
      <c r="AQ197" s="377">
        <f t="shared" si="190"/>
        <v>134.96470588235286</v>
      </c>
      <c r="AR197" s="375">
        <f t="shared" si="191"/>
        <v>7</v>
      </c>
      <c r="AS197" s="541"/>
      <c r="AT197" s="375">
        <v>17</v>
      </c>
      <c r="AU197" s="170">
        <v>2308.674463937622</v>
      </c>
      <c r="AV197" s="377">
        <f t="shared" si="192"/>
        <v>135.80438023162483</v>
      </c>
      <c r="AW197" s="375">
        <f t="shared" si="193"/>
        <v>6</v>
      </c>
      <c r="AX197" s="541"/>
    </row>
    <row r="198" spans="2:50" hidden="1" x14ac:dyDescent="0.2">
      <c r="B198" s="517"/>
      <c r="C198" s="388">
        <v>17</v>
      </c>
      <c r="D198" s="375" t="s">
        <v>697</v>
      </c>
      <c r="E198" s="375">
        <v>15</v>
      </c>
      <c r="F198" s="375">
        <v>2400</v>
      </c>
      <c r="G198" s="377">
        <f t="shared" si="178"/>
        <v>160</v>
      </c>
      <c r="H198" s="517"/>
      <c r="I198" s="172">
        <f t="shared" si="175"/>
        <v>15</v>
      </c>
      <c r="J198" s="172">
        <f t="shared" si="176"/>
        <v>2289.9698828900282</v>
      </c>
      <c r="K198" s="374">
        <f t="shared" si="177"/>
        <v>152.66465885933522</v>
      </c>
      <c r="L198" s="519"/>
      <c r="M198" s="172">
        <f t="shared" si="179"/>
        <v>3</v>
      </c>
      <c r="N198" s="543"/>
      <c r="O198" s="543"/>
      <c r="P198" s="375">
        <v>15</v>
      </c>
      <c r="Q198" s="170">
        <v>2297.5</v>
      </c>
      <c r="R198" s="377">
        <f t="shared" si="180"/>
        <v>153.16666666666666</v>
      </c>
      <c r="S198" s="375">
        <f t="shared" si="181"/>
        <v>3</v>
      </c>
      <c r="T198" s="541"/>
      <c r="U198" s="375">
        <v>15</v>
      </c>
      <c r="V198" s="170">
        <v>2292.2321428571431</v>
      </c>
      <c r="W198" s="377">
        <f t="shared" si="182"/>
        <v>152.8154761904762</v>
      </c>
      <c r="X198" s="375">
        <f t="shared" si="183"/>
        <v>3</v>
      </c>
      <c r="Y198" s="541"/>
      <c r="Z198" s="375">
        <v>15</v>
      </c>
      <c r="AA198" s="170">
        <v>2288.4615384615381</v>
      </c>
      <c r="AB198" s="377">
        <f t="shared" si="184"/>
        <v>152.56410256410254</v>
      </c>
      <c r="AC198" s="375">
        <f t="shared" si="185"/>
        <v>2</v>
      </c>
      <c r="AD198" s="541"/>
      <c r="AE198" s="375">
        <v>15</v>
      </c>
      <c r="AF198" s="170">
        <v>2288.0701754385964</v>
      </c>
      <c r="AG198" s="377">
        <f t="shared" si="186"/>
        <v>152.53801169590642</v>
      </c>
      <c r="AH198" s="375">
        <f t="shared" si="187"/>
        <v>3</v>
      </c>
      <c r="AI198" s="541"/>
      <c r="AJ198" s="375">
        <v>15</v>
      </c>
      <c r="AK198" s="170">
        <v>2283.952095808384</v>
      </c>
      <c r="AL198" s="377">
        <f t="shared" si="188"/>
        <v>152.26347305389226</v>
      </c>
      <c r="AM198" s="375">
        <f t="shared" si="189"/>
        <v>3</v>
      </c>
      <c r="AN198" s="541"/>
      <c r="AO198" s="375">
        <v>15</v>
      </c>
      <c r="AP198" s="170">
        <v>2288.0898876404494</v>
      </c>
      <c r="AQ198" s="377">
        <f t="shared" si="190"/>
        <v>152.53932584269663</v>
      </c>
      <c r="AR198" s="375">
        <f t="shared" si="191"/>
        <v>4</v>
      </c>
      <c r="AS198" s="541"/>
      <c r="AT198" s="375">
        <v>15</v>
      </c>
      <c r="AU198" s="170">
        <v>2291.4833400240877</v>
      </c>
      <c r="AV198" s="377">
        <f t="shared" si="192"/>
        <v>152.76555600160586</v>
      </c>
      <c r="AW198" s="375">
        <f t="shared" si="193"/>
        <v>3</v>
      </c>
      <c r="AX198" s="541"/>
    </row>
    <row r="199" spans="2:50" hidden="1" x14ac:dyDescent="0.2">
      <c r="B199" s="517"/>
      <c r="C199" s="388">
        <v>18</v>
      </c>
      <c r="D199" s="375" t="s">
        <v>706</v>
      </c>
      <c r="E199" s="375">
        <v>14</v>
      </c>
      <c r="F199" s="375">
        <v>2400</v>
      </c>
      <c r="G199" s="385">
        <f t="shared" si="178"/>
        <v>171.42857142857142</v>
      </c>
      <c r="H199" s="517"/>
      <c r="I199" s="172">
        <f t="shared" si="175"/>
        <v>14</v>
      </c>
      <c r="J199" s="172">
        <f t="shared" si="176"/>
        <v>2295.3952457755995</v>
      </c>
      <c r="K199" s="374">
        <f t="shared" si="177"/>
        <v>163.95680326968568</v>
      </c>
      <c r="L199" s="520"/>
      <c r="M199" s="172">
        <f t="shared" si="179"/>
        <v>1</v>
      </c>
      <c r="N199" s="526"/>
      <c r="O199" s="526"/>
      <c r="P199" s="375">
        <v>14</v>
      </c>
      <c r="Q199" s="170">
        <v>2293.9968152866231</v>
      </c>
      <c r="R199" s="377">
        <f t="shared" si="180"/>
        <v>163.85691537761593</v>
      </c>
      <c r="S199" s="375">
        <f t="shared" si="181"/>
        <v>1</v>
      </c>
      <c r="T199" s="542"/>
      <c r="U199" s="375">
        <v>14</v>
      </c>
      <c r="V199" s="170">
        <v>2298.6607142857147</v>
      </c>
      <c r="W199" s="377">
        <f t="shared" si="182"/>
        <v>164.19005102040819</v>
      </c>
      <c r="X199" s="375">
        <f t="shared" si="183"/>
        <v>1</v>
      </c>
      <c r="Y199" s="542"/>
      <c r="Z199" s="375">
        <v>14</v>
      </c>
      <c r="AA199" s="170">
        <v>2306.0540069686408</v>
      </c>
      <c r="AB199" s="377">
        <f t="shared" si="184"/>
        <v>164.71814335490291</v>
      </c>
      <c r="AC199" s="375">
        <f t="shared" si="185"/>
        <v>1</v>
      </c>
      <c r="AD199" s="542"/>
      <c r="AE199" s="375">
        <v>14</v>
      </c>
      <c r="AF199" s="170">
        <v>2295.9574468085102</v>
      </c>
      <c r="AG199" s="377">
        <f t="shared" si="186"/>
        <v>163.99696048632217</v>
      </c>
      <c r="AH199" s="375">
        <f t="shared" si="187"/>
        <v>1</v>
      </c>
      <c r="AI199" s="542"/>
      <c r="AJ199" s="375">
        <v>14</v>
      </c>
      <c r="AK199" s="170">
        <v>2291.2676056338018</v>
      </c>
      <c r="AL199" s="377">
        <f t="shared" si="188"/>
        <v>163.66197183098583</v>
      </c>
      <c r="AM199" s="375">
        <f t="shared" si="189"/>
        <v>1</v>
      </c>
      <c r="AN199" s="542"/>
      <c r="AO199" s="375">
        <v>14</v>
      </c>
      <c r="AP199" s="170">
        <v>2290.4347826086955</v>
      </c>
      <c r="AQ199" s="377">
        <f t="shared" si="190"/>
        <v>163.60248447204967</v>
      </c>
      <c r="AR199" s="375">
        <f t="shared" si="191"/>
        <v>1</v>
      </c>
      <c r="AS199" s="542"/>
      <c r="AT199" s="375">
        <v>14</v>
      </c>
      <c r="AU199" s="170">
        <v>2291.3953488372094</v>
      </c>
      <c r="AV199" s="377">
        <f t="shared" si="192"/>
        <v>163.67109634551497</v>
      </c>
      <c r="AW199" s="375">
        <f t="shared" si="193"/>
        <v>1</v>
      </c>
      <c r="AX199" s="542"/>
    </row>
    <row r="200" spans="2:50" ht="15.75" x14ac:dyDescent="0.2">
      <c r="B200" s="521" t="s">
        <v>169</v>
      </c>
      <c r="C200" s="522"/>
      <c r="D200" s="522"/>
      <c r="E200" s="522"/>
      <c r="F200" s="522"/>
      <c r="G200" s="522"/>
      <c r="H200" s="523"/>
      <c r="I200" s="207"/>
      <c r="J200" s="207"/>
      <c r="K200" s="207"/>
      <c r="L200" s="207"/>
      <c r="M200" s="207"/>
      <c r="N200" s="512" t="s">
        <v>161</v>
      </c>
      <c r="O200" s="525" t="s">
        <v>106</v>
      </c>
      <c r="P200" s="527">
        <f>AT177+1</f>
        <v>45930</v>
      </c>
      <c r="Q200" s="517"/>
      <c r="R200" s="517"/>
      <c r="S200" s="517"/>
      <c r="T200" s="517"/>
      <c r="U200" s="527">
        <f>P200+1</f>
        <v>45931</v>
      </c>
      <c r="V200" s="517"/>
      <c r="W200" s="517"/>
      <c r="X200" s="517"/>
      <c r="Y200" s="517"/>
      <c r="Z200" s="527">
        <f>U200+1</f>
        <v>45932</v>
      </c>
      <c r="AA200" s="517"/>
      <c r="AB200" s="517"/>
      <c r="AC200" s="517"/>
      <c r="AD200" s="517"/>
      <c r="AE200" s="527">
        <f>Z200+1</f>
        <v>45933</v>
      </c>
      <c r="AF200" s="517"/>
      <c r="AG200" s="517"/>
      <c r="AH200" s="517"/>
      <c r="AI200" s="517"/>
      <c r="AJ200" s="527">
        <f>AE200+1</f>
        <v>45934</v>
      </c>
      <c r="AK200" s="517"/>
      <c r="AL200" s="517"/>
      <c r="AM200" s="517"/>
      <c r="AN200" s="517"/>
      <c r="AO200" s="527">
        <f>AJ200+1</f>
        <v>45935</v>
      </c>
      <c r="AP200" s="517"/>
      <c r="AQ200" s="517"/>
      <c r="AR200" s="517"/>
      <c r="AS200" s="517"/>
      <c r="AT200" s="527">
        <f>AO200+1</f>
        <v>45936</v>
      </c>
      <c r="AU200" s="517"/>
      <c r="AV200" s="517"/>
      <c r="AW200" s="517"/>
      <c r="AX200" s="517"/>
    </row>
    <row r="201" spans="2:50" ht="15.75" x14ac:dyDescent="0.2">
      <c r="B201" s="524"/>
      <c r="C201" s="524"/>
      <c r="D201" s="524"/>
      <c r="E201" s="524"/>
      <c r="F201" s="524"/>
      <c r="G201" s="524"/>
      <c r="H201" s="524"/>
      <c r="I201" s="207"/>
      <c r="J201" s="207"/>
      <c r="K201" s="207"/>
      <c r="L201" s="207"/>
      <c r="M201" s="207"/>
      <c r="N201" s="512"/>
      <c r="O201" s="526"/>
      <c r="P201" s="527" t="s">
        <v>120</v>
      </c>
      <c r="Q201" s="517"/>
      <c r="R201" s="517"/>
      <c r="S201" s="517"/>
      <c r="T201" s="517"/>
      <c r="U201" s="527" t="s">
        <v>114</v>
      </c>
      <c r="V201" s="517"/>
      <c r="W201" s="517"/>
      <c r="X201" s="517"/>
      <c r="Y201" s="517"/>
      <c r="Z201" s="527" t="s">
        <v>115</v>
      </c>
      <c r="AA201" s="517"/>
      <c r="AB201" s="517"/>
      <c r="AC201" s="517"/>
      <c r="AD201" s="517"/>
      <c r="AE201" s="527" t="s">
        <v>116</v>
      </c>
      <c r="AF201" s="517"/>
      <c r="AG201" s="517"/>
      <c r="AH201" s="517"/>
      <c r="AI201" s="517"/>
      <c r="AJ201" s="527" t="s">
        <v>117</v>
      </c>
      <c r="AK201" s="517"/>
      <c r="AL201" s="517"/>
      <c r="AM201" s="517"/>
      <c r="AN201" s="517"/>
      <c r="AO201" s="527" t="s">
        <v>118</v>
      </c>
      <c r="AP201" s="517"/>
      <c r="AQ201" s="517"/>
      <c r="AR201" s="517"/>
      <c r="AS201" s="517"/>
      <c r="AT201" s="527" t="s">
        <v>119</v>
      </c>
      <c r="AU201" s="517"/>
      <c r="AV201" s="517"/>
      <c r="AW201" s="517"/>
      <c r="AX201" s="517"/>
    </row>
    <row r="202" spans="2:50" x14ac:dyDescent="0.2">
      <c r="B202" s="512" t="s">
        <v>157</v>
      </c>
      <c r="C202" s="512" t="s">
        <v>149</v>
      </c>
      <c r="D202" s="512"/>
      <c r="E202" s="512" t="s">
        <v>151</v>
      </c>
      <c r="F202" s="512"/>
      <c r="G202" s="512"/>
      <c r="H202" s="513" t="s">
        <v>158</v>
      </c>
      <c r="I202" s="516" t="s">
        <v>227</v>
      </c>
      <c r="J202" s="516"/>
      <c r="K202" s="516"/>
      <c r="L202" s="516" t="s">
        <v>158</v>
      </c>
      <c r="M202" s="516" t="s">
        <v>170</v>
      </c>
      <c r="N202" s="525"/>
      <c r="O202" s="525" t="s">
        <v>160</v>
      </c>
      <c r="P202" s="508" t="s">
        <v>154</v>
      </c>
      <c r="Q202" s="509"/>
      <c r="R202" s="509"/>
      <c r="S202" s="510"/>
      <c r="T202" s="512" t="s">
        <v>158</v>
      </c>
      <c r="U202" s="508" t="s">
        <v>154</v>
      </c>
      <c r="V202" s="509"/>
      <c r="W202" s="509"/>
      <c r="X202" s="510"/>
      <c r="Y202" s="512" t="s">
        <v>158</v>
      </c>
      <c r="Z202" s="508" t="s">
        <v>154</v>
      </c>
      <c r="AA202" s="509"/>
      <c r="AB202" s="509"/>
      <c r="AC202" s="510"/>
      <c r="AD202" s="512" t="s">
        <v>158</v>
      </c>
      <c r="AE202" s="508" t="s">
        <v>154</v>
      </c>
      <c r="AF202" s="509"/>
      <c r="AG202" s="509"/>
      <c r="AH202" s="510"/>
      <c r="AI202" s="512" t="s">
        <v>158</v>
      </c>
      <c r="AJ202" s="508" t="s">
        <v>154</v>
      </c>
      <c r="AK202" s="509"/>
      <c r="AL202" s="509"/>
      <c r="AM202" s="510"/>
      <c r="AN202" s="512" t="s">
        <v>158</v>
      </c>
      <c r="AO202" s="508" t="s">
        <v>154</v>
      </c>
      <c r="AP202" s="509"/>
      <c r="AQ202" s="509"/>
      <c r="AR202" s="510"/>
      <c r="AS202" s="512" t="s">
        <v>158</v>
      </c>
      <c r="AT202" s="508" t="s">
        <v>154</v>
      </c>
      <c r="AU202" s="509"/>
      <c r="AV202" s="509"/>
      <c r="AW202" s="510"/>
      <c r="AX202" s="512" t="s">
        <v>158</v>
      </c>
    </row>
    <row r="203" spans="2:50" x14ac:dyDescent="0.2">
      <c r="B203" s="512"/>
      <c r="C203" s="512"/>
      <c r="D203" s="512"/>
      <c r="E203" s="512" t="s">
        <v>150</v>
      </c>
      <c r="F203" s="512"/>
      <c r="G203" s="512"/>
      <c r="H203" s="514"/>
      <c r="I203" s="516" t="s">
        <v>150</v>
      </c>
      <c r="J203" s="516"/>
      <c r="K203" s="516"/>
      <c r="L203" s="516"/>
      <c r="M203" s="516"/>
      <c r="N203" s="543"/>
      <c r="O203" s="543"/>
      <c r="P203" s="508" t="s">
        <v>155</v>
      </c>
      <c r="Q203" s="509"/>
      <c r="R203" s="509"/>
      <c r="S203" s="510"/>
      <c r="T203" s="512"/>
      <c r="U203" s="508" t="s">
        <v>155</v>
      </c>
      <c r="V203" s="509"/>
      <c r="W203" s="509"/>
      <c r="X203" s="510"/>
      <c r="Y203" s="512"/>
      <c r="Z203" s="508" t="s">
        <v>155</v>
      </c>
      <c r="AA203" s="509"/>
      <c r="AB203" s="509"/>
      <c r="AC203" s="510"/>
      <c r="AD203" s="512"/>
      <c r="AE203" s="508" t="s">
        <v>155</v>
      </c>
      <c r="AF203" s="509"/>
      <c r="AG203" s="509"/>
      <c r="AH203" s="510"/>
      <c r="AI203" s="512"/>
      <c r="AJ203" s="508" t="s">
        <v>155</v>
      </c>
      <c r="AK203" s="509"/>
      <c r="AL203" s="509"/>
      <c r="AM203" s="510"/>
      <c r="AN203" s="512"/>
      <c r="AO203" s="508" t="s">
        <v>155</v>
      </c>
      <c r="AP203" s="509"/>
      <c r="AQ203" s="509"/>
      <c r="AR203" s="510"/>
      <c r="AS203" s="512"/>
      <c r="AT203" s="508" t="s">
        <v>155</v>
      </c>
      <c r="AU203" s="509"/>
      <c r="AV203" s="509"/>
      <c r="AW203" s="510"/>
      <c r="AX203" s="512"/>
    </row>
    <row r="204" spans="2:50" x14ac:dyDescent="0.2">
      <c r="B204" s="512"/>
      <c r="C204" s="512"/>
      <c r="D204" s="512"/>
      <c r="E204" s="386" t="s">
        <v>152</v>
      </c>
      <c r="F204" s="386" t="s">
        <v>153</v>
      </c>
      <c r="G204" s="386" t="s">
        <v>156</v>
      </c>
      <c r="H204" s="515"/>
      <c r="I204" s="387" t="s">
        <v>152</v>
      </c>
      <c r="J204" s="387" t="s">
        <v>153</v>
      </c>
      <c r="K204" s="387" t="s">
        <v>156</v>
      </c>
      <c r="L204" s="516"/>
      <c r="M204" s="516"/>
      <c r="N204" s="543"/>
      <c r="O204" s="543"/>
      <c r="P204" s="386" t="s">
        <v>152</v>
      </c>
      <c r="Q204" s="386" t="s">
        <v>153</v>
      </c>
      <c r="R204" s="386" t="s">
        <v>156</v>
      </c>
      <c r="S204" s="386" t="s">
        <v>170</v>
      </c>
      <c r="T204" s="512"/>
      <c r="U204" s="386" t="s">
        <v>152</v>
      </c>
      <c r="V204" s="386" t="s">
        <v>153</v>
      </c>
      <c r="W204" s="386" t="s">
        <v>156</v>
      </c>
      <c r="X204" s="386" t="s">
        <v>170</v>
      </c>
      <c r="Y204" s="512"/>
      <c r="Z204" s="386" t="s">
        <v>152</v>
      </c>
      <c r="AA204" s="386" t="s">
        <v>153</v>
      </c>
      <c r="AB204" s="386" t="s">
        <v>156</v>
      </c>
      <c r="AC204" s="386" t="s">
        <v>170</v>
      </c>
      <c r="AD204" s="512"/>
      <c r="AE204" s="386" t="s">
        <v>152</v>
      </c>
      <c r="AF204" s="386" t="s">
        <v>153</v>
      </c>
      <c r="AG204" s="386" t="s">
        <v>156</v>
      </c>
      <c r="AH204" s="386" t="s">
        <v>170</v>
      </c>
      <c r="AI204" s="512"/>
      <c r="AJ204" s="386" t="s">
        <v>152</v>
      </c>
      <c r="AK204" s="386" t="s">
        <v>153</v>
      </c>
      <c r="AL204" s="386" t="s">
        <v>156</v>
      </c>
      <c r="AM204" s="386" t="s">
        <v>170</v>
      </c>
      <c r="AN204" s="512"/>
      <c r="AO204" s="386" t="s">
        <v>152</v>
      </c>
      <c r="AP204" s="386" t="s">
        <v>153</v>
      </c>
      <c r="AQ204" s="386" t="s">
        <v>156</v>
      </c>
      <c r="AR204" s="386" t="s">
        <v>170</v>
      </c>
      <c r="AS204" s="512"/>
      <c r="AT204" s="386" t="s">
        <v>152</v>
      </c>
      <c r="AU204" s="386" t="s">
        <v>153</v>
      </c>
      <c r="AV204" s="386" t="s">
        <v>156</v>
      </c>
      <c r="AW204" s="386" t="s">
        <v>170</v>
      </c>
      <c r="AX204" s="512"/>
    </row>
    <row r="205" spans="2:50" x14ac:dyDescent="0.2">
      <c r="B205" s="517" t="s">
        <v>236</v>
      </c>
      <c r="C205" s="388">
        <v>1</v>
      </c>
      <c r="D205" s="388" t="s">
        <v>431</v>
      </c>
      <c r="E205" s="388">
        <v>20</v>
      </c>
      <c r="F205" s="388">
        <v>2400</v>
      </c>
      <c r="G205" s="385">
        <f>F205/E205</f>
        <v>120</v>
      </c>
      <c r="H205" s="517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9">
        <f t="shared" ref="K205:K222" si="215">IFERROR(AVERAGE(R205,W205,AB205,AG205,AL205,AQ205,AV205),"")</f>
        <v>115.18413921197848</v>
      </c>
      <c r="L205" s="518">
        <f>IFERROR(AVERAGE(K205:K222),"-")</f>
        <v>132.86142595510105</v>
      </c>
      <c r="M205" s="172">
        <f>IFERROR(RANK(K205, K$205:K$222),"")</f>
        <v>18</v>
      </c>
      <c r="N205" s="543"/>
      <c r="O205" s="543"/>
      <c r="P205" s="388">
        <v>20</v>
      </c>
      <c r="Q205" s="170">
        <v>2299.7926267281118</v>
      </c>
      <c r="R205" s="385">
        <f>IFERROR(Q205/P205,"")</f>
        <v>114.98963133640559</v>
      </c>
      <c r="S205" s="388">
        <f>IFERROR(RANK(R205, R$205:R$222),"")</f>
        <v>18</v>
      </c>
      <c r="T205" s="540">
        <f>AVERAGE(R205:R222)</f>
        <v>132.98867758540553</v>
      </c>
      <c r="U205" s="388">
        <v>20</v>
      </c>
      <c r="V205" s="170">
        <v>2315.3461538461552</v>
      </c>
      <c r="W205" s="385">
        <f>IFERROR(V205/U205,"")</f>
        <v>115.76730769230775</v>
      </c>
      <c r="X205" s="388">
        <f>IFERROR(RANK(W205, W$205:W$222),"")</f>
        <v>17</v>
      </c>
      <c r="Y205" s="540">
        <f>AVERAGE(W205:W222)</f>
        <v>132.71343375724931</v>
      </c>
      <c r="Z205" s="388">
        <v>20</v>
      </c>
      <c r="AA205" s="170">
        <v>2310.7552447552453</v>
      </c>
      <c r="AB205" s="385">
        <f>IFERROR(AA205/Z205,"")</f>
        <v>115.53776223776227</v>
      </c>
      <c r="AC205" s="388">
        <f>IFERROR(RANK(AB205, AB$205:AB$222),"")</f>
        <v>17</v>
      </c>
      <c r="AD205" s="540">
        <f>AVERAGE(AB205:AB222)</f>
        <v>132.96522804215724</v>
      </c>
      <c r="AE205" s="388">
        <v>20</v>
      </c>
      <c r="AF205" s="170">
        <v>2307.3333333333335</v>
      </c>
      <c r="AG205" s="385">
        <f>IFERROR(AF205/AE205,"")</f>
        <v>115.36666666666667</v>
      </c>
      <c r="AH205" s="388">
        <f>IFERROR(RANK(AG205, AG$205:AG$222),"")</f>
        <v>18</v>
      </c>
      <c r="AI205" s="540">
        <f>AVERAGE(AG205:AG222)</f>
        <v>133.0129694418072</v>
      </c>
      <c r="AJ205" s="388">
        <v>20</v>
      </c>
      <c r="AK205" s="170">
        <v>2302.7586206896549</v>
      </c>
      <c r="AL205" s="385">
        <f>IFERROR(AK205/AJ205,"")</f>
        <v>115.13793103448275</v>
      </c>
      <c r="AM205" s="388">
        <f>IFERROR(RANK(AL205, AL$205:AL$222),"")</f>
        <v>17</v>
      </c>
      <c r="AN205" s="540">
        <f>AVERAGE(AL205:AL222)</f>
        <v>132.88810513344771</v>
      </c>
      <c r="AO205" s="388">
        <v>20</v>
      </c>
      <c r="AP205" s="170">
        <v>2296.4601769911505</v>
      </c>
      <c r="AQ205" s="385">
        <f>IFERROR(AP205/AO205,"")</f>
        <v>114.82300884955752</v>
      </c>
      <c r="AR205" s="388">
        <f>IFERROR(RANK(AQ205, AQ$205:AQ$222),"")</f>
        <v>17</v>
      </c>
      <c r="AS205" s="540">
        <f>AVERAGE(AQ205:AQ222)</f>
        <v>132.69759913008193</v>
      </c>
      <c r="AT205" s="388">
        <v>20</v>
      </c>
      <c r="AU205" s="170">
        <v>2293.3333333333348</v>
      </c>
      <c r="AV205" s="385">
        <f>IFERROR(AU205/AT205,"")</f>
        <v>114.66666666666674</v>
      </c>
      <c r="AW205" s="388">
        <f>IFERROR(RANK(AV205, AV$205:AV$222),"")</f>
        <v>17</v>
      </c>
      <c r="AX205" s="540">
        <f>AVERAGE(AV205:AV222)</f>
        <v>132.76396859555865</v>
      </c>
    </row>
    <row r="206" spans="2:50" x14ac:dyDescent="0.2">
      <c r="B206" s="517"/>
      <c r="C206" s="388">
        <v>2</v>
      </c>
      <c r="D206" s="388" t="s">
        <v>432</v>
      </c>
      <c r="E206" s="388">
        <v>18</v>
      </c>
      <c r="F206" s="388">
        <v>2400</v>
      </c>
      <c r="G206" s="385">
        <f t="shared" ref="G206:G222" si="216">F206/E206</f>
        <v>133.33333333333334</v>
      </c>
      <c r="H206" s="517"/>
      <c r="I206" s="172">
        <f t="shared" si="213"/>
        <v>18</v>
      </c>
      <c r="J206" s="172">
        <f t="shared" si="214"/>
        <v>2293.8180885350225</v>
      </c>
      <c r="K206" s="389">
        <f t="shared" si="215"/>
        <v>127.43433825194568</v>
      </c>
      <c r="L206" s="519"/>
      <c r="M206" s="172">
        <f t="shared" ref="M206:M222" si="217">IFERROR(RANK(K206, K$205:K$222),"")</f>
        <v>10</v>
      </c>
      <c r="N206" s="543"/>
      <c r="O206" s="543"/>
      <c r="P206" s="388">
        <v>18</v>
      </c>
      <c r="Q206" s="170">
        <v>2304.8051948051957</v>
      </c>
      <c r="R206" s="385">
        <f t="shared" ref="R206:R222" si="218">IFERROR(Q206/P206,"")</f>
        <v>128.04473304473311</v>
      </c>
      <c r="S206" s="388">
        <f t="shared" ref="S206:S222" si="219">IFERROR(RANK(R206, R$205:R$222),"")</f>
        <v>9</v>
      </c>
      <c r="T206" s="541"/>
      <c r="U206" s="388">
        <v>18</v>
      </c>
      <c r="V206" s="170">
        <v>2290.3571428571413</v>
      </c>
      <c r="W206" s="385">
        <f t="shared" ref="W206:W222" si="220">IFERROR(V206/U206,"")</f>
        <v>127.24206349206341</v>
      </c>
      <c r="X206" s="388">
        <f t="shared" ref="X206:X222" si="221">IFERROR(RANK(W206, W$205:W$222),"")</f>
        <v>10</v>
      </c>
      <c r="Y206" s="541"/>
      <c r="Z206" s="388">
        <v>18</v>
      </c>
      <c r="AA206" s="170">
        <v>2295.3571428571431</v>
      </c>
      <c r="AB206" s="385">
        <f t="shared" ref="AB206:AB222" si="222">IFERROR(AA206/Z206,"")</f>
        <v>127.51984126984128</v>
      </c>
      <c r="AC206" s="388">
        <f t="shared" ref="AC206:AC222" si="223">IFERROR(RANK(AB206, AB$205:AB$222),"")</f>
        <v>11</v>
      </c>
      <c r="AD206" s="541"/>
      <c r="AE206" s="388">
        <v>18</v>
      </c>
      <c r="AF206" s="170">
        <v>2282.0224719101125</v>
      </c>
      <c r="AG206" s="385">
        <f t="shared" ref="AG206:AG222" si="224">IFERROR(AF206/AE206,"")</f>
        <v>126.77902621722848</v>
      </c>
      <c r="AH206" s="388">
        <f t="shared" ref="AH206:AH222" si="225">IFERROR(RANK(AG206, AG$205:AG$222),"")</f>
        <v>12</v>
      </c>
      <c r="AI206" s="541"/>
      <c r="AJ206" s="388">
        <v>18</v>
      </c>
      <c r="AK206" s="170">
        <v>2283.703703703703</v>
      </c>
      <c r="AL206" s="385">
        <f t="shared" ref="AL206:AL222" si="226">IFERROR(AK206/AJ206,"")</f>
        <v>126.87242798353905</v>
      </c>
      <c r="AM206" s="388">
        <f t="shared" ref="AM206:AM222" si="227">IFERROR(RANK(AL206, AL$205:AL$222),"")</f>
        <v>11</v>
      </c>
      <c r="AN206" s="541"/>
      <c r="AO206" s="388">
        <v>18</v>
      </c>
      <c r="AP206" s="170">
        <v>2299.8113207547167</v>
      </c>
      <c r="AQ206" s="385">
        <f t="shared" ref="AQ206:AQ222" si="228">IFERROR(AP206/AO206,"")</f>
        <v>127.76729559748426</v>
      </c>
      <c r="AR206" s="388">
        <f t="shared" ref="AR206:AR222" si="229">IFERROR(RANK(AQ206, AQ$205:AQ$222),"")</f>
        <v>8</v>
      </c>
      <c r="AS206" s="541"/>
      <c r="AT206" s="388">
        <v>18</v>
      </c>
      <c r="AU206" s="170">
        <v>2300.669642857144</v>
      </c>
      <c r="AV206" s="385">
        <f t="shared" ref="AV206:AV222" si="230">IFERROR(AU206/AT206,"")</f>
        <v>127.81498015873022</v>
      </c>
      <c r="AW206" s="388">
        <f t="shared" ref="AW206:AW222" si="231">IFERROR(RANK(AV206, AV$205:AV$222),"")</f>
        <v>9</v>
      </c>
      <c r="AX206" s="541"/>
    </row>
    <row r="207" spans="2:50" x14ac:dyDescent="0.2">
      <c r="B207" s="517"/>
      <c r="C207" s="388">
        <v>3</v>
      </c>
      <c r="D207" s="388" t="s">
        <v>433</v>
      </c>
      <c r="E207" s="388">
        <v>18</v>
      </c>
      <c r="F207" s="388">
        <v>2400</v>
      </c>
      <c r="G207" s="385">
        <f t="shared" si="216"/>
        <v>133.33333333333334</v>
      </c>
      <c r="H207" s="517"/>
      <c r="I207" s="172">
        <f t="shared" si="213"/>
        <v>18</v>
      </c>
      <c r="J207" s="172">
        <f t="shared" si="214"/>
        <v>2292.7158051818401</v>
      </c>
      <c r="K207" s="389">
        <f t="shared" si="215"/>
        <v>127.37310028788001</v>
      </c>
      <c r="L207" s="519"/>
      <c r="M207" s="172">
        <f t="shared" si="217"/>
        <v>12</v>
      </c>
      <c r="N207" s="543"/>
      <c r="O207" s="543"/>
      <c r="P207" s="388">
        <v>18</v>
      </c>
      <c r="Q207" s="170">
        <v>2295.280632411067</v>
      </c>
      <c r="R207" s="385">
        <f t="shared" si="218"/>
        <v>127.51559068950372</v>
      </c>
      <c r="S207" s="388">
        <f t="shared" si="219"/>
        <v>10</v>
      </c>
      <c r="T207" s="541"/>
      <c r="U207" s="388">
        <v>18</v>
      </c>
      <c r="V207" s="170">
        <v>2286.3397557970206</v>
      </c>
      <c r="W207" s="385">
        <f t="shared" si="220"/>
        <v>127.0188753220567</v>
      </c>
      <c r="X207" s="388">
        <f t="shared" si="221"/>
        <v>11</v>
      </c>
      <c r="Y207" s="541"/>
      <c r="Z207" s="388">
        <v>18</v>
      </c>
      <c r="AA207" s="170">
        <v>2290.7900006459522</v>
      </c>
      <c r="AB207" s="385">
        <f t="shared" si="222"/>
        <v>127.26611114699735</v>
      </c>
      <c r="AC207" s="388">
        <f t="shared" si="223"/>
        <v>12</v>
      </c>
      <c r="AD207" s="541"/>
      <c r="AE207" s="388">
        <v>18</v>
      </c>
      <c r="AF207" s="170">
        <v>2291.6571428571424</v>
      </c>
      <c r="AG207" s="385">
        <f t="shared" si="224"/>
        <v>127.31428571428569</v>
      </c>
      <c r="AH207" s="388">
        <f t="shared" si="225"/>
        <v>10</v>
      </c>
      <c r="AI207" s="541"/>
      <c r="AJ207" s="388">
        <v>18</v>
      </c>
      <c r="AK207" s="170">
        <v>2294.4578313253005</v>
      </c>
      <c r="AL207" s="385">
        <f t="shared" si="226"/>
        <v>127.46987951807225</v>
      </c>
      <c r="AM207" s="388">
        <f t="shared" si="227"/>
        <v>10</v>
      </c>
      <c r="AN207" s="541"/>
      <c r="AO207" s="388">
        <v>18</v>
      </c>
      <c r="AP207" s="170">
        <v>2298.0295566502459</v>
      </c>
      <c r="AQ207" s="385">
        <f t="shared" si="228"/>
        <v>127.66830870279144</v>
      </c>
      <c r="AR207" s="388">
        <f t="shared" si="229"/>
        <v>9</v>
      </c>
      <c r="AS207" s="541"/>
      <c r="AT207" s="388">
        <v>18</v>
      </c>
      <c r="AU207" s="170">
        <v>2292.4557165861506</v>
      </c>
      <c r="AV207" s="385">
        <f t="shared" si="230"/>
        <v>127.35865092145281</v>
      </c>
      <c r="AW207" s="388">
        <f t="shared" si="231"/>
        <v>11</v>
      </c>
      <c r="AX207" s="541"/>
    </row>
    <row r="208" spans="2:50" x14ac:dyDescent="0.2">
      <c r="B208" s="517"/>
      <c r="C208" s="388">
        <v>4</v>
      </c>
      <c r="D208" s="388" t="s">
        <v>434</v>
      </c>
      <c r="E208" s="388">
        <v>18</v>
      </c>
      <c r="F208" s="388">
        <v>2400</v>
      </c>
      <c r="G208" s="385">
        <f t="shared" si="216"/>
        <v>133.33333333333334</v>
      </c>
      <c r="H208" s="517"/>
      <c r="I208" s="172">
        <f t="shared" si="213"/>
        <v>18</v>
      </c>
      <c r="J208" s="172">
        <f t="shared" si="214"/>
        <v>2302.1343666607249</v>
      </c>
      <c r="K208" s="389">
        <f t="shared" si="215"/>
        <v>127.89635370337361</v>
      </c>
      <c r="L208" s="519"/>
      <c r="M208" s="172">
        <f t="shared" si="217"/>
        <v>8</v>
      </c>
      <c r="N208" s="543"/>
      <c r="O208" s="543"/>
      <c r="P208" s="388">
        <v>18</v>
      </c>
      <c r="Q208" s="170">
        <v>2333.2653061224487</v>
      </c>
      <c r="R208" s="385">
        <f t="shared" si="218"/>
        <v>129.62585034013603</v>
      </c>
      <c r="S208" s="388">
        <f t="shared" si="219"/>
        <v>8</v>
      </c>
      <c r="T208" s="541"/>
      <c r="U208" s="388">
        <v>18</v>
      </c>
      <c r="V208" s="170">
        <v>2286.067415730337</v>
      </c>
      <c r="W208" s="385">
        <f t="shared" si="220"/>
        <v>127.00374531835206</v>
      </c>
      <c r="X208" s="388">
        <f t="shared" si="221"/>
        <v>12</v>
      </c>
      <c r="Y208" s="541"/>
      <c r="Z208" s="388">
        <v>18</v>
      </c>
      <c r="AA208" s="170">
        <v>2305.0632911392395</v>
      </c>
      <c r="AB208" s="385">
        <f t="shared" si="222"/>
        <v>128.05907172995774</v>
      </c>
      <c r="AC208" s="388">
        <f t="shared" si="223"/>
        <v>8</v>
      </c>
      <c r="AD208" s="541"/>
      <c r="AE208" s="388">
        <v>18</v>
      </c>
      <c r="AF208" s="170">
        <v>2291.3793103448265</v>
      </c>
      <c r="AG208" s="385">
        <f t="shared" si="224"/>
        <v>127.29885057471259</v>
      </c>
      <c r="AH208" s="388">
        <f t="shared" si="225"/>
        <v>11</v>
      </c>
      <c r="AI208" s="541"/>
      <c r="AJ208" s="388">
        <v>18</v>
      </c>
      <c r="AK208" s="170">
        <v>2297.7777777777792</v>
      </c>
      <c r="AL208" s="385">
        <f t="shared" si="226"/>
        <v>127.6543209876544</v>
      </c>
      <c r="AM208" s="388">
        <f t="shared" si="227"/>
        <v>9</v>
      </c>
      <c r="AN208" s="541"/>
      <c r="AO208" s="388">
        <v>18</v>
      </c>
      <c r="AP208" s="170">
        <v>2296.271186440677</v>
      </c>
      <c r="AQ208" s="385">
        <f t="shared" si="228"/>
        <v>127.5706214689265</v>
      </c>
      <c r="AR208" s="388">
        <f t="shared" si="229"/>
        <v>10</v>
      </c>
      <c r="AS208" s="541"/>
      <c r="AT208" s="388">
        <v>18</v>
      </c>
      <c r="AU208" s="170">
        <v>2305.1162790697672</v>
      </c>
      <c r="AV208" s="385">
        <f t="shared" si="230"/>
        <v>128.06201550387595</v>
      </c>
      <c r="AW208" s="388">
        <f t="shared" si="231"/>
        <v>8</v>
      </c>
      <c r="AX208" s="541"/>
    </row>
    <row r="209" spans="2:50" x14ac:dyDescent="0.2">
      <c r="B209" s="517"/>
      <c r="C209" s="388">
        <v>5</v>
      </c>
      <c r="D209" s="388" t="s">
        <v>435</v>
      </c>
      <c r="E209" s="388">
        <v>16</v>
      </c>
      <c r="F209" s="388">
        <v>2400</v>
      </c>
      <c r="G209" s="385">
        <f t="shared" si="216"/>
        <v>150</v>
      </c>
      <c r="H209" s="517"/>
      <c r="I209" s="172">
        <f t="shared" si="213"/>
        <v>16</v>
      </c>
      <c r="J209" s="172">
        <f t="shared" si="214"/>
        <v>2324.1846705065986</v>
      </c>
      <c r="K209" s="389">
        <f t="shared" si="215"/>
        <v>145.26154190666242</v>
      </c>
      <c r="L209" s="519"/>
      <c r="M209" s="172">
        <f t="shared" si="217"/>
        <v>5</v>
      </c>
      <c r="N209" s="543"/>
      <c r="O209" s="543"/>
      <c r="P209" s="388">
        <v>16</v>
      </c>
      <c r="Q209" s="170">
        <v>2309.6903225806432</v>
      </c>
      <c r="R209" s="385">
        <f t="shared" si="218"/>
        <v>144.3556451612902</v>
      </c>
      <c r="S209" s="388">
        <f t="shared" si="219"/>
        <v>5</v>
      </c>
      <c r="T209" s="541"/>
      <c r="U209" s="388">
        <v>16</v>
      </c>
      <c r="V209" s="170">
        <v>2303.7735849056617</v>
      </c>
      <c r="W209" s="385">
        <f t="shared" si="220"/>
        <v>143.98584905660385</v>
      </c>
      <c r="X209" s="388">
        <f t="shared" si="221"/>
        <v>5</v>
      </c>
      <c r="Y209" s="541"/>
      <c r="Z209" s="388">
        <v>16</v>
      </c>
      <c r="AA209" s="170">
        <v>2325.3061224489802</v>
      </c>
      <c r="AB209" s="385">
        <f t="shared" si="222"/>
        <v>145.33163265306126</v>
      </c>
      <c r="AC209" s="388">
        <f t="shared" si="223"/>
        <v>5</v>
      </c>
      <c r="AD209" s="541"/>
      <c r="AE209" s="388">
        <v>16</v>
      </c>
      <c r="AF209" s="170">
        <v>2348.8235294117676</v>
      </c>
      <c r="AG209" s="385">
        <f t="shared" si="224"/>
        <v>146.80147058823547</v>
      </c>
      <c r="AH209" s="388">
        <f t="shared" si="225"/>
        <v>5</v>
      </c>
      <c r="AI209" s="541"/>
      <c r="AJ209" s="388">
        <v>16</v>
      </c>
      <c r="AK209" s="170">
        <v>2341.8181818181788</v>
      </c>
      <c r="AL209" s="385">
        <f t="shared" si="226"/>
        <v>146.36363636363618</v>
      </c>
      <c r="AM209" s="388">
        <f t="shared" si="227"/>
        <v>5</v>
      </c>
      <c r="AN209" s="541"/>
      <c r="AO209" s="388">
        <v>16</v>
      </c>
      <c r="AP209" s="170">
        <v>2326.6666666666697</v>
      </c>
      <c r="AQ209" s="385">
        <f t="shared" si="228"/>
        <v>145.41666666666686</v>
      </c>
      <c r="AR209" s="388">
        <f t="shared" si="229"/>
        <v>5</v>
      </c>
      <c r="AS209" s="541"/>
      <c r="AT209" s="388">
        <v>16</v>
      </c>
      <c r="AU209" s="170">
        <v>2313.2142857142876</v>
      </c>
      <c r="AV209" s="385">
        <f t="shared" si="230"/>
        <v>144.57589285714297</v>
      </c>
      <c r="AW209" s="388">
        <f t="shared" si="231"/>
        <v>5</v>
      </c>
      <c r="AX209" s="541"/>
    </row>
    <row r="210" spans="2:50" x14ac:dyDescent="0.2">
      <c r="B210" s="517"/>
      <c r="C210" s="388">
        <v>6</v>
      </c>
      <c r="D210" s="388" t="s">
        <v>436</v>
      </c>
      <c r="E210" s="388">
        <v>18</v>
      </c>
      <c r="F210" s="388">
        <v>2400</v>
      </c>
      <c r="G210" s="385">
        <f t="shared" si="216"/>
        <v>133.33333333333334</v>
      </c>
      <c r="H210" s="517"/>
      <c r="I210" s="172">
        <f t="shared" si="213"/>
        <v>18</v>
      </c>
      <c r="J210" s="172">
        <f t="shared" si="214"/>
        <v>2292.8351913562537</v>
      </c>
      <c r="K210" s="389">
        <f t="shared" si="215"/>
        <v>127.3797328531252</v>
      </c>
      <c r="L210" s="519"/>
      <c r="M210" s="172">
        <f t="shared" si="217"/>
        <v>11</v>
      </c>
      <c r="N210" s="543"/>
      <c r="O210" s="543"/>
      <c r="P210" s="388">
        <v>18</v>
      </c>
      <c r="Q210" s="170">
        <v>2294.6172471596201</v>
      </c>
      <c r="R210" s="385">
        <f t="shared" si="218"/>
        <v>127.47873595331222</v>
      </c>
      <c r="S210" s="388">
        <f t="shared" si="219"/>
        <v>11</v>
      </c>
      <c r="T210" s="541"/>
      <c r="U210" s="388">
        <v>18</v>
      </c>
      <c r="V210" s="170">
        <v>2298.4136212624585</v>
      </c>
      <c r="W210" s="385">
        <f t="shared" si="220"/>
        <v>127.68964562569214</v>
      </c>
      <c r="X210" s="388">
        <f t="shared" si="221"/>
        <v>9</v>
      </c>
      <c r="Y210" s="541"/>
      <c r="Z210" s="388">
        <v>18</v>
      </c>
      <c r="AA210" s="170">
        <v>2302.0596868884531</v>
      </c>
      <c r="AB210" s="385">
        <f t="shared" si="222"/>
        <v>127.89220482713628</v>
      </c>
      <c r="AC210" s="388">
        <f t="shared" si="223"/>
        <v>9</v>
      </c>
      <c r="AD210" s="541"/>
      <c r="AE210" s="388">
        <v>18</v>
      </c>
      <c r="AF210" s="170">
        <v>2297.538461538461</v>
      </c>
      <c r="AG210" s="385">
        <f t="shared" si="224"/>
        <v>127.64102564102561</v>
      </c>
      <c r="AH210" s="388">
        <f t="shared" si="225"/>
        <v>9</v>
      </c>
      <c r="AI210" s="541"/>
      <c r="AJ210" s="388">
        <v>18</v>
      </c>
      <c r="AK210" s="170">
        <v>2282.9268292682937</v>
      </c>
      <c r="AL210" s="385">
        <f t="shared" si="226"/>
        <v>126.82926829268298</v>
      </c>
      <c r="AM210" s="388">
        <f t="shared" si="227"/>
        <v>12</v>
      </c>
      <c r="AN210" s="541"/>
      <c r="AO210" s="388">
        <v>18</v>
      </c>
      <c r="AP210" s="170">
        <v>2288.859060402684</v>
      </c>
      <c r="AQ210" s="385">
        <f t="shared" si="228"/>
        <v>127.158836689038</v>
      </c>
      <c r="AR210" s="388">
        <f t="shared" si="229"/>
        <v>12</v>
      </c>
      <c r="AS210" s="541"/>
      <c r="AT210" s="388">
        <v>18</v>
      </c>
      <c r="AU210" s="170">
        <v>2285.4314329738063</v>
      </c>
      <c r="AV210" s="385">
        <f t="shared" si="230"/>
        <v>126.96841294298923</v>
      </c>
      <c r="AW210" s="388">
        <f t="shared" si="231"/>
        <v>12</v>
      </c>
      <c r="AX210" s="541"/>
    </row>
    <row r="211" spans="2:50" x14ac:dyDescent="0.2">
      <c r="B211" s="517"/>
      <c r="C211" s="388">
        <v>7</v>
      </c>
      <c r="D211" s="388" t="s">
        <v>437</v>
      </c>
      <c r="E211" s="388">
        <v>20</v>
      </c>
      <c r="F211" s="388">
        <v>2400</v>
      </c>
      <c r="G211" s="385">
        <f t="shared" si="216"/>
        <v>120</v>
      </c>
      <c r="H211" s="517"/>
      <c r="I211" s="172">
        <f t="shared" si="213"/>
        <v>20</v>
      </c>
      <c r="J211" s="172">
        <f t="shared" si="214"/>
        <v>2304.6431857326343</v>
      </c>
      <c r="K211" s="389">
        <f t="shared" si="215"/>
        <v>115.2321592866317</v>
      </c>
      <c r="L211" s="519"/>
      <c r="M211" s="172">
        <f t="shared" si="217"/>
        <v>17</v>
      </c>
      <c r="N211" s="543"/>
      <c r="O211" s="543"/>
      <c r="P211" s="388">
        <v>20</v>
      </c>
      <c r="Q211" s="170">
        <v>2343.6666666666633</v>
      </c>
      <c r="R211" s="385">
        <f t="shared" si="218"/>
        <v>117.18333333333317</v>
      </c>
      <c r="S211" s="388">
        <f t="shared" si="219"/>
        <v>17</v>
      </c>
      <c r="T211" s="541"/>
      <c r="U211" s="388">
        <v>20</v>
      </c>
      <c r="V211" s="170">
        <v>2311.0588235294081</v>
      </c>
      <c r="W211" s="385">
        <f t="shared" si="220"/>
        <v>115.5529411764704</v>
      </c>
      <c r="X211" s="388">
        <f t="shared" si="221"/>
        <v>18</v>
      </c>
      <c r="Y211" s="541"/>
      <c r="Z211" s="388">
        <v>20</v>
      </c>
      <c r="AA211" s="170">
        <v>2308.4745762711855</v>
      </c>
      <c r="AB211" s="385">
        <f t="shared" si="222"/>
        <v>115.42372881355928</v>
      </c>
      <c r="AC211" s="388">
        <f t="shared" si="223"/>
        <v>18</v>
      </c>
      <c r="AD211" s="541"/>
      <c r="AE211" s="388">
        <v>20</v>
      </c>
      <c r="AF211" s="170">
        <v>2307.9069767441856</v>
      </c>
      <c r="AG211" s="385">
        <f t="shared" si="224"/>
        <v>115.39534883720928</v>
      </c>
      <c r="AH211" s="388">
        <f t="shared" si="225"/>
        <v>17</v>
      </c>
      <c r="AI211" s="541"/>
      <c r="AJ211" s="388">
        <v>20</v>
      </c>
      <c r="AK211" s="170">
        <v>2285.9999999999991</v>
      </c>
      <c r="AL211" s="385">
        <f t="shared" si="226"/>
        <v>114.29999999999995</v>
      </c>
      <c r="AM211" s="388">
        <f t="shared" si="227"/>
        <v>18</v>
      </c>
      <c r="AN211" s="541"/>
      <c r="AO211" s="388">
        <v>20</v>
      </c>
      <c r="AP211" s="170">
        <v>2284.090909090909</v>
      </c>
      <c r="AQ211" s="385">
        <f t="shared" si="228"/>
        <v>114.20454545454545</v>
      </c>
      <c r="AR211" s="388">
        <f t="shared" si="229"/>
        <v>18</v>
      </c>
      <c r="AS211" s="541"/>
      <c r="AT211" s="388">
        <v>20</v>
      </c>
      <c r="AU211" s="170">
        <v>2291.304347826087</v>
      </c>
      <c r="AV211" s="385">
        <f t="shared" si="230"/>
        <v>114.56521739130434</v>
      </c>
      <c r="AW211" s="388">
        <f t="shared" si="231"/>
        <v>18</v>
      </c>
      <c r="AX211" s="541"/>
    </row>
    <row r="212" spans="2:50" x14ac:dyDescent="0.2">
      <c r="B212" s="517"/>
      <c r="C212" s="388">
        <v>8</v>
      </c>
      <c r="D212" s="388" t="s">
        <v>439</v>
      </c>
      <c r="E212" s="388">
        <v>19</v>
      </c>
      <c r="F212" s="388">
        <v>2400</v>
      </c>
      <c r="G212" s="385">
        <f t="shared" si="216"/>
        <v>126.31578947368421</v>
      </c>
      <c r="H212" s="517"/>
      <c r="I212" s="172">
        <f t="shared" si="213"/>
        <v>19</v>
      </c>
      <c r="J212" s="172">
        <f t="shared" si="214"/>
        <v>2293.1143427190441</v>
      </c>
      <c r="K212" s="389">
        <f t="shared" si="215"/>
        <v>120.69022856416022</v>
      </c>
      <c r="L212" s="519"/>
      <c r="M212" s="172">
        <f t="shared" si="217"/>
        <v>16</v>
      </c>
      <c r="N212" s="543"/>
      <c r="O212" s="543"/>
      <c r="P212" s="388">
        <v>19</v>
      </c>
      <c r="Q212" s="170">
        <v>2284.8459324021742</v>
      </c>
      <c r="R212" s="385">
        <f t="shared" si="218"/>
        <v>120.25504907379865</v>
      </c>
      <c r="S212" s="388">
        <f t="shared" si="219"/>
        <v>16</v>
      </c>
      <c r="T212" s="541"/>
      <c r="U212" s="388">
        <v>19</v>
      </c>
      <c r="V212" s="170">
        <v>2298.8833596310228</v>
      </c>
      <c r="W212" s="385">
        <f t="shared" si="220"/>
        <v>120.99386103321173</v>
      </c>
      <c r="X212" s="388">
        <f t="shared" si="221"/>
        <v>14</v>
      </c>
      <c r="Y212" s="541"/>
      <c r="Z212" s="388">
        <v>19</v>
      </c>
      <c r="AA212" s="170">
        <v>2306.9953968475397</v>
      </c>
      <c r="AB212" s="385">
        <f t="shared" si="222"/>
        <v>121.42081036039683</v>
      </c>
      <c r="AC212" s="388">
        <f t="shared" si="223"/>
        <v>15</v>
      </c>
      <c r="AD212" s="541"/>
      <c r="AE212" s="388">
        <v>19</v>
      </c>
      <c r="AF212" s="170">
        <v>2289.5000000000009</v>
      </c>
      <c r="AG212" s="385">
        <f t="shared" si="224"/>
        <v>120.50000000000004</v>
      </c>
      <c r="AH212" s="388">
        <f t="shared" si="225"/>
        <v>15</v>
      </c>
      <c r="AI212" s="541"/>
      <c r="AJ212" s="388">
        <v>19</v>
      </c>
      <c r="AK212" s="170">
        <v>2287.2413793103442</v>
      </c>
      <c r="AL212" s="385">
        <f t="shared" si="226"/>
        <v>120.38112522686022</v>
      </c>
      <c r="AM212" s="388">
        <f t="shared" si="227"/>
        <v>16</v>
      </c>
      <c r="AN212" s="541"/>
      <c r="AO212" s="388">
        <v>19</v>
      </c>
      <c r="AP212" s="170">
        <v>2296.2857142857138</v>
      </c>
      <c r="AQ212" s="385">
        <f t="shared" si="228"/>
        <v>120.85714285714283</v>
      </c>
      <c r="AR212" s="388">
        <f t="shared" si="229"/>
        <v>15</v>
      </c>
      <c r="AS212" s="541"/>
      <c r="AT212" s="388">
        <v>19</v>
      </c>
      <c r="AU212" s="170">
        <v>2288.0486165565126</v>
      </c>
      <c r="AV212" s="385">
        <f t="shared" si="230"/>
        <v>120.42361139771118</v>
      </c>
      <c r="AW212" s="388">
        <f t="shared" si="231"/>
        <v>16</v>
      </c>
      <c r="AX212" s="541"/>
    </row>
    <row r="213" spans="2:50" x14ac:dyDescent="0.2">
      <c r="B213" s="517"/>
      <c r="C213" s="388">
        <v>9</v>
      </c>
      <c r="D213" s="388" t="s">
        <v>440</v>
      </c>
      <c r="E213" s="388">
        <v>18</v>
      </c>
      <c r="F213" s="388">
        <v>2400</v>
      </c>
      <c r="G213" s="385">
        <f t="shared" si="216"/>
        <v>133.33333333333334</v>
      </c>
      <c r="H213" s="517"/>
      <c r="I213" s="172">
        <f t="shared" si="213"/>
        <v>18</v>
      </c>
      <c r="J213" s="172">
        <f t="shared" si="214"/>
        <v>2299.2934345779336</v>
      </c>
      <c r="K213" s="389">
        <f t="shared" si="215"/>
        <v>127.73852414321854</v>
      </c>
      <c r="L213" s="519"/>
      <c r="M213" s="172">
        <f t="shared" si="217"/>
        <v>9</v>
      </c>
      <c r="N213" s="543"/>
      <c r="O213" s="543"/>
      <c r="P213" s="388">
        <v>18</v>
      </c>
      <c r="Q213" s="170">
        <v>2294.6153846153834</v>
      </c>
      <c r="R213" s="385">
        <f t="shared" si="218"/>
        <v>127.47863247863241</v>
      </c>
      <c r="S213" s="388">
        <f t="shared" si="219"/>
        <v>12</v>
      </c>
      <c r="T213" s="541"/>
      <c r="U213" s="388">
        <v>18</v>
      </c>
      <c r="V213" s="170">
        <v>2304.5161290322585</v>
      </c>
      <c r="W213" s="385">
        <f t="shared" si="220"/>
        <v>128.02867383512546</v>
      </c>
      <c r="X213" s="388">
        <f t="shared" si="221"/>
        <v>8</v>
      </c>
      <c r="Y213" s="541"/>
      <c r="Z213" s="388">
        <v>18</v>
      </c>
      <c r="AA213" s="170">
        <v>2300.9302325581389</v>
      </c>
      <c r="AB213" s="385">
        <f t="shared" si="222"/>
        <v>127.82945736434105</v>
      </c>
      <c r="AC213" s="388">
        <f t="shared" si="223"/>
        <v>10</v>
      </c>
      <c r="AD213" s="541"/>
      <c r="AE213" s="388">
        <v>18</v>
      </c>
      <c r="AF213" s="170">
        <v>2303.6363636363649</v>
      </c>
      <c r="AG213" s="385">
        <f t="shared" si="224"/>
        <v>127.97979797979805</v>
      </c>
      <c r="AH213" s="388">
        <f t="shared" si="225"/>
        <v>8</v>
      </c>
      <c r="AI213" s="541"/>
      <c r="AJ213" s="388">
        <v>18</v>
      </c>
      <c r="AK213" s="170">
        <v>2301.3559322033902</v>
      </c>
      <c r="AL213" s="385">
        <f t="shared" si="226"/>
        <v>127.85310734463279</v>
      </c>
      <c r="AM213" s="388">
        <f t="shared" si="227"/>
        <v>8</v>
      </c>
      <c r="AN213" s="541"/>
      <c r="AO213" s="388">
        <v>18</v>
      </c>
      <c r="AP213" s="170">
        <v>2289.9999999999986</v>
      </c>
      <c r="AQ213" s="385">
        <f t="shared" si="228"/>
        <v>127.22222222222214</v>
      </c>
      <c r="AR213" s="388">
        <f t="shared" si="229"/>
        <v>11</v>
      </c>
      <c r="AS213" s="541"/>
      <c r="AT213" s="388">
        <v>18</v>
      </c>
      <c r="AU213" s="170">
        <v>2300.0000000000005</v>
      </c>
      <c r="AV213" s="385">
        <f t="shared" si="230"/>
        <v>127.7777777777778</v>
      </c>
      <c r="AW213" s="388">
        <f t="shared" si="231"/>
        <v>10</v>
      </c>
      <c r="AX213" s="541"/>
    </row>
    <row r="214" spans="2:50" x14ac:dyDescent="0.2">
      <c r="B214" s="517"/>
      <c r="C214" s="388">
        <v>10</v>
      </c>
      <c r="D214" s="388" t="s">
        <v>441</v>
      </c>
      <c r="E214" s="388">
        <v>19</v>
      </c>
      <c r="F214" s="388">
        <v>2400</v>
      </c>
      <c r="G214" s="385">
        <f t="shared" si="216"/>
        <v>126.31578947368421</v>
      </c>
      <c r="H214" s="517"/>
      <c r="I214" s="172">
        <f t="shared" si="213"/>
        <v>19</v>
      </c>
      <c r="J214" s="172">
        <f t="shared" si="214"/>
        <v>2300.6431796278116</v>
      </c>
      <c r="K214" s="389">
        <f t="shared" si="215"/>
        <v>121.08648313830588</v>
      </c>
      <c r="L214" s="519"/>
      <c r="M214" s="172">
        <f t="shared" si="217"/>
        <v>15</v>
      </c>
      <c r="N214" s="543"/>
      <c r="O214" s="543"/>
      <c r="P214" s="388">
        <v>19</v>
      </c>
      <c r="Q214" s="170">
        <v>2307.3899033297539</v>
      </c>
      <c r="R214" s="385">
        <f t="shared" si="218"/>
        <v>121.44157385946073</v>
      </c>
      <c r="S214" s="388">
        <f t="shared" si="219"/>
        <v>14</v>
      </c>
      <c r="T214" s="541"/>
      <c r="U214" s="388">
        <v>19</v>
      </c>
      <c r="V214" s="170">
        <v>2289.8462613556958</v>
      </c>
      <c r="W214" s="385">
        <f t="shared" si="220"/>
        <v>120.51822428187873</v>
      </c>
      <c r="X214" s="388">
        <f t="shared" si="221"/>
        <v>15</v>
      </c>
      <c r="Y214" s="541"/>
      <c r="Z214" s="388">
        <v>19</v>
      </c>
      <c r="AA214" s="170">
        <v>2309.0783807062871</v>
      </c>
      <c r="AB214" s="385">
        <f t="shared" si="222"/>
        <v>121.53044108980458</v>
      </c>
      <c r="AC214" s="388">
        <f t="shared" si="223"/>
        <v>14</v>
      </c>
      <c r="AD214" s="541"/>
      <c r="AE214" s="388">
        <v>19</v>
      </c>
      <c r="AF214" s="170">
        <v>2287.9518072289152</v>
      </c>
      <c r="AG214" s="385">
        <f t="shared" si="224"/>
        <v>120.4185161699429</v>
      </c>
      <c r="AH214" s="388">
        <f t="shared" si="225"/>
        <v>16</v>
      </c>
      <c r="AI214" s="541"/>
      <c r="AJ214" s="388">
        <v>19</v>
      </c>
      <c r="AK214" s="170">
        <v>2305.2631578947376</v>
      </c>
      <c r="AL214" s="385">
        <f t="shared" si="226"/>
        <v>121.32963988919671</v>
      </c>
      <c r="AM214" s="388">
        <f t="shared" si="227"/>
        <v>15</v>
      </c>
      <c r="AN214" s="541"/>
      <c r="AO214" s="388">
        <v>19</v>
      </c>
      <c r="AP214" s="170">
        <v>2301.3084112149531</v>
      </c>
      <c r="AQ214" s="385">
        <f t="shared" si="228"/>
        <v>121.12149532710279</v>
      </c>
      <c r="AR214" s="388">
        <f t="shared" si="229"/>
        <v>14</v>
      </c>
      <c r="AS214" s="541"/>
      <c r="AT214" s="388">
        <v>19</v>
      </c>
      <c r="AU214" s="170">
        <v>2303.6643356643372</v>
      </c>
      <c r="AV214" s="385">
        <f t="shared" si="230"/>
        <v>121.24549135075459</v>
      </c>
      <c r="AW214" s="388">
        <f t="shared" si="231"/>
        <v>14</v>
      </c>
      <c r="AX214" s="541"/>
    </row>
    <row r="215" spans="2:50" x14ac:dyDescent="0.2">
      <c r="B215" s="517"/>
      <c r="C215" s="388">
        <v>11</v>
      </c>
      <c r="D215" s="388" t="s">
        <v>443</v>
      </c>
      <c r="E215" s="388">
        <v>19</v>
      </c>
      <c r="F215" s="388">
        <v>2400</v>
      </c>
      <c r="G215" s="385">
        <f t="shared" si="216"/>
        <v>126.31578947368421</v>
      </c>
      <c r="H215" s="517"/>
      <c r="I215" s="172">
        <f t="shared" si="213"/>
        <v>19</v>
      </c>
      <c r="J215" s="172">
        <f t="shared" si="214"/>
        <v>2307.8208897321356</v>
      </c>
      <c r="K215" s="389">
        <f t="shared" si="215"/>
        <v>121.46425735432292</v>
      </c>
      <c r="L215" s="519"/>
      <c r="M215" s="172">
        <f t="shared" si="217"/>
        <v>13</v>
      </c>
      <c r="N215" s="543"/>
      <c r="O215" s="543"/>
      <c r="P215" s="388">
        <v>19</v>
      </c>
      <c r="Q215" s="170">
        <v>2314.2857142857142</v>
      </c>
      <c r="R215" s="385">
        <f t="shared" si="218"/>
        <v>121.80451127819549</v>
      </c>
      <c r="S215" s="388">
        <f t="shared" si="219"/>
        <v>13</v>
      </c>
      <c r="T215" s="541"/>
      <c r="U215" s="388">
        <v>19</v>
      </c>
      <c r="V215" s="170">
        <v>2301.5999999999995</v>
      </c>
      <c r="W215" s="385">
        <f t="shared" si="220"/>
        <v>121.13684210526313</v>
      </c>
      <c r="X215" s="388">
        <f t="shared" si="221"/>
        <v>13</v>
      </c>
      <c r="Y215" s="541"/>
      <c r="Z215" s="388">
        <v>19</v>
      </c>
      <c r="AA215" s="170">
        <v>2281.818181818182</v>
      </c>
      <c r="AB215" s="385">
        <f t="shared" si="222"/>
        <v>120.09569377990431</v>
      </c>
      <c r="AC215" s="388">
        <f t="shared" si="223"/>
        <v>16</v>
      </c>
      <c r="AD215" s="541"/>
      <c r="AE215" s="388">
        <v>19</v>
      </c>
      <c r="AF215" s="170">
        <v>2308</v>
      </c>
      <c r="AG215" s="385">
        <f t="shared" si="224"/>
        <v>121.47368421052632</v>
      </c>
      <c r="AH215" s="388">
        <f t="shared" si="225"/>
        <v>13</v>
      </c>
      <c r="AI215" s="541"/>
      <c r="AJ215" s="388">
        <v>19</v>
      </c>
      <c r="AK215" s="170">
        <v>2338.4615384615372</v>
      </c>
      <c r="AL215" s="385">
        <f t="shared" si="226"/>
        <v>123.07692307692301</v>
      </c>
      <c r="AM215" s="388">
        <f t="shared" si="227"/>
        <v>13</v>
      </c>
      <c r="AN215" s="541"/>
      <c r="AO215" s="388">
        <v>19</v>
      </c>
      <c r="AP215" s="170">
        <v>2320.8510638297876</v>
      </c>
      <c r="AQ215" s="385">
        <f t="shared" si="228"/>
        <v>122.15005599104146</v>
      </c>
      <c r="AR215" s="388">
        <f t="shared" si="229"/>
        <v>13</v>
      </c>
      <c r="AS215" s="541"/>
      <c r="AT215" s="388">
        <v>19</v>
      </c>
      <c r="AU215" s="170">
        <v>2289.7297297297291</v>
      </c>
      <c r="AV215" s="385">
        <f t="shared" si="230"/>
        <v>120.51209103840679</v>
      </c>
      <c r="AW215" s="388">
        <f t="shared" si="231"/>
        <v>15</v>
      </c>
      <c r="AX215" s="541"/>
    </row>
    <row r="216" spans="2:50" x14ac:dyDescent="0.2">
      <c r="B216" s="517"/>
      <c r="C216" s="388">
        <v>12</v>
      </c>
      <c r="D216" s="388" t="s">
        <v>444</v>
      </c>
      <c r="E216" s="388">
        <v>15</v>
      </c>
      <c r="F216" s="388">
        <v>2400</v>
      </c>
      <c r="G216" s="385">
        <f t="shared" si="216"/>
        <v>160</v>
      </c>
      <c r="H216" s="517"/>
      <c r="I216" s="172">
        <f t="shared" si="213"/>
        <v>15</v>
      </c>
      <c r="J216" s="172">
        <f t="shared" si="214"/>
        <v>2288.001224616678</v>
      </c>
      <c r="K216" s="389">
        <f t="shared" si="215"/>
        <v>152.53341497444518</v>
      </c>
      <c r="L216" s="519"/>
      <c r="M216" s="172">
        <f t="shared" si="217"/>
        <v>4</v>
      </c>
      <c r="N216" s="543"/>
      <c r="O216" s="543"/>
      <c r="P216" s="388">
        <v>15</v>
      </c>
      <c r="Q216" s="170">
        <v>2285.7894736842109</v>
      </c>
      <c r="R216" s="385">
        <f t="shared" si="218"/>
        <v>152.38596491228071</v>
      </c>
      <c r="S216" s="388">
        <f t="shared" si="219"/>
        <v>3</v>
      </c>
      <c r="T216" s="541"/>
      <c r="U216" s="388">
        <v>15</v>
      </c>
      <c r="V216" s="170">
        <v>2283.4119867862196</v>
      </c>
      <c r="W216" s="385">
        <f t="shared" si="220"/>
        <v>152.22746578574797</v>
      </c>
      <c r="X216" s="388">
        <f t="shared" si="221"/>
        <v>4</v>
      </c>
      <c r="Y216" s="541"/>
      <c r="Z216" s="388">
        <v>15</v>
      </c>
      <c r="AA216" s="170">
        <v>2285.6572005836797</v>
      </c>
      <c r="AB216" s="385">
        <f t="shared" si="222"/>
        <v>152.37714670557864</v>
      </c>
      <c r="AC216" s="388">
        <f t="shared" si="223"/>
        <v>4</v>
      </c>
      <c r="AD216" s="541"/>
      <c r="AE216" s="388">
        <v>15</v>
      </c>
      <c r="AF216" s="170">
        <v>2290.3125</v>
      </c>
      <c r="AG216" s="385">
        <f t="shared" si="224"/>
        <v>152.6875</v>
      </c>
      <c r="AH216" s="388">
        <f t="shared" si="225"/>
        <v>3</v>
      </c>
      <c r="AI216" s="541"/>
      <c r="AJ216" s="388">
        <v>15</v>
      </c>
      <c r="AK216" s="170">
        <v>2294.6666666666661</v>
      </c>
      <c r="AL216" s="385">
        <f t="shared" si="226"/>
        <v>152.97777777777773</v>
      </c>
      <c r="AM216" s="388">
        <f t="shared" si="227"/>
        <v>2</v>
      </c>
      <c r="AN216" s="541"/>
      <c r="AO216" s="388">
        <v>15</v>
      </c>
      <c r="AP216" s="170">
        <v>2285.1674641148329</v>
      </c>
      <c r="AQ216" s="385">
        <f t="shared" si="228"/>
        <v>152.34449760765554</v>
      </c>
      <c r="AR216" s="388">
        <f t="shared" si="229"/>
        <v>4</v>
      </c>
      <c r="AS216" s="541"/>
      <c r="AT216" s="388">
        <v>15</v>
      </c>
      <c r="AU216" s="170">
        <v>2291.0032804811376</v>
      </c>
      <c r="AV216" s="385">
        <f t="shared" si="230"/>
        <v>152.73355203207583</v>
      </c>
      <c r="AW216" s="388">
        <f t="shared" si="231"/>
        <v>2</v>
      </c>
      <c r="AX216" s="541"/>
    </row>
    <row r="217" spans="2:50" x14ac:dyDescent="0.2">
      <c r="B217" s="517"/>
      <c r="C217" s="388">
        <v>13</v>
      </c>
      <c r="D217" s="388" t="s">
        <v>445</v>
      </c>
      <c r="E217" s="388">
        <v>15</v>
      </c>
      <c r="F217" s="388">
        <v>2400</v>
      </c>
      <c r="G217" s="385">
        <f t="shared" si="216"/>
        <v>160</v>
      </c>
      <c r="H217" s="517"/>
      <c r="I217" s="172">
        <f t="shared" si="213"/>
        <v>15</v>
      </c>
      <c r="J217" s="172">
        <f t="shared" si="214"/>
        <v>2296.5003533884974</v>
      </c>
      <c r="K217" s="389">
        <f t="shared" si="215"/>
        <v>153.10002355923319</v>
      </c>
      <c r="L217" s="519"/>
      <c r="M217" s="172">
        <f t="shared" si="217"/>
        <v>2</v>
      </c>
      <c r="N217" s="543"/>
      <c r="O217" s="543"/>
      <c r="P217" s="388">
        <v>15</v>
      </c>
      <c r="Q217" s="170">
        <v>2311.1083743842373</v>
      </c>
      <c r="R217" s="385">
        <f t="shared" si="218"/>
        <v>154.07389162561583</v>
      </c>
      <c r="S217" s="388">
        <f t="shared" si="219"/>
        <v>2</v>
      </c>
      <c r="T217" s="541"/>
      <c r="U217" s="388">
        <v>15</v>
      </c>
      <c r="V217" s="170">
        <v>2298.0619806871773</v>
      </c>
      <c r="W217" s="385">
        <f t="shared" si="220"/>
        <v>153.20413204581183</v>
      </c>
      <c r="X217" s="388">
        <f t="shared" si="221"/>
        <v>2</v>
      </c>
      <c r="Y217" s="541"/>
      <c r="Z217" s="388">
        <v>15</v>
      </c>
      <c r="AA217" s="170">
        <v>2297.8849315068487</v>
      </c>
      <c r="AB217" s="385">
        <f t="shared" si="222"/>
        <v>153.19232876712326</v>
      </c>
      <c r="AC217" s="388">
        <f t="shared" si="223"/>
        <v>2</v>
      </c>
      <c r="AD217" s="541"/>
      <c r="AE217" s="388">
        <v>15</v>
      </c>
      <c r="AF217" s="170">
        <v>2300.0000000000018</v>
      </c>
      <c r="AG217" s="385">
        <f t="shared" si="224"/>
        <v>153.33333333333346</v>
      </c>
      <c r="AH217" s="388">
        <f t="shared" si="225"/>
        <v>2</v>
      </c>
      <c r="AI217" s="541"/>
      <c r="AJ217" s="388">
        <v>15</v>
      </c>
      <c r="AK217" s="170">
        <v>2283.8461538461552</v>
      </c>
      <c r="AL217" s="385">
        <f t="shared" si="226"/>
        <v>152.25641025641033</v>
      </c>
      <c r="AM217" s="388">
        <f t="shared" si="227"/>
        <v>4</v>
      </c>
      <c r="AN217" s="541"/>
      <c r="AO217" s="388">
        <v>15</v>
      </c>
      <c r="AP217" s="170">
        <v>2297.8846153846148</v>
      </c>
      <c r="AQ217" s="385">
        <f t="shared" si="228"/>
        <v>153.19230769230765</v>
      </c>
      <c r="AR217" s="388">
        <f t="shared" si="229"/>
        <v>2</v>
      </c>
      <c r="AS217" s="541"/>
      <c r="AT217" s="388">
        <v>15</v>
      </c>
      <c r="AU217" s="170">
        <v>2286.7164179104479</v>
      </c>
      <c r="AV217" s="385">
        <f t="shared" si="230"/>
        <v>152.44776119402985</v>
      </c>
      <c r="AW217" s="388">
        <f t="shared" si="231"/>
        <v>4</v>
      </c>
      <c r="AX217" s="541"/>
    </row>
    <row r="218" spans="2:50" x14ac:dyDescent="0.2">
      <c r="B218" s="517"/>
      <c r="C218" s="388">
        <v>14</v>
      </c>
      <c r="D218" s="388" t="s">
        <v>635</v>
      </c>
      <c r="E218" s="388">
        <v>17</v>
      </c>
      <c r="F218" s="388">
        <v>2400</v>
      </c>
      <c r="G218" s="385">
        <f t="shared" si="216"/>
        <v>141.1764705882353</v>
      </c>
      <c r="H218" s="517"/>
      <c r="I218" s="172">
        <f t="shared" si="213"/>
        <v>17</v>
      </c>
      <c r="J218" s="172">
        <f t="shared" si="214"/>
        <v>2309.9504185341311</v>
      </c>
      <c r="K218" s="389">
        <f t="shared" si="215"/>
        <v>135.87943638436064</v>
      </c>
      <c r="L218" s="519"/>
      <c r="M218" s="172">
        <f t="shared" si="217"/>
        <v>6</v>
      </c>
      <c r="N218" s="543"/>
      <c r="O218" s="543"/>
      <c r="P218" s="388">
        <v>17</v>
      </c>
      <c r="Q218" s="170">
        <v>2290.4761904761899</v>
      </c>
      <c r="R218" s="385">
        <f t="shared" si="218"/>
        <v>134.73389355742293</v>
      </c>
      <c r="S218" s="388">
        <f t="shared" si="219"/>
        <v>6</v>
      </c>
      <c r="T218" s="541"/>
      <c r="U218" s="388">
        <v>17</v>
      </c>
      <c r="V218" s="170">
        <v>2302.372881355931</v>
      </c>
      <c r="W218" s="385">
        <f t="shared" si="220"/>
        <v>135.43369890329006</v>
      </c>
      <c r="X218" s="388">
        <f t="shared" si="221"/>
        <v>6</v>
      </c>
      <c r="Y218" s="541"/>
      <c r="Z218" s="388">
        <v>17</v>
      </c>
      <c r="AA218" s="170">
        <v>2295.2941176470599</v>
      </c>
      <c r="AB218" s="385">
        <f t="shared" si="222"/>
        <v>135.01730103806236</v>
      </c>
      <c r="AC218" s="388">
        <f t="shared" si="223"/>
        <v>7</v>
      </c>
      <c r="AD218" s="541"/>
      <c r="AE218" s="388">
        <v>17</v>
      </c>
      <c r="AF218" s="170">
        <v>2349.3750000000027</v>
      </c>
      <c r="AG218" s="385">
        <f t="shared" si="224"/>
        <v>138.19852941176487</v>
      </c>
      <c r="AH218" s="388">
        <f t="shared" si="225"/>
        <v>6</v>
      </c>
      <c r="AI218" s="541"/>
      <c r="AJ218" s="388">
        <v>17</v>
      </c>
      <c r="AK218" s="170">
        <v>2304.3749999999995</v>
      </c>
      <c r="AL218" s="385">
        <f t="shared" si="226"/>
        <v>135.55147058823528</v>
      </c>
      <c r="AM218" s="388">
        <f t="shared" si="227"/>
        <v>6</v>
      </c>
      <c r="AN218" s="541"/>
      <c r="AO218" s="388">
        <v>17</v>
      </c>
      <c r="AP218" s="170">
        <v>2314.5454545454518</v>
      </c>
      <c r="AQ218" s="385">
        <f t="shared" si="228"/>
        <v>136.14973262032069</v>
      </c>
      <c r="AR218" s="388">
        <f t="shared" si="229"/>
        <v>6</v>
      </c>
      <c r="AS218" s="541"/>
      <c r="AT218" s="388">
        <v>17</v>
      </c>
      <c r="AU218" s="170">
        <v>2313.214285714284</v>
      </c>
      <c r="AV218" s="385">
        <f t="shared" si="230"/>
        <v>136.07142857142847</v>
      </c>
      <c r="AW218" s="388">
        <f t="shared" si="231"/>
        <v>7</v>
      </c>
      <c r="AX218" s="541"/>
    </row>
    <row r="219" spans="2:50" x14ac:dyDescent="0.2">
      <c r="B219" s="517"/>
      <c r="C219" s="388">
        <v>15</v>
      </c>
      <c r="D219" s="388" t="s">
        <v>675</v>
      </c>
      <c r="E219" s="388">
        <v>19</v>
      </c>
      <c r="F219" s="388">
        <v>2400</v>
      </c>
      <c r="G219" s="385">
        <f t="shared" si="216"/>
        <v>126.31578947368421</v>
      </c>
      <c r="H219" s="517"/>
      <c r="I219" s="172">
        <f t="shared" si="213"/>
        <v>19</v>
      </c>
      <c r="J219" s="172">
        <f t="shared" si="214"/>
        <v>2303.1100269558492</v>
      </c>
      <c r="K219" s="389">
        <f t="shared" si="215"/>
        <v>121.21631720820257</v>
      </c>
      <c r="L219" s="519"/>
      <c r="M219" s="172">
        <f t="shared" si="217"/>
        <v>14</v>
      </c>
      <c r="N219" s="543"/>
      <c r="O219" s="543"/>
      <c r="P219" s="388">
        <v>19</v>
      </c>
      <c r="Q219" s="170">
        <v>2304.8358749030763</v>
      </c>
      <c r="R219" s="385">
        <f t="shared" si="218"/>
        <v>121.30715131068823</v>
      </c>
      <c r="S219" s="388">
        <f t="shared" si="219"/>
        <v>15</v>
      </c>
      <c r="T219" s="541"/>
      <c r="U219" s="388">
        <v>19</v>
      </c>
      <c r="V219" s="170">
        <v>2288.0450704225359</v>
      </c>
      <c r="W219" s="385">
        <f t="shared" si="220"/>
        <v>120.42342475908083</v>
      </c>
      <c r="X219" s="388">
        <f t="shared" si="221"/>
        <v>16</v>
      </c>
      <c r="Y219" s="541"/>
      <c r="Z219" s="388">
        <v>19</v>
      </c>
      <c r="AA219" s="170">
        <v>2322.1428571428564</v>
      </c>
      <c r="AB219" s="385">
        <f t="shared" si="222"/>
        <v>122.21804511278192</v>
      </c>
      <c r="AC219" s="388">
        <f t="shared" si="223"/>
        <v>13</v>
      </c>
      <c r="AD219" s="541"/>
      <c r="AE219" s="388">
        <v>19</v>
      </c>
      <c r="AF219" s="170">
        <v>2291.6883116883123</v>
      </c>
      <c r="AG219" s="385">
        <f t="shared" si="224"/>
        <v>120.61517429938486</v>
      </c>
      <c r="AH219" s="388">
        <f t="shared" si="225"/>
        <v>14</v>
      </c>
      <c r="AI219" s="541"/>
      <c r="AJ219" s="388">
        <v>19</v>
      </c>
      <c r="AK219" s="170">
        <v>2305.6000000000008</v>
      </c>
      <c r="AL219" s="385">
        <f t="shared" si="226"/>
        <v>121.34736842105268</v>
      </c>
      <c r="AM219" s="388">
        <f t="shared" si="227"/>
        <v>14</v>
      </c>
      <c r="AN219" s="541"/>
      <c r="AO219" s="388">
        <v>19</v>
      </c>
      <c r="AP219" s="170">
        <v>2292.7499999999991</v>
      </c>
      <c r="AQ219" s="385">
        <f t="shared" si="228"/>
        <v>120.6710526315789</v>
      </c>
      <c r="AR219" s="388">
        <f t="shared" si="229"/>
        <v>16</v>
      </c>
      <c r="AS219" s="541"/>
      <c r="AT219" s="388">
        <v>19</v>
      </c>
      <c r="AU219" s="170">
        <v>2316.7080745341618</v>
      </c>
      <c r="AV219" s="385">
        <f t="shared" si="230"/>
        <v>121.93200392285063</v>
      </c>
      <c r="AW219" s="388">
        <f t="shared" si="231"/>
        <v>13</v>
      </c>
      <c r="AX219" s="541"/>
    </row>
    <row r="220" spans="2:50" x14ac:dyDescent="0.2">
      <c r="B220" s="517"/>
      <c r="C220" s="388">
        <v>16</v>
      </c>
      <c r="D220" s="388" t="s">
        <v>696</v>
      </c>
      <c r="E220" s="388">
        <v>17</v>
      </c>
      <c r="F220" s="388">
        <v>2400</v>
      </c>
      <c r="G220" s="385">
        <f t="shared" si="216"/>
        <v>141.1764705882353</v>
      </c>
      <c r="H220" s="517"/>
      <c r="I220" s="172">
        <f t="shared" si="213"/>
        <v>17</v>
      </c>
      <c r="J220" s="172">
        <f t="shared" si="214"/>
        <v>2299.797889073895</v>
      </c>
      <c r="K220" s="389">
        <f t="shared" si="215"/>
        <v>135.28222876905264</v>
      </c>
      <c r="L220" s="519"/>
      <c r="M220" s="172">
        <f t="shared" si="217"/>
        <v>7</v>
      </c>
      <c r="N220" s="543"/>
      <c r="O220" s="543"/>
      <c r="P220" s="388">
        <v>17</v>
      </c>
      <c r="Q220" s="170">
        <v>2290.4264972776782</v>
      </c>
      <c r="R220" s="385">
        <f t="shared" si="218"/>
        <v>134.73097042809871</v>
      </c>
      <c r="S220" s="388">
        <f t="shared" si="219"/>
        <v>7</v>
      </c>
      <c r="T220" s="541"/>
      <c r="U220" s="388">
        <v>17</v>
      </c>
      <c r="V220" s="170">
        <v>2299.7142857142862</v>
      </c>
      <c r="W220" s="385">
        <f t="shared" si="220"/>
        <v>135.27731092436977</v>
      </c>
      <c r="X220" s="388">
        <f t="shared" si="221"/>
        <v>7</v>
      </c>
      <c r="Y220" s="541"/>
      <c r="Z220" s="388">
        <v>17</v>
      </c>
      <c r="AA220" s="170">
        <v>2307.0485678704858</v>
      </c>
      <c r="AB220" s="385">
        <f t="shared" si="222"/>
        <v>135.70873928649917</v>
      </c>
      <c r="AC220" s="388">
        <f t="shared" si="223"/>
        <v>6</v>
      </c>
      <c r="AD220" s="541"/>
      <c r="AE220" s="388">
        <v>17</v>
      </c>
      <c r="AF220" s="170">
        <v>2302.9213483146068</v>
      </c>
      <c r="AG220" s="385">
        <f t="shared" si="224"/>
        <v>135.46596166556512</v>
      </c>
      <c r="AH220" s="388">
        <f t="shared" si="225"/>
        <v>7</v>
      </c>
      <c r="AI220" s="541"/>
      <c r="AJ220" s="388">
        <v>17</v>
      </c>
      <c r="AK220" s="170">
        <v>2297.4683544303789</v>
      </c>
      <c r="AL220" s="385">
        <f t="shared" si="226"/>
        <v>135.14519731943406</v>
      </c>
      <c r="AM220" s="388">
        <f t="shared" si="227"/>
        <v>7</v>
      </c>
      <c r="AN220" s="541"/>
      <c r="AO220" s="388">
        <v>17</v>
      </c>
      <c r="AP220" s="170">
        <v>2284.8837209302346</v>
      </c>
      <c r="AQ220" s="385">
        <f t="shared" si="228"/>
        <v>134.40492476060203</v>
      </c>
      <c r="AR220" s="388">
        <f t="shared" si="229"/>
        <v>7</v>
      </c>
      <c r="AS220" s="541"/>
      <c r="AT220" s="388">
        <v>17</v>
      </c>
      <c r="AU220" s="170">
        <v>2316.1224489795923</v>
      </c>
      <c r="AV220" s="385">
        <f t="shared" si="230"/>
        <v>136.24249699879954</v>
      </c>
      <c r="AW220" s="388">
        <f t="shared" si="231"/>
        <v>6</v>
      </c>
      <c r="AX220" s="541"/>
    </row>
    <row r="221" spans="2:50" x14ac:dyDescent="0.2">
      <c r="B221" s="517"/>
      <c r="C221" s="388">
        <v>17</v>
      </c>
      <c r="D221" s="388" t="s">
        <v>697</v>
      </c>
      <c r="E221" s="388">
        <v>15</v>
      </c>
      <c r="F221" s="388">
        <v>2400</v>
      </c>
      <c r="G221" s="385">
        <f t="shared" si="216"/>
        <v>160</v>
      </c>
      <c r="H221" s="517"/>
      <c r="I221" s="172">
        <f t="shared" si="213"/>
        <v>15</v>
      </c>
      <c r="J221" s="172">
        <f t="shared" si="214"/>
        <v>2288.4329305922943</v>
      </c>
      <c r="K221" s="389">
        <f t="shared" si="215"/>
        <v>152.56219537281962</v>
      </c>
      <c r="L221" s="519"/>
      <c r="M221" s="172">
        <f t="shared" si="217"/>
        <v>3</v>
      </c>
      <c r="N221" s="543"/>
      <c r="O221" s="543"/>
      <c r="P221" s="388">
        <v>15</v>
      </c>
      <c r="Q221" s="170">
        <v>2283.8757763975163</v>
      </c>
      <c r="R221" s="385">
        <f t="shared" si="218"/>
        <v>152.25838509316776</v>
      </c>
      <c r="S221" s="388">
        <f t="shared" si="219"/>
        <v>4</v>
      </c>
      <c r="T221" s="541"/>
      <c r="U221" s="388">
        <v>15</v>
      </c>
      <c r="V221" s="170">
        <v>2289.4188726688553</v>
      </c>
      <c r="W221" s="385">
        <f t="shared" si="220"/>
        <v>152.62792484459035</v>
      </c>
      <c r="X221" s="388">
        <f t="shared" si="221"/>
        <v>3</v>
      </c>
      <c r="Y221" s="541"/>
      <c r="Z221" s="388">
        <v>15</v>
      </c>
      <c r="AA221" s="170">
        <v>2289.8189580203971</v>
      </c>
      <c r="AB221" s="385">
        <f t="shared" si="222"/>
        <v>152.65459720135979</v>
      </c>
      <c r="AC221" s="388">
        <f t="shared" si="223"/>
        <v>3</v>
      </c>
      <c r="AD221" s="541"/>
      <c r="AE221" s="388">
        <v>15</v>
      </c>
      <c r="AF221" s="170">
        <v>2286.9111969111973</v>
      </c>
      <c r="AG221" s="385">
        <f t="shared" si="224"/>
        <v>152.46074646074649</v>
      </c>
      <c r="AH221" s="388">
        <f t="shared" si="225"/>
        <v>4</v>
      </c>
      <c r="AI221" s="541"/>
      <c r="AJ221" s="388">
        <v>15</v>
      </c>
      <c r="AK221" s="170">
        <v>2292.4999999999991</v>
      </c>
      <c r="AL221" s="385">
        <f t="shared" si="226"/>
        <v>152.83333333333329</v>
      </c>
      <c r="AM221" s="388">
        <f t="shared" si="227"/>
        <v>3</v>
      </c>
      <c r="AN221" s="541"/>
      <c r="AO221" s="388">
        <v>15</v>
      </c>
      <c r="AP221" s="170">
        <v>2287.8869778869771</v>
      </c>
      <c r="AQ221" s="385">
        <f t="shared" si="228"/>
        <v>152.52579852579848</v>
      </c>
      <c r="AR221" s="388">
        <f t="shared" si="229"/>
        <v>3</v>
      </c>
      <c r="AS221" s="541"/>
      <c r="AT221" s="388">
        <v>15</v>
      </c>
      <c r="AU221" s="170">
        <v>2288.6187322611167</v>
      </c>
      <c r="AV221" s="385">
        <f t="shared" si="230"/>
        <v>152.57458215074112</v>
      </c>
      <c r="AW221" s="388">
        <f t="shared" si="231"/>
        <v>3</v>
      </c>
      <c r="AX221" s="541"/>
    </row>
    <row r="222" spans="2:50" x14ac:dyDescent="0.2">
      <c r="B222" s="517"/>
      <c r="C222" s="388">
        <v>18</v>
      </c>
      <c r="D222" s="388" t="s">
        <v>706</v>
      </c>
      <c r="E222" s="388">
        <v>14</v>
      </c>
      <c r="F222" s="388">
        <v>2400</v>
      </c>
      <c r="G222" s="385">
        <f t="shared" si="216"/>
        <v>171.42857142857142</v>
      </c>
      <c r="H222" s="517"/>
      <c r="I222" s="172">
        <f t="shared" si="213"/>
        <v>14</v>
      </c>
      <c r="J222" s="172">
        <f t="shared" si="214"/>
        <v>2298.6766911094137</v>
      </c>
      <c r="K222" s="389">
        <f t="shared" si="215"/>
        <v>164.19119222210105</v>
      </c>
      <c r="L222" s="520"/>
      <c r="M222" s="172">
        <f t="shared" si="217"/>
        <v>1</v>
      </c>
      <c r="N222" s="526"/>
      <c r="O222" s="526"/>
      <c r="P222" s="388">
        <v>14</v>
      </c>
      <c r="Q222" s="170">
        <v>2297.8571428571418</v>
      </c>
      <c r="R222" s="385">
        <f t="shared" si="218"/>
        <v>164.1326530612244</v>
      </c>
      <c r="S222" s="388">
        <f t="shared" si="219"/>
        <v>1</v>
      </c>
      <c r="T222" s="542"/>
      <c r="U222" s="388">
        <v>14</v>
      </c>
      <c r="V222" s="170">
        <v>2305.9375000000018</v>
      </c>
      <c r="W222" s="385">
        <f t="shared" si="220"/>
        <v>164.70982142857156</v>
      </c>
      <c r="X222" s="388">
        <f t="shared" si="221"/>
        <v>1</v>
      </c>
      <c r="Y222" s="542"/>
      <c r="Z222" s="388">
        <v>14</v>
      </c>
      <c r="AA222" s="170">
        <v>2300.1886792452842</v>
      </c>
      <c r="AB222" s="385">
        <f t="shared" si="222"/>
        <v>164.29919137466317</v>
      </c>
      <c r="AC222" s="388">
        <f t="shared" si="223"/>
        <v>1</v>
      </c>
      <c r="AD222" s="542"/>
      <c r="AE222" s="388">
        <v>14</v>
      </c>
      <c r="AF222" s="170">
        <v>2303.0494505494507</v>
      </c>
      <c r="AG222" s="385">
        <f t="shared" si="224"/>
        <v>164.50353218210361</v>
      </c>
      <c r="AH222" s="388">
        <f t="shared" si="225"/>
        <v>1</v>
      </c>
      <c r="AI222" s="542"/>
      <c r="AJ222" s="388">
        <v>14</v>
      </c>
      <c r="AK222" s="170">
        <v>2304.4850498338865</v>
      </c>
      <c r="AL222" s="385">
        <f t="shared" si="226"/>
        <v>164.60607498813474</v>
      </c>
      <c r="AM222" s="388">
        <f t="shared" si="227"/>
        <v>1</v>
      </c>
      <c r="AN222" s="542"/>
      <c r="AO222" s="388">
        <v>14</v>
      </c>
      <c r="AP222" s="170">
        <v>2286.3157894736842</v>
      </c>
      <c r="AQ222" s="385">
        <f t="shared" si="228"/>
        <v>163.30827067669173</v>
      </c>
      <c r="AR222" s="388">
        <f t="shared" si="229"/>
        <v>1</v>
      </c>
      <c r="AS222" s="542"/>
      <c r="AT222" s="388">
        <v>14</v>
      </c>
      <c r="AU222" s="170">
        <v>2292.9032258064508</v>
      </c>
      <c r="AV222" s="385">
        <f t="shared" si="230"/>
        <v>163.77880184331792</v>
      </c>
      <c r="AW222" s="388">
        <f t="shared" si="231"/>
        <v>1</v>
      </c>
      <c r="AX222" s="542"/>
    </row>
    <row r="223" spans="2:50" ht="15.75" x14ac:dyDescent="0.2">
      <c r="B223" s="521" t="s">
        <v>169</v>
      </c>
      <c r="C223" s="522"/>
      <c r="D223" s="522"/>
      <c r="E223" s="522"/>
      <c r="F223" s="522"/>
      <c r="G223" s="522"/>
      <c r="H223" s="523"/>
      <c r="I223" s="207"/>
      <c r="J223" s="207"/>
      <c r="K223" s="207"/>
      <c r="L223" s="207"/>
      <c r="M223" s="207"/>
      <c r="N223" s="512" t="s">
        <v>161</v>
      </c>
      <c r="O223" s="525" t="s">
        <v>106</v>
      </c>
      <c r="P223" s="527">
        <f>AT200+1</f>
        <v>45937</v>
      </c>
      <c r="Q223" s="517"/>
      <c r="R223" s="517"/>
      <c r="S223" s="517"/>
      <c r="T223" s="517"/>
      <c r="U223" s="527">
        <f>P223+1</f>
        <v>45938</v>
      </c>
      <c r="V223" s="517"/>
      <c r="W223" s="517"/>
      <c r="X223" s="517"/>
      <c r="Y223" s="517"/>
      <c r="Z223" s="527">
        <f>U223+1</f>
        <v>45939</v>
      </c>
      <c r="AA223" s="517"/>
      <c r="AB223" s="517"/>
      <c r="AC223" s="517"/>
      <c r="AD223" s="517"/>
      <c r="AE223" s="527">
        <f>Z223+1</f>
        <v>45940</v>
      </c>
      <c r="AF223" s="517"/>
      <c r="AG223" s="517"/>
      <c r="AH223" s="517"/>
      <c r="AI223" s="517"/>
      <c r="AJ223" s="527">
        <f>AE223+1</f>
        <v>45941</v>
      </c>
      <c r="AK223" s="517"/>
      <c r="AL223" s="517"/>
      <c r="AM223" s="517"/>
      <c r="AN223" s="517"/>
      <c r="AO223" s="527">
        <f>AJ223+1</f>
        <v>45942</v>
      </c>
      <c r="AP223" s="517"/>
      <c r="AQ223" s="517"/>
      <c r="AR223" s="517"/>
      <c r="AS223" s="517"/>
      <c r="AT223" s="527">
        <f>AO223+1</f>
        <v>45943</v>
      </c>
      <c r="AU223" s="517"/>
      <c r="AV223" s="517"/>
      <c r="AW223" s="517"/>
      <c r="AX223" s="517"/>
    </row>
    <row r="224" spans="2:50" ht="15.75" x14ac:dyDescent="0.2">
      <c r="B224" s="524"/>
      <c r="C224" s="524"/>
      <c r="D224" s="524"/>
      <c r="E224" s="524"/>
      <c r="F224" s="524"/>
      <c r="G224" s="524"/>
      <c r="H224" s="524"/>
      <c r="I224" s="207"/>
      <c r="J224" s="207"/>
      <c r="K224" s="207"/>
      <c r="L224" s="207"/>
      <c r="M224" s="207"/>
      <c r="N224" s="512"/>
      <c r="O224" s="526"/>
      <c r="P224" s="527" t="s">
        <v>120</v>
      </c>
      <c r="Q224" s="517"/>
      <c r="R224" s="517"/>
      <c r="S224" s="517"/>
      <c r="T224" s="517"/>
      <c r="U224" s="527" t="s">
        <v>114</v>
      </c>
      <c r="V224" s="517"/>
      <c r="W224" s="517"/>
      <c r="X224" s="517"/>
      <c r="Y224" s="517"/>
      <c r="Z224" s="527" t="s">
        <v>115</v>
      </c>
      <c r="AA224" s="517"/>
      <c r="AB224" s="517"/>
      <c r="AC224" s="517"/>
      <c r="AD224" s="517"/>
      <c r="AE224" s="527" t="s">
        <v>116</v>
      </c>
      <c r="AF224" s="517"/>
      <c r="AG224" s="517"/>
      <c r="AH224" s="517"/>
      <c r="AI224" s="517"/>
      <c r="AJ224" s="527" t="s">
        <v>117</v>
      </c>
      <c r="AK224" s="517"/>
      <c r="AL224" s="517"/>
      <c r="AM224" s="517"/>
      <c r="AN224" s="517"/>
      <c r="AO224" s="527" t="s">
        <v>118</v>
      </c>
      <c r="AP224" s="517"/>
      <c r="AQ224" s="517"/>
      <c r="AR224" s="517"/>
      <c r="AS224" s="517"/>
      <c r="AT224" s="527" t="s">
        <v>119</v>
      </c>
      <c r="AU224" s="517"/>
      <c r="AV224" s="517"/>
      <c r="AW224" s="517"/>
      <c r="AX224" s="517"/>
    </row>
    <row r="225" spans="2:50" x14ac:dyDescent="0.2">
      <c r="B225" s="512" t="s">
        <v>157</v>
      </c>
      <c r="C225" s="512" t="s">
        <v>149</v>
      </c>
      <c r="D225" s="512"/>
      <c r="E225" s="512" t="s">
        <v>151</v>
      </c>
      <c r="F225" s="512"/>
      <c r="G225" s="512"/>
      <c r="H225" s="513" t="s">
        <v>158</v>
      </c>
      <c r="I225" s="516" t="s">
        <v>227</v>
      </c>
      <c r="J225" s="516"/>
      <c r="K225" s="516"/>
      <c r="L225" s="516" t="s">
        <v>158</v>
      </c>
      <c r="M225" s="516" t="s">
        <v>170</v>
      </c>
      <c r="N225" s="525"/>
      <c r="O225" s="525" t="s">
        <v>160</v>
      </c>
      <c r="P225" s="508" t="s">
        <v>154</v>
      </c>
      <c r="Q225" s="509"/>
      <c r="R225" s="509"/>
      <c r="S225" s="510"/>
      <c r="T225" s="512" t="s">
        <v>158</v>
      </c>
      <c r="U225" s="508" t="s">
        <v>154</v>
      </c>
      <c r="V225" s="509"/>
      <c r="W225" s="509"/>
      <c r="X225" s="510"/>
      <c r="Y225" s="512" t="s">
        <v>158</v>
      </c>
      <c r="Z225" s="508" t="s">
        <v>154</v>
      </c>
      <c r="AA225" s="509"/>
      <c r="AB225" s="509"/>
      <c r="AC225" s="510"/>
      <c r="AD225" s="512" t="s">
        <v>158</v>
      </c>
      <c r="AE225" s="508" t="s">
        <v>154</v>
      </c>
      <c r="AF225" s="509"/>
      <c r="AG225" s="509"/>
      <c r="AH225" s="510"/>
      <c r="AI225" s="512" t="s">
        <v>158</v>
      </c>
      <c r="AJ225" s="508" t="s">
        <v>154</v>
      </c>
      <c r="AK225" s="509"/>
      <c r="AL225" s="509"/>
      <c r="AM225" s="510"/>
      <c r="AN225" s="512" t="s">
        <v>158</v>
      </c>
      <c r="AO225" s="508" t="s">
        <v>154</v>
      </c>
      <c r="AP225" s="509"/>
      <c r="AQ225" s="509"/>
      <c r="AR225" s="510"/>
      <c r="AS225" s="512" t="s">
        <v>158</v>
      </c>
      <c r="AT225" s="508" t="s">
        <v>154</v>
      </c>
      <c r="AU225" s="509"/>
      <c r="AV225" s="509"/>
      <c r="AW225" s="510"/>
      <c r="AX225" s="512" t="s">
        <v>158</v>
      </c>
    </row>
    <row r="226" spans="2:50" x14ac:dyDescent="0.2">
      <c r="B226" s="512"/>
      <c r="C226" s="512"/>
      <c r="D226" s="512"/>
      <c r="E226" s="512" t="s">
        <v>150</v>
      </c>
      <c r="F226" s="512"/>
      <c r="G226" s="512"/>
      <c r="H226" s="514"/>
      <c r="I226" s="516" t="s">
        <v>150</v>
      </c>
      <c r="J226" s="516"/>
      <c r="K226" s="516"/>
      <c r="L226" s="516"/>
      <c r="M226" s="516"/>
      <c r="N226" s="543"/>
      <c r="O226" s="543"/>
      <c r="P226" s="508" t="s">
        <v>155</v>
      </c>
      <c r="Q226" s="509"/>
      <c r="R226" s="509"/>
      <c r="S226" s="510"/>
      <c r="T226" s="512"/>
      <c r="U226" s="508" t="s">
        <v>155</v>
      </c>
      <c r="V226" s="509"/>
      <c r="W226" s="509"/>
      <c r="X226" s="510"/>
      <c r="Y226" s="512"/>
      <c r="Z226" s="508" t="s">
        <v>155</v>
      </c>
      <c r="AA226" s="509"/>
      <c r="AB226" s="509"/>
      <c r="AC226" s="510"/>
      <c r="AD226" s="512"/>
      <c r="AE226" s="508" t="s">
        <v>155</v>
      </c>
      <c r="AF226" s="509"/>
      <c r="AG226" s="509"/>
      <c r="AH226" s="510"/>
      <c r="AI226" s="512"/>
      <c r="AJ226" s="508" t="s">
        <v>155</v>
      </c>
      <c r="AK226" s="509"/>
      <c r="AL226" s="509"/>
      <c r="AM226" s="510"/>
      <c r="AN226" s="512"/>
      <c r="AO226" s="508" t="s">
        <v>155</v>
      </c>
      <c r="AP226" s="509"/>
      <c r="AQ226" s="509"/>
      <c r="AR226" s="510"/>
      <c r="AS226" s="512"/>
      <c r="AT226" s="508" t="s">
        <v>155</v>
      </c>
      <c r="AU226" s="509"/>
      <c r="AV226" s="509"/>
      <c r="AW226" s="510"/>
      <c r="AX226" s="512"/>
    </row>
    <row r="227" spans="2:50" x14ac:dyDescent="0.2">
      <c r="B227" s="512"/>
      <c r="C227" s="512"/>
      <c r="D227" s="512"/>
      <c r="E227" s="418" t="s">
        <v>152</v>
      </c>
      <c r="F227" s="418" t="s">
        <v>153</v>
      </c>
      <c r="G227" s="418" t="s">
        <v>156</v>
      </c>
      <c r="H227" s="515"/>
      <c r="I227" s="419" t="s">
        <v>152</v>
      </c>
      <c r="J227" s="419" t="s">
        <v>153</v>
      </c>
      <c r="K227" s="419" t="s">
        <v>156</v>
      </c>
      <c r="L227" s="516"/>
      <c r="M227" s="516"/>
      <c r="N227" s="543"/>
      <c r="O227" s="543"/>
      <c r="P227" s="418" t="s">
        <v>152</v>
      </c>
      <c r="Q227" s="418" t="s">
        <v>153</v>
      </c>
      <c r="R227" s="418" t="s">
        <v>156</v>
      </c>
      <c r="S227" s="418" t="s">
        <v>170</v>
      </c>
      <c r="T227" s="512"/>
      <c r="U227" s="418" t="s">
        <v>152</v>
      </c>
      <c r="V227" s="418" t="s">
        <v>153</v>
      </c>
      <c r="W227" s="418" t="s">
        <v>156</v>
      </c>
      <c r="X227" s="418" t="s">
        <v>170</v>
      </c>
      <c r="Y227" s="512"/>
      <c r="Z227" s="418" t="s">
        <v>152</v>
      </c>
      <c r="AA227" s="418" t="s">
        <v>153</v>
      </c>
      <c r="AB227" s="418" t="s">
        <v>156</v>
      </c>
      <c r="AC227" s="418" t="s">
        <v>170</v>
      </c>
      <c r="AD227" s="512"/>
      <c r="AE227" s="418" t="s">
        <v>152</v>
      </c>
      <c r="AF227" s="418" t="s">
        <v>153</v>
      </c>
      <c r="AG227" s="418" t="s">
        <v>156</v>
      </c>
      <c r="AH227" s="418" t="s">
        <v>170</v>
      </c>
      <c r="AI227" s="512"/>
      <c r="AJ227" s="418" t="s">
        <v>152</v>
      </c>
      <c r="AK227" s="418" t="s">
        <v>153</v>
      </c>
      <c r="AL227" s="418" t="s">
        <v>156</v>
      </c>
      <c r="AM227" s="418" t="s">
        <v>170</v>
      </c>
      <c r="AN227" s="512"/>
      <c r="AO227" s="418" t="s">
        <v>152</v>
      </c>
      <c r="AP227" s="418" t="s">
        <v>153</v>
      </c>
      <c r="AQ227" s="418" t="s">
        <v>156</v>
      </c>
      <c r="AR227" s="418" t="s">
        <v>170</v>
      </c>
      <c r="AS227" s="512"/>
      <c r="AT227" s="418" t="s">
        <v>152</v>
      </c>
      <c r="AU227" s="418" t="s">
        <v>153</v>
      </c>
      <c r="AV227" s="418" t="s">
        <v>156</v>
      </c>
      <c r="AW227" s="418" t="s">
        <v>170</v>
      </c>
      <c r="AX227" s="512"/>
    </row>
    <row r="228" spans="2:50" x14ac:dyDescent="0.2">
      <c r="B228" s="517" t="s">
        <v>236</v>
      </c>
      <c r="C228" s="417">
        <f>C205</f>
        <v>1</v>
      </c>
      <c r="D228" s="417" t="s">
        <v>431</v>
      </c>
      <c r="E228" s="417">
        <v>20</v>
      </c>
      <c r="F228" s="417">
        <v>2400</v>
      </c>
      <c r="G228" s="416">
        <f>F228/E228</f>
        <v>120</v>
      </c>
      <c r="H228" s="517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20">
        <f t="shared" ref="K228:K245" si="234">IFERROR(AVERAGE(R228,W228,AB228,AG228,AL228,AQ228,AV228),"")</f>
        <v>114.89153701222438</v>
      </c>
      <c r="L228" s="518">
        <f>IFERROR(AVERAGE(K228:K245),"-")</f>
        <v>132.73286641992172</v>
      </c>
      <c r="M228" s="172">
        <f>IFERROR(RANK(K228, K$228:K$245),"")</f>
        <v>17</v>
      </c>
      <c r="N228" s="543"/>
      <c r="O228" s="543"/>
      <c r="P228" s="417">
        <v>20</v>
      </c>
      <c r="Q228" s="170">
        <v>2285.3571428571436</v>
      </c>
      <c r="R228" s="416">
        <f>IFERROR(Q228/P228,"")</f>
        <v>114.26785714285718</v>
      </c>
      <c r="S228" s="417">
        <f>IFERROR(RANK(R228, R$228:R$245),"")</f>
        <v>17</v>
      </c>
      <c r="T228" s="540">
        <f>AVERAGE(R228:R245)</f>
        <v>132.61610201057803</v>
      </c>
      <c r="U228" s="417">
        <v>20</v>
      </c>
      <c r="V228" s="170">
        <v>2317.2689075630233</v>
      </c>
      <c r="W228" s="416">
        <f>IFERROR(V228/U228,"")</f>
        <v>115.86344537815117</v>
      </c>
      <c r="X228" s="417">
        <f>IFERROR(RANK(W228, W$228:W$245),"")</f>
        <v>17</v>
      </c>
      <c r="Y228" s="540">
        <f>AVERAGE(W228:W245)</f>
        <v>132.60696764654804</v>
      </c>
      <c r="Z228" s="417">
        <v>20</v>
      </c>
      <c r="AA228" s="170">
        <v>2296.8750000000009</v>
      </c>
      <c r="AB228" s="416">
        <f>IFERROR(AA228/Z228,"")</f>
        <v>114.84375000000004</v>
      </c>
      <c r="AC228" s="417">
        <f>IFERROR(RANK(AB228, AB$228:AB$245),"")</f>
        <v>18</v>
      </c>
      <c r="AD228" s="540">
        <f>AVERAGE(AB228:AB245)</f>
        <v>132.74877444287824</v>
      </c>
      <c r="AE228" s="417">
        <v>20</v>
      </c>
      <c r="AF228" s="170">
        <v>2308.6363636363635</v>
      </c>
      <c r="AG228" s="416">
        <f>IFERROR(AF228/AE228,"")</f>
        <v>115.43181818181817</v>
      </c>
      <c r="AH228" s="417">
        <f>IFERROR(RANK(AG228, AG$228:AG$245),"")</f>
        <v>17</v>
      </c>
      <c r="AI228" s="540">
        <f>AVERAGE(AG228:AG245)</f>
        <v>132.87947158200231</v>
      </c>
      <c r="AJ228" s="417">
        <v>20</v>
      </c>
      <c r="AK228" s="170">
        <v>2294.3750000000005</v>
      </c>
      <c r="AL228" s="416">
        <f>IFERROR(AK228/AJ228,"")</f>
        <v>114.71875000000003</v>
      </c>
      <c r="AM228" s="417">
        <f>IFERROR(RANK(AL228, AL$228:AL$245),"")</f>
        <v>17</v>
      </c>
      <c r="AN228" s="540">
        <f>AVERAGE(AL228:AL245)</f>
        <v>133.19592589488181</v>
      </c>
      <c r="AO228" s="417">
        <v>20</v>
      </c>
      <c r="AP228" s="170">
        <v>2289.2957746478878</v>
      </c>
      <c r="AQ228" s="416">
        <f>IFERROR(AP228/AO228,"")</f>
        <v>114.4647887323944</v>
      </c>
      <c r="AR228" s="417">
        <f>IFERROR(RANK(AQ228, AQ$228:AQ$245),"")</f>
        <v>16</v>
      </c>
      <c r="AS228" s="540">
        <f>AVERAGE(AQ228:AQ245)</f>
        <v>132.95504850597331</v>
      </c>
      <c r="AT228" s="417">
        <v>20</v>
      </c>
      <c r="AU228" s="170">
        <v>2293.0069930069935</v>
      </c>
      <c r="AV228" s="416">
        <f>IFERROR(AU228/AT228,"")</f>
        <v>114.65034965034968</v>
      </c>
      <c r="AW228" s="417">
        <f>IFERROR(RANK(AV228, AV$228:AV$245),"")</f>
        <v>17</v>
      </c>
      <c r="AX228" s="540">
        <f>AVERAGE(AV228:AV245)</f>
        <v>132.99971920920945</v>
      </c>
    </row>
    <row r="229" spans="2:50" x14ac:dyDescent="0.2">
      <c r="B229" s="517"/>
      <c r="C229" s="437">
        <f t="shared" ref="C229:C245" si="235">C206</f>
        <v>2</v>
      </c>
      <c r="D229" s="417" t="s">
        <v>432</v>
      </c>
      <c r="E229" s="417">
        <v>18</v>
      </c>
      <c r="F229" s="417">
        <v>2400</v>
      </c>
      <c r="G229" s="416">
        <f t="shared" ref="G229:G245" si="236">F229/E229</f>
        <v>133.33333333333334</v>
      </c>
      <c r="H229" s="517"/>
      <c r="I229" s="172">
        <f t="shared" si="232"/>
        <v>18</v>
      </c>
      <c r="J229" s="172">
        <f t="shared" si="233"/>
        <v>2293.4151816360145</v>
      </c>
      <c r="K229" s="420">
        <f t="shared" si="234"/>
        <v>127.41195453533415</v>
      </c>
      <c r="L229" s="519"/>
      <c r="M229" s="172">
        <f t="shared" ref="M229:M245" si="237">IFERROR(RANK(K229, K$228:K$245),"")</f>
        <v>10</v>
      </c>
      <c r="N229" s="543"/>
      <c r="O229" s="543"/>
      <c r="P229" s="417">
        <v>18</v>
      </c>
      <c r="Q229" s="170">
        <v>2305.7158312297161</v>
      </c>
      <c r="R229" s="416">
        <f t="shared" ref="R229:R245" si="238">IFERROR(Q229/P229,"")</f>
        <v>128.09532395720646</v>
      </c>
      <c r="S229" s="417">
        <f t="shared" ref="S229:S245" si="239">IFERROR(RANK(R229, R$228:R$245),"")</f>
        <v>8</v>
      </c>
      <c r="T229" s="541"/>
      <c r="U229" s="417">
        <v>18</v>
      </c>
      <c r="V229" s="170">
        <v>2292.7272727272725</v>
      </c>
      <c r="W229" s="416">
        <f t="shared" ref="W229:W245" si="240">IFERROR(V229/U229,"")</f>
        <v>127.37373737373736</v>
      </c>
      <c r="X229" s="417">
        <f t="shared" ref="X229:X245" si="241">IFERROR(RANK(W229, W$228:W$245),"")</f>
        <v>8</v>
      </c>
      <c r="Y229" s="541"/>
      <c r="Z229" s="417">
        <v>18</v>
      </c>
      <c r="AA229" s="170">
        <v>2287.5862068965512</v>
      </c>
      <c r="AB229" s="416">
        <f t="shared" ref="AB229:AB245" si="242">IFERROR(AA229/Z229,"")</f>
        <v>127.08812260536395</v>
      </c>
      <c r="AC229" s="417">
        <f t="shared" ref="AC229:AC245" si="243">IFERROR(RANK(AB229, AB$228:AB$245),"")</f>
        <v>10</v>
      </c>
      <c r="AD229" s="541"/>
      <c r="AE229" s="417">
        <v>18</v>
      </c>
      <c r="AF229" s="170">
        <v>2288.4705882352937</v>
      </c>
      <c r="AG229" s="416">
        <f t="shared" ref="AG229:AG245" si="244">IFERROR(AF229/AE229,"")</f>
        <v>127.13725490196076</v>
      </c>
      <c r="AH229" s="417">
        <f t="shared" ref="AH229:AH245" si="245">IFERROR(RANK(AG229, AG$228:AG$245),"")</f>
        <v>12</v>
      </c>
      <c r="AI229" s="541"/>
      <c r="AJ229" s="417">
        <v>18</v>
      </c>
      <c r="AK229" s="170">
        <v>2301.098901098901</v>
      </c>
      <c r="AL229" s="416">
        <f t="shared" ref="AL229:AL245" si="246">IFERROR(AK229/AJ229,"")</f>
        <v>127.83882783882784</v>
      </c>
      <c r="AM229" s="417">
        <f t="shared" ref="AM229:AM245" si="247">IFERROR(RANK(AL229, AL$228:AL$245),"")</f>
        <v>9</v>
      </c>
      <c r="AN229" s="541"/>
      <c r="AO229" s="417">
        <v>18</v>
      </c>
      <c r="AP229" s="170">
        <v>2294.5833333333339</v>
      </c>
      <c r="AQ229" s="416">
        <f t="shared" ref="AQ229:AQ245" si="248">IFERROR(AP229/AO229,"")</f>
        <v>127.47685185185189</v>
      </c>
      <c r="AR229" s="417">
        <f t="shared" ref="AR229:AR245" si="249">IFERROR(RANK(AQ229, AQ$228:AQ$245),"")</f>
        <v>10</v>
      </c>
      <c r="AS229" s="541"/>
      <c r="AT229" s="417">
        <v>18</v>
      </c>
      <c r="AU229" s="170">
        <v>2283.7241379310349</v>
      </c>
      <c r="AV229" s="416">
        <f t="shared" ref="AV229:AV245" si="250">IFERROR(AU229/AT229,"")</f>
        <v>126.87356321839083</v>
      </c>
      <c r="AW229" s="417">
        <f t="shared" ref="AW229:AW245" si="251">IFERROR(RANK(AV229, AV$228:AV$245),"")</f>
        <v>11</v>
      </c>
      <c r="AX229" s="541"/>
    </row>
    <row r="230" spans="2:50" x14ac:dyDescent="0.2">
      <c r="B230" s="517"/>
      <c r="C230" s="437">
        <f t="shared" si="235"/>
        <v>3</v>
      </c>
      <c r="D230" s="417" t="s">
        <v>433</v>
      </c>
      <c r="E230" s="417">
        <v>18</v>
      </c>
      <c r="F230" s="417">
        <v>2400</v>
      </c>
      <c r="G230" s="416">
        <f t="shared" si="236"/>
        <v>133.33333333333334</v>
      </c>
      <c r="H230" s="517"/>
      <c r="I230" s="172">
        <f t="shared" si="232"/>
        <v>18</v>
      </c>
      <c r="J230" s="172">
        <f t="shared" si="233"/>
        <v>2288.5586829465788</v>
      </c>
      <c r="K230" s="420">
        <f t="shared" si="234"/>
        <v>127.1421490525877</v>
      </c>
      <c r="L230" s="519"/>
      <c r="M230" s="172">
        <f t="shared" si="237"/>
        <v>12</v>
      </c>
      <c r="N230" s="543"/>
      <c r="O230" s="543"/>
      <c r="P230" s="417">
        <v>18</v>
      </c>
      <c r="Q230" s="170">
        <v>2290.9228611500707</v>
      </c>
      <c r="R230" s="416">
        <f t="shared" si="238"/>
        <v>127.27349228611504</v>
      </c>
      <c r="S230" s="417">
        <f t="shared" si="239"/>
        <v>12</v>
      </c>
      <c r="T230" s="541"/>
      <c r="U230" s="417">
        <v>18</v>
      </c>
      <c r="V230" s="170">
        <v>2290.3571428571431</v>
      </c>
      <c r="W230" s="416">
        <f t="shared" si="240"/>
        <v>127.24206349206351</v>
      </c>
      <c r="X230" s="417">
        <f t="shared" si="241"/>
        <v>10</v>
      </c>
      <c r="Y230" s="541"/>
      <c r="Z230" s="417">
        <v>18</v>
      </c>
      <c r="AA230" s="170">
        <v>2280.0000000000009</v>
      </c>
      <c r="AB230" s="416">
        <f t="shared" si="242"/>
        <v>126.66666666666671</v>
      </c>
      <c r="AC230" s="417">
        <f t="shared" si="243"/>
        <v>12</v>
      </c>
      <c r="AD230" s="541"/>
      <c r="AE230" s="417">
        <v>18</v>
      </c>
      <c r="AF230" s="170">
        <v>2297.7358490566035</v>
      </c>
      <c r="AG230" s="416">
        <f t="shared" si="244"/>
        <v>127.65199161425575</v>
      </c>
      <c r="AH230" s="417">
        <f t="shared" si="245"/>
        <v>9</v>
      </c>
      <c r="AI230" s="541"/>
      <c r="AJ230" s="417">
        <v>18</v>
      </c>
      <c r="AK230" s="170">
        <v>2286.7796610169498</v>
      </c>
      <c r="AL230" s="416">
        <f t="shared" si="246"/>
        <v>127.04331450094166</v>
      </c>
      <c r="AM230" s="417">
        <f t="shared" si="247"/>
        <v>11</v>
      </c>
      <c r="AN230" s="541"/>
      <c r="AO230" s="417">
        <v>18</v>
      </c>
      <c r="AP230" s="170">
        <v>2284.1587098276664</v>
      </c>
      <c r="AQ230" s="416">
        <f t="shared" si="248"/>
        <v>126.89770610153703</v>
      </c>
      <c r="AR230" s="417">
        <f t="shared" si="249"/>
        <v>11</v>
      </c>
      <c r="AS230" s="541"/>
      <c r="AT230" s="417">
        <v>18</v>
      </c>
      <c r="AU230" s="170">
        <v>2289.9565567176182</v>
      </c>
      <c r="AV230" s="416">
        <f t="shared" si="250"/>
        <v>127.21980870653435</v>
      </c>
      <c r="AW230" s="417">
        <f t="shared" si="251"/>
        <v>10</v>
      </c>
      <c r="AX230" s="541"/>
    </row>
    <row r="231" spans="2:50" x14ac:dyDescent="0.2">
      <c r="B231" s="517"/>
      <c r="C231" s="437">
        <f t="shared" si="235"/>
        <v>4</v>
      </c>
      <c r="D231" s="417" t="s">
        <v>434</v>
      </c>
      <c r="E231" s="417">
        <v>18</v>
      </c>
      <c r="F231" s="417">
        <v>2400</v>
      </c>
      <c r="G231" s="416">
        <f t="shared" si="236"/>
        <v>133.33333333333334</v>
      </c>
      <c r="H231" s="517"/>
      <c r="I231" s="172">
        <f t="shared" si="232"/>
        <v>18</v>
      </c>
      <c r="J231" s="172">
        <f t="shared" si="233"/>
        <v>2300.7341715775274</v>
      </c>
      <c r="K231" s="420">
        <f t="shared" si="234"/>
        <v>127.81856508764042</v>
      </c>
      <c r="L231" s="519"/>
      <c r="M231" s="172">
        <f t="shared" si="237"/>
        <v>8</v>
      </c>
      <c r="N231" s="543"/>
      <c r="O231" s="543"/>
      <c r="P231" s="417">
        <v>18</v>
      </c>
      <c r="Q231" s="170">
        <v>2299.5180722891569</v>
      </c>
      <c r="R231" s="416">
        <f t="shared" si="238"/>
        <v>127.75100401606427</v>
      </c>
      <c r="S231" s="417">
        <f t="shared" si="239"/>
        <v>9</v>
      </c>
      <c r="T231" s="541"/>
      <c r="U231" s="417">
        <v>18</v>
      </c>
      <c r="V231" s="170">
        <v>2291.5068493150684</v>
      </c>
      <c r="W231" s="416">
        <f t="shared" si="240"/>
        <v>127.30593607305936</v>
      </c>
      <c r="X231" s="417">
        <f t="shared" si="241"/>
        <v>9</v>
      </c>
      <c r="Y231" s="541"/>
      <c r="Z231" s="417">
        <v>18</v>
      </c>
      <c r="AA231" s="170">
        <v>2309.4117647058833</v>
      </c>
      <c r="AB231" s="416">
        <f t="shared" si="242"/>
        <v>128.30065359477129</v>
      </c>
      <c r="AC231" s="417">
        <f t="shared" si="243"/>
        <v>8</v>
      </c>
      <c r="AD231" s="541"/>
      <c r="AE231" s="417">
        <v>18</v>
      </c>
      <c r="AF231" s="170">
        <v>2302.5000000000009</v>
      </c>
      <c r="AG231" s="416">
        <f t="shared" si="244"/>
        <v>127.91666666666671</v>
      </c>
      <c r="AH231" s="417">
        <f t="shared" si="245"/>
        <v>8</v>
      </c>
      <c r="AI231" s="541"/>
      <c r="AJ231" s="363"/>
      <c r="AK231" s="364"/>
      <c r="AL231" s="365" t="str">
        <f t="shared" si="246"/>
        <v/>
      </c>
      <c r="AM231" s="363" t="str">
        <f t="shared" si="247"/>
        <v/>
      </c>
      <c r="AN231" s="541"/>
      <c r="AO231" s="363"/>
      <c r="AP231" s="364"/>
      <c r="AQ231" s="365" t="str">
        <f t="shared" si="248"/>
        <v/>
      </c>
      <c r="AR231" s="363" t="str">
        <f t="shared" si="249"/>
        <v/>
      </c>
      <c r="AS231" s="541"/>
      <c r="AT231" s="363"/>
      <c r="AU231" s="364"/>
      <c r="AV231" s="365" t="str">
        <f t="shared" si="250"/>
        <v/>
      </c>
      <c r="AW231" s="363" t="str">
        <f t="shared" si="251"/>
        <v/>
      </c>
      <c r="AX231" s="541"/>
    </row>
    <row r="232" spans="2:50" x14ac:dyDescent="0.2">
      <c r="B232" s="517"/>
      <c r="C232" s="437">
        <f t="shared" si="235"/>
        <v>5</v>
      </c>
      <c r="D232" s="417" t="s">
        <v>435</v>
      </c>
      <c r="E232" s="417">
        <v>16</v>
      </c>
      <c r="F232" s="417">
        <v>2400</v>
      </c>
      <c r="G232" s="416">
        <f t="shared" si="236"/>
        <v>150</v>
      </c>
      <c r="H232" s="517"/>
      <c r="I232" s="172">
        <f t="shared" si="232"/>
        <v>16</v>
      </c>
      <c r="J232" s="172">
        <f t="shared" si="233"/>
        <v>2314.2078073181196</v>
      </c>
      <c r="K232" s="420">
        <f t="shared" si="234"/>
        <v>144.63798795738248</v>
      </c>
      <c r="L232" s="519"/>
      <c r="M232" s="172">
        <f t="shared" si="237"/>
        <v>5</v>
      </c>
      <c r="N232" s="543"/>
      <c r="O232" s="543"/>
      <c r="P232" s="417">
        <v>16</v>
      </c>
      <c r="Q232" s="170">
        <v>2294.1176470588243</v>
      </c>
      <c r="R232" s="416">
        <f t="shared" si="238"/>
        <v>143.38235294117652</v>
      </c>
      <c r="S232" s="417">
        <f t="shared" si="239"/>
        <v>5</v>
      </c>
      <c r="T232" s="541"/>
      <c r="U232" s="417">
        <v>16</v>
      </c>
      <c r="V232" s="170">
        <v>2306.086956521739</v>
      </c>
      <c r="W232" s="416">
        <f t="shared" si="240"/>
        <v>144.13043478260869</v>
      </c>
      <c r="X232" s="417">
        <f t="shared" si="241"/>
        <v>5</v>
      </c>
      <c r="Y232" s="541"/>
      <c r="Z232" s="417">
        <v>16</v>
      </c>
      <c r="AA232" s="170">
        <v>2318.1818181818148</v>
      </c>
      <c r="AB232" s="416">
        <f t="shared" si="242"/>
        <v>144.88636363636343</v>
      </c>
      <c r="AC232" s="417">
        <f t="shared" si="243"/>
        <v>5</v>
      </c>
      <c r="AD232" s="541"/>
      <c r="AE232" s="417">
        <v>16</v>
      </c>
      <c r="AF232" s="170">
        <v>2323.6363636363662</v>
      </c>
      <c r="AG232" s="416">
        <f t="shared" si="244"/>
        <v>145.22727272727289</v>
      </c>
      <c r="AH232" s="417">
        <f t="shared" si="245"/>
        <v>5</v>
      </c>
      <c r="AI232" s="541"/>
      <c r="AJ232" s="417">
        <v>16</v>
      </c>
      <c r="AK232" s="170">
        <v>2341.6666666666652</v>
      </c>
      <c r="AL232" s="416">
        <f t="shared" si="246"/>
        <v>146.35416666666657</v>
      </c>
      <c r="AM232" s="417">
        <f t="shared" si="247"/>
        <v>5</v>
      </c>
      <c r="AN232" s="541"/>
      <c r="AO232" s="417">
        <v>16</v>
      </c>
      <c r="AP232" s="170">
        <v>2324.4444444444457</v>
      </c>
      <c r="AQ232" s="416">
        <f t="shared" si="248"/>
        <v>145.27777777777786</v>
      </c>
      <c r="AR232" s="417">
        <f t="shared" si="249"/>
        <v>5</v>
      </c>
      <c r="AS232" s="541"/>
      <c r="AT232" s="417">
        <v>16</v>
      </c>
      <c r="AU232" s="170">
        <v>2291.3207547169823</v>
      </c>
      <c r="AV232" s="416">
        <f t="shared" si="250"/>
        <v>143.20754716981139</v>
      </c>
      <c r="AW232" s="417">
        <f t="shared" si="251"/>
        <v>5</v>
      </c>
      <c r="AX232" s="541"/>
    </row>
    <row r="233" spans="2:50" x14ac:dyDescent="0.2">
      <c r="B233" s="517"/>
      <c r="C233" s="437">
        <f t="shared" si="235"/>
        <v>6</v>
      </c>
      <c r="D233" s="417" t="s">
        <v>436</v>
      </c>
      <c r="E233" s="417">
        <v>18</v>
      </c>
      <c r="F233" s="417">
        <v>2400</v>
      </c>
      <c r="G233" s="416">
        <f t="shared" si="236"/>
        <v>133.33333333333334</v>
      </c>
      <c r="H233" s="517"/>
      <c r="I233" s="172">
        <f t="shared" si="232"/>
        <v>18</v>
      </c>
      <c r="J233" s="172">
        <f t="shared" si="233"/>
        <v>2291.9810768630091</v>
      </c>
      <c r="K233" s="420">
        <f t="shared" si="234"/>
        <v>127.33228204794497</v>
      </c>
      <c r="L233" s="519"/>
      <c r="M233" s="172">
        <f t="shared" si="237"/>
        <v>11</v>
      </c>
      <c r="N233" s="543"/>
      <c r="O233" s="543"/>
      <c r="P233" s="417">
        <v>18</v>
      </c>
      <c r="Q233" s="170">
        <v>2292.039618488629</v>
      </c>
      <c r="R233" s="416">
        <f t="shared" si="238"/>
        <v>127.33553436047939</v>
      </c>
      <c r="S233" s="417">
        <f t="shared" si="239"/>
        <v>10</v>
      </c>
      <c r="T233" s="541"/>
      <c r="U233" s="417">
        <v>18</v>
      </c>
      <c r="V233" s="170">
        <v>2282.0547945205471</v>
      </c>
      <c r="W233" s="416">
        <f t="shared" si="240"/>
        <v>126.78082191780817</v>
      </c>
      <c r="X233" s="417">
        <f t="shared" si="241"/>
        <v>12</v>
      </c>
      <c r="Y233" s="541"/>
      <c r="Z233" s="417">
        <v>18</v>
      </c>
      <c r="AA233" s="170">
        <v>2286.1313868613142</v>
      </c>
      <c r="AB233" s="416">
        <f t="shared" si="242"/>
        <v>127.00729927007302</v>
      </c>
      <c r="AC233" s="417">
        <f t="shared" si="243"/>
        <v>11</v>
      </c>
      <c r="AD233" s="541"/>
      <c r="AE233" s="417">
        <v>18</v>
      </c>
      <c r="AF233" s="170">
        <v>2294.6341463414637</v>
      </c>
      <c r="AG233" s="416">
        <f t="shared" si="244"/>
        <v>127.47967479674799</v>
      </c>
      <c r="AH233" s="417">
        <f t="shared" si="245"/>
        <v>10</v>
      </c>
      <c r="AI233" s="541"/>
      <c r="AJ233" s="417">
        <v>18</v>
      </c>
      <c r="AK233" s="170">
        <v>2293.4883720930234</v>
      </c>
      <c r="AL233" s="416">
        <f t="shared" si="246"/>
        <v>127.41602067183463</v>
      </c>
      <c r="AM233" s="417">
        <f t="shared" si="247"/>
        <v>10</v>
      </c>
      <c r="AN233" s="541"/>
      <c r="AO233" s="417">
        <v>18</v>
      </c>
      <c r="AP233" s="170">
        <v>2295.4001721170398</v>
      </c>
      <c r="AQ233" s="416">
        <f t="shared" si="248"/>
        <v>127.52223178428</v>
      </c>
      <c r="AR233" s="417">
        <f t="shared" si="249"/>
        <v>9</v>
      </c>
      <c r="AS233" s="541"/>
      <c r="AT233" s="417">
        <v>18</v>
      </c>
      <c r="AU233" s="170">
        <v>2300.1190476190477</v>
      </c>
      <c r="AV233" s="416">
        <f t="shared" si="250"/>
        <v>127.78439153439155</v>
      </c>
      <c r="AW233" s="417">
        <f t="shared" si="251"/>
        <v>8</v>
      </c>
      <c r="AX233" s="541"/>
    </row>
    <row r="234" spans="2:50" x14ac:dyDescent="0.2">
      <c r="B234" s="517"/>
      <c r="C234" s="437">
        <f t="shared" si="235"/>
        <v>7</v>
      </c>
      <c r="D234" s="417" t="s">
        <v>437</v>
      </c>
      <c r="E234" s="417">
        <v>20</v>
      </c>
      <c r="F234" s="417">
        <v>2400</v>
      </c>
      <c r="G234" s="416">
        <f t="shared" si="236"/>
        <v>120</v>
      </c>
      <c r="H234" s="517"/>
      <c r="I234" s="172">
        <f t="shared" si="232"/>
        <v>20</v>
      </c>
      <c r="J234" s="172">
        <f t="shared" si="233"/>
        <v>2294.9114406144413</v>
      </c>
      <c r="K234" s="420">
        <f t="shared" si="234"/>
        <v>114.74557203072207</v>
      </c>
      <c r="L234" s="519"/>
      <c r="M234" s="172">
        <f t="shared" si="237"/>
        <v>18</v>
      </c>
      <c r="N234" s="543"/>
      <c r="O234" s="543"/>
      <c r="P234" s="417">
        <v>20</v>
      </c>
      <c r="Q234" s="170">
        <v>2282.686567164179</v>
      </c>
      <c r="R234" s="416">
        <f t="shared" si="238"/>
        <v>114.13432835820895</v>
      </c>
      <c r="S234" s="417">
        <f t="shared" si="239"/>
        <v>18</v>
      </c>
      <c r="T234" s="541"/>
      <c r="U234" s="417">
        <v>20</v>
      </c>
      <c r="V234" s="170">
        <v>2298.2142857142876</v>
      </c>
      <c r="W234" s="416">
        <f t="shared" si="240"/>
        <v>114.91071428571438</v>
      </c>
      <c r="X234" s="417">
        <f t="shared" si="241"/>
        <v>18</v>
      </c>
      <c r="Y234" s="541"/>
      <c r="Z234" s="417">
        <v>20</v>
      </c>
      <c r="AA234" s="170">
        <v>2299.024390243902</v>
      </c>
      <c r="AB234" s="416">
        <f t="shared" si="242"/>
        <v>114.9512195121951</v>
      </c>
      <c r="AC234" s="417">
        <f t="shared" si="243"/>
        <v>17</v>
      </c>
      <c r="AD234" s="541"/>
      <c r="AE234" s="417">
        <v>20</v>
      </c>
      <c r="AF234" s="170">
        <v>2286.1538461538448</v>
      </c>
      <c r="AG234" s="416">
        <f t="shared" si="244"/>
        <v>114.30769230769224</v>
      </c>
      <c r="AH234" s="417">
        <f t="shared" si="245"/>
        <v>18</v>
      </c>
      <c r="AI234" s="541"/>
      <c r="AJ234" s="417">
        <v>20</v>
      </c>
      <c r="AK234" s="170">
        <v>2296</v>
      </c>
      <c r="AL234" s="416">
        <f t="shared" si="246"/>
        <v>114.8</v>
      </c>
      <c r="AM234" s="417">
        <f t="shared" si="247"/>
        <v>16</v>
      </c>
      <c r="AN234" s="541"/>
      <c r="AO234" s="417">
        <v>20</v>
      </c>
      <c r="AP234" s="170">
        <v>2289.166666666667</v>
      </c>
      <c r="AQ234" s="416">
        <f t="shared" si="248"/>
        <v>114.45833333333334</v>
      </c>
      <c r="AR234" s="417">
        <f t="shared" si="249"/>
        <v>17</v>
      </c>
      <c r="AS234" s="541"/>
      <c r="AT234" s="417">
        <v>20</v>
      </c>
      <c r="AU234" s="170">
        <v>2313.1343283582091</v>
      </c>
      <c r="AV234" s="416">
        <f t="shared" si="250"/>
        <v>115.65671641791046</v>
      </c>
      <c r="AW234" s="417">
        <f t="shared" si="251"/>
        <v>16</v>
      </c>
      <c r="AX234" s="541"/>
    </row>
    <row r="235" spans="2:50" x14ac:dyDescent="0.2">
      <c r="B235" s="517"/>
      <c r="C235" s="437">
        <f t="shared" si="235"/>
        <v>8</v>
      </c>
      <c r="D235" s="417" t="s">
        <v>439</v>
      </c>
      <c r="E235" s="417">
        <v>19</v>
      </c>
      <c r="F235" s="417">
        <v>2400</v>
      </c>
      <c r="G235" s="416">
        <f t="shared" si="236"/>
        <v>126.31578947368421</v>
      </c>
      <c r="H235" s="517"/>
      <c r="I235" s="172">
        <f t="shared" si="232"/>
        <v>19</v>
      </c>
      <c r="J235" s="172">
        <f t="shared" si="233"/>
        <v>2292.3381157481708</v>
      </c>
      <c r="K235" s="420">
        <f t="shared" si="234"/>
        <v>120.64937451306162</v>
      </c>
      <c r="L235" s="519"/>
      <c r="M235" s="172">
        <f t="shared" si="237"/>
        <v>16</v>
      </c>
      <c r="N235" s="543"/>
      <c r="O235" s="543"/>
      <c r="P235" s="417">
        <v>19</v>
      </c>
      <c r="Q235" s="170">
        <v>2292.9329047810379</v>
      </c>
      <c r="R235" s="416">
        <f t="shared" si="238"/>
        <v>120.680679199002</v>
      </c>
      <c r="S235" s="417">
        <f t="shared" si="239"/>
        <v>16</v>
      </c>
      <c r="T235" s="541"/>
      <c r="U235" s="417">
        <v>19</v>
      </c>
      <c r="V235" s="170">
        <v>2287.4074074074078</v>
      </c>
      <c r="W235" s="416">
        <f t="shared" si="240"/>
        <v>120.38986354775831</v>
      </c>
      <c r="X235" s="417">
        <f t="shared" si="241"/>
        <v>15</v>
      </c>
      <c r="Y235" s="541"/>
      <c r="Z235" s="417">
        <v>19</v>
      </c>
      <c r="AA235" s="170">
        <v>2297.4803149606305</v>
      </c>
      <c r="AB235" s="416">
        <f t="shared" si="242"/>
        <v>120.92001657687528</v>
      </c>
      <c r="AC235" s="417">
        <f t="shared" si="243"/>
        <v>15</v>
      </c>
      <c r="AD235" s="541"/>
      <c r="AE235" s="417">
        <v>19</v>
      </c>
      <c r="AF235" s="170">
        <v>2284.1025641025635</v>
      </c>
      <c r="AG235" s="416">
        <f t="shared" si="244"/>
        <v>120.21592442645071</v>
      </c>
      <c r="AH235" s="417">
        <f t="shared" si="245"/>
        <v>16</v>
      </c>
      <c r="AI235" s="541"/>
      <c r="AJ235" s="417">
        <v>19</v>
      </c>
      <c r="AK235" s="170">
        <v>2287.7419354838712</v>
      </c>
      <c r="AL235" s="416">
        <f t="shared" si="246"/>
        <v>120.40747028862479</v>
      </c>
      <c r="AM235" s="417">
        <f t="shared" si="247"/>
        <v>14</v>
      </c>
      <c r="AN235" s="541"/>
      <c r="AO235" s="417">
        <v>19</v>
      </c>
      <c r="AP235" s="170">
        <v>2298.6545454545449</v>
      </c>
      <c r="AQ235" s="416">
        <f t="shared" si="248"/>
        <v>120.98181818181816</v>
      </c>
      <c r="AR235" s="417">
        <f t="shared" si="249"/>
        <v>12</v>
      </c>
      <c r="AS235" s="541"/>
      <c r="AT235" s="417">
        <v>19</v>
      </c>
      <c r="AU235" s="170">
        <v>2298.0471380471381</v>
      </c>
      <c r="AV235" s="416">
        <f t="shared" si="250"/>
        <v>120.949849370902</v>
      </c>
      <c r="AW235" s="417">
        <f t="shared" si="251"/>
        <v>13</v>
      </c>
      <c r="AX235" s="541"/>
    </row>
    <row r="236" spans="2:50" x14ac:dyDescent="0.2">
      <c r="B236" s="517"/>
      <c r="C236" s="437">
        <f t="shared" si="235"/>
        <v>9</v>
      </c>
      <c r="D236" s="417" t="s">
        <v>440</v>
      </c>
      <c r="E236" s="417">
        <v>18</v>
      </c>
      <c r="F236" s="417">
        <v>2400</v>
      </c>
      <c r="G236" s="416">
        <f t="shared" si="236"/>
        <v>133.33333333333334</v>
      </c>
      <c r="H236" s="517"/>
      <c r="I236" s="172">
        <f t="shared" si="232"/>
        <v>18</v>
      </c>
      <c r="J236" s="172">
        <f t="shared" si="233"/>
        <v>2295.9054499766903</v>
      </c>
      <c r="K236" s="420">
        <f t="shared" si="234"/>
        <v>127.55030277648277</v>
      </c>
      <c r="L236" s="519"/>
      <c r="M236" s="172">
        <f t="shared" si="237"/>
        <v>9</v>
      </c>
      <c r="N236" s="543"/>
      <c r="O236" s="543"/>
      <c r="P236" s="417">
        <v>18</v>
      </c>
      <c r="Q236" s="170">
        <v>2291.875</v>
      </c>
      <c r="R236" s="416">
        <f t="shared" si="238"/>
        <v>127.32638888888889</v>
      </c>
      <c r="S236" s="417">
        <f t="shared" si="239"/>
        <v>11</v>
      </c>
      <c r="T236" s="541"/>
      <c r="U236" s="417">
        <v>18</v>
      </c>
      <c r="V236" s="170">
        <v>2287.4074074074078</v>
      </c>
      <c r="W236" s="416">
        <f t="shared" si="240"/>
        <v>127.07818930041155</v>
      </c>
      <c r="X236" s="417">
        <f t="shared" si="241"/>
        <v>11</v>
      </c>
      <c r="Y236" s="541"/>
      <c r="Z236" s="417">
        <v>18</v>
      </c>
      <c r="AA236" s="170">
        <v>2295.6923076923072</v>
      </c>
      <c r="AB236" s="416">
        <f t="shared" si="242"/>
        <v>127.5384615384615</v>
      </c>
      <c r="AC236" s="417">
        <f t="shared" si="243"/>
        <v>9</v>
      </c>
      <c r="AD236" s="541"/>
      <c r="AE236" s="417">
        <v>18</v>
      </c>
      <c r="AF236" s="170">
        <v>2292.7868852459023</v>
      </c>
      <c r="AG236" s="416">
        <f t="shared" si="244"/>
        <v>127.3770491803279</v>
      </c>
      <c r="AH236" s="417">
        <f t="shared" si="245"/>
        <v>11</v>
      </c>
      <c r="AI236" s="541"/>
      <c r="AJ236" s="417">
        <v>18</v>
      </c>
      <c r="AK236" s="170">
        <v>2306.2500000000027</v>
      </c>
      <c r="AL236" s="416">
        <f t="shared" si="246"/>
        <v>128.12500000000014</v>
      </c>
      <c r="AM236" s="417">
        <f t="shared" si="247"/>
        <v>8</v>
      </c>
      <c r="AN236" s="541"/>
      <c r="AO236" s="417">
        <v>18</v>
      </c>
      <c r="AP236" s="170">
        <v>2302.9787234042537</v>
      </c>
      <c r="AQ236" s="416">
        <f t="shared" si="248"/>
        <v>127.94326241134743</v>
      </c>
      <c r="AR236" s="417">
        <f t="shared" si="249"/>
        <v>8</v>
      </c>
      <c r="AS236" s="541"/>
      <c r="AT236" s="417">
        <v>18</v>
      </c>
      <c r="AU236" s="170">
        <v>2294.3478260869565</v>
      </c>
      <c r="AV236" s="416">
        <f t="shared" si="250"/>
        <v>127.46376811594203</v>
      </c>
      <c r="AW236" s="417">
        <f t="shared" si="251"/>
        <v>9</v>
      </c>
      <c r="AX236" s="541"/>
    </row>
    <row r="237" spans="2:50" x14ac:dyDescent="0.2">
      <c r="B237" s="517"/>
      <c r="C237" s="437">
        <f t="shared" si="235"/>
        <v>10</v>
      </c>
      <c r="D237" s="417" t="s">
        <v>441</v>
      </c>
      <c r="E237" s="417">
        <v>19</v>
      </c>
      <c r="F237" s="417">
        <v>2400</v>
      </c>
      <c r="G237" s="416">
        <f t="shared" si="236"/>
        <v>126.31578947368421</v>
      </c>
      <c r="H237" s="517"/>
      <c r="I237" s="172">
        <f t="shared" si="232"/>
        <v>19</v>
      </c>
      <c r="J237" s="172">
        <f t="shared" si="233"/>
        <v>2296.5519803670463</v>
      </c>
      <c r="K237" s="420">
        <f t="shared" si="234"/>
        <v>120.87115686142349</v>
      </c>
      <c r="L237" s="519"/>
      <c r="M237" s="172">
        <f t="shared" si="237"/>
        <v>15</v>
      </c>
      <c r="N237" s="543"/>
      <c r="O237" s="543"/>
      <c r="P237" s="417">
        <v>19</v>
      </c>
      <c r="Q237" s="170">
        <v>2306.3916083916083</v>
      </c>
      <c r="R237" s="416">
        <f t="shared" si="238"/>
        <v>121.38903202061097</v>
      </c>
      <c r="S237" s="417">
        <f t="shared" si="239"/>
        <v>13</v>
      </c>
      <c r="T237" s="541"/>
      <c r="U237" s="417">
        <v>19</v>
      </c>
      <c r="V237" s="170">
        <v>2318.5128205128203</v>
      </c>
      <c r="W237" s="416">
        <f t="shared" si="240"/>
        <v>122.02699055330633</v>
      </c>
      <c r="X237" s="417">
        <f t="shared" si="241"/>
        <v>13</v>
      </c>
      <c r="Y237" s="541"/>
      <c r="Z237" s="417">
        <v>19</v>
      </c>
      <c r="AA237" s="170">
        <v>2289.7674418604656</v>
      </c>
      <c r="AB237" s="416">
        <f t="shared" si="242"/>
        <v>120.51407588739293</v>
      </c>
      <c r="AC237" s="417">
        <f t="shared" si="243"/>
        <v>16</v>
      </c>
      <c r="AD237" s="541"/>
      <c r="AE237" s="417">
        <v>19</v>
      </c>
      <c r="AF237" s="170">
        <v>2291.5662650602412</v>
      </c>
      <c r="AG237" s="416">
        <f t="shared" si="244"/>
        <v>120.60875079264427</v>
      </c>
      <c r="AH237" s="417">
        <f t="shared" si="245"/>
        <v>15</v>
      </c>
      <c r="AI237" s="541"/>
      <c r="AJ237" s="417">
        <v>19</v>
      </c>
      <c r="AK237" s="170">
        <v>2283.4883720930238</v>
      </c>
      <c r="AL237" s="416">
        <f t="shared" si="246"/>
        <v>120.18359853121179</v>
      </c>
      <c r="AM237" s="417">
        <f t="shared" si="247"/>
        <v>15</v>
      </c>
      <c r="AN237" s="541"/>
      <c r="AO237" s="417">
        <v>19</v>
      </c>
      <c r="AP237" s="170">
        <v>2294.4186046511632</v>
      </c>
      <c r="AQ237" s="416">
        <f t="shared" si="248"/>
        <v>120.75887392900859</v>
      </c>
      <c r="AR237" s="417">
        <f t="shared" si="249"/>
        <v>14</v>
      </c>
      <c r="AS237" s="541"/>
      <c r="AT237" s="417">
        <v>19</v>
      </c>
      <c r="AU237" s="170">
        <v>2291.71875</v>
      </c>
      <c r="AV237" s="416">
        <f t="shared" si="250"/>
        <v>120.61677631578948</v>
      </c>
      <c r="AW237" s="417">
        <f t="shared" si="251"/>
        <v>15</v>
      </c>
      <c r="AX237" s="541"/>
    </row>
    <row r="238" spans="2:50" x14ac:dyDescent="0.2">
      <c r="B238" s="517"/>
      <c r="C238" s="437">
        <f t="shared" si="235"/>
        <v>11</v>
      </c>
      <c r="D238" s="417" t="s">
        <v>443</v>
      </c>
      <c r="E238" s="417">
        <v>19</v>
      </c>
      <c r="F238" s="417">
        <v>2400</v>
      </c>
      <c r="G238" s="416">
        <f t="shared" si="236"/>
        <v>126.31578947368421</v>
      </c>
      <c r="H238" s="517"/>
      <c r="I238" s="172">
        <f t="shared" si="232"/>
        <v>19</v>
      </c>
      <c r="J238" s="172">
        <f t="shared" si="233"/>
        <v>2307.4412859659051</v>
      </c>
      <c r="K238" s="420">
        <f t="shared" si="234"/>
        <v>121.44427820873184</v>
      </c>
      <c r="L238" s="519"/>
      <c r="M238" s="172">
        <f t="shared" si="237"/>
        <v>13</v>
      </c>
      <c r="N238" s="543"/>
      <c r="O238" s="543"/>
      <c r="P238" s="417">
        <v>19</v>
      </c>
      <c r="Q238" s="170">
        <v>2304.7058823529424</v>
      </c>
      <c r="R238" s="416">
        <f t="shared" si="238"/>
        <v>121.30030959752328</v>
      </c>
      <c r="S238" s="417">
        <f t="shared" si="239"/>
        <v>14</v>
      </c>
      <c r="T238" s="541"/>
      <c r="U238" s="417">
        <v>19</v>
      </c>
      <c r="V238" s="170">
        <v>2283</v>
      </c>
      <c r="W238" s="416">
        <f t="shared" si="240"/>
        <v>120.15789473684211</v>
      </c>
      <c r="X238" s="417">
        <f t="shared" si="241"/>
        <v>16</v>
      </c>
      <c r="Y238" s="541"/>
      <c r="Z238" s="417">
        <v>19</v>
      </c>
      <c r="AA238" s="170">
        <v>2333.0232558139528</v>
      </c>
      <c r="AB238" s="416">
        <f t="shared" si="242"/>
        <v>122.79069767441857</v>
      </c>
      <c r="AC238" s="417">
        <f t="shared" si="243"/>
        <v>13</v>
      </c>
      <c r="AD238" s="541"/>
      <c r="AE238" s="417">
        <v>19</v>
      </c>
      <c r="AF238" s="170">
        <v>2332.3076923076919</v>
      </c>
      <c r="AG238" s="416">
        <f t="shared" si="244"/>
        <v>122.75303643724695</v>
      </c>
      <c r="AH238" s="417">
        <f t="shared" si="245"/>
        <v>13</v>
      </c>
      <c r="AI238" s="541"/>
      <c r="AJ238" s="417">
        <v>19</v>
      </c>
      <c r="AK238" s="170">
        <v>2317.6744186046508</v>
      </c>
      <c r="AL238" s="416">
        <f t="shared" si="246"/>
        <v>121.98286413708688</v>
      </c>
      <c r="AM238" s="417">
        <f t="shared" si="247"/>
        <v>12</v>
      </c>
      <c r="AN238" s="541"/>
      <c r="AO238" s="417">
        <v>19</v>
      </c>
      <c r="AP238" s="170">
        <v>2283.1168831168825</v>
      </c>
      <c r="AQ238" s="416">
        <f t="shared" si="248"/>
        <v>120.16404647983592</v>
      </c>
      <c r="AR238" s="417">
        <f t="shared" si="249"/>
        <v>15</v>
      </c>
      <c r="AS238" s="541"/>
      <c r="AT238" s="417">
        <v>19</v>
      </c>
      <c r="AU238" s="170">
        <v>2298.2608695652184</v>
      </c>
      <c r="AV238" s="416">
        <f t="shared" si="250"/>
        <v>120.96109839816938</v>
      </c>
      <c r="AW238" s="417">
        <f t="shared" si="251"/>
        <v>12</v>
      </c>
      <c r="AX238" s="541"/>
    </row>
    <row r="239" spans="2:50" x14ac:dyDescent="0.2">
      <c r="B239" s="517"/>
      <c r="C239" s="437">
        <f t="shared" si="235"/>
        <v>12</v>
      </c>
      <c r="D239" s="417" t="s">
        <v>444</v>
      </c>
      <c r="E239" s="417">
        <v>15</v>
      </c>
      <c r="F239" s="417">
        <v>2400</v>
      </c>
      <c r="G239" s="416">
        <f t="shared" si="236"/>
        <v>160</v>
      </c>
      <c r="H239" s="517"/>
      <c r="I239" s="172">
        <f t="shared" si="232"/>
        <v>15</v>
      </c>
      <c r="J239" s="172">
        <f t="shared" si="233"/>
        <v>2288.0112688366708</v>
      </c>
      <c r="K239" s="420">
        <f t="shared" si="234"/>
        <v>152.53408458911142</v>
      </c>
      <c r="L239" s="519"/>
      <c r="M239" s="172">
        <f t="shared" si="237"/>
        <v>4</v>
      </c>
      <c r="N239" s="543"/>
      <c r="O239" s="543"/>
      <c r="P239" s="417">
        <v>15</v>
      </c>
      <c r="Q239" s="170">
        <v>2285.1223321186881</v>
      </c>
      <c r="R239" s="416">
        <f t="shared" si="238"/>
        <v>152.34148880791253</v>
      </c>
      <c r="S239" s="417">
        <f t="shared" si="239"/>
        <v>4</v>
      </c>
      <c r="T239" s="541"/>
      <c r="U239" s="417">
        <v>15</v>
      </c>
      <c r="V239" s="170">
        <v>2287.5929203539822</v>
      </c>
      <c r="W239" s="416">
        <f t="shared" si="240"/>
        <v>152.50619469026549</v>
      </c>
      <c r="X239" s="417">
        <f t="shared" si="241"/>
        <v>3</v>
      </c>
      <c r="Y239" s="541"/>
      <c r="Z239" s="417">
        <v>15</v>
      </c>
      <c r="AA239" s="170">
        <v>2290.909090909091</v>
      </c>
      <c r="AB239" s="416">
        <f t="shared" si="242"/>
        <v>152.72727272727272</v>
      </c>
      <c r="AC239" s="417">
        <f t="shared" si="243"/>
        <v>3</v>
      </c>
      <c r="AD239" s="541"/>
      <c r="AE239" s="417">
        <v>15</v>
      </c>
      <c r="AF239" s="170">
        <v>2285.5737704918038</v>
      </c>
      <c r="AG239" s="416">
        <f t="shared" si="244"/>
        <v>152.37158469945359</v>
      </c>
      <c r="AH239" s="417">
        <f t="shared" si="245"/>
        <v>4</v>
      </c>
      <c r="AI239" s="541"/>
      <c r="AJ239" s="417">
        <v>15</v>
      </c>
      <c r="AK239" s="170">
        <v>2283.7894736842104</v>
      </c>
      <c r="AL239" s="416">
        <f t="shared" si="246"/>
        <v>152.25263157894736</v>
      </c>
      <c r="AM239" s="417">
        <f t="shared" si="247"/>
        <v>3</v>
      </c>
      <c r="AN239" s="541"/>
      <c r="AO239" s="417">
        <v>15</v>
      </c>
      <c r="AP239" s="170">
        <v>2291.3867488443766</v>
      </c>
      <c r="AQ239" s="416">
        <f t="shared" si="248"/>
        <v>152.75911658962511</v>
      </c>
      <c r="AR239" s="417">
        <f t="shared" si="249"/>
        <v>4</v>
      </c>
      <c r="AS239" s="541"/>
      <c r="AT239" s="417">
        <v>15</v>
      </c>
      <c r="AU239" s="170">
        <v>2291.704545454546</v>
      </c>
      <c r="AV239" s="416">
        <f t="shared" si="250"/>
        <v>152.78030303030306</v>
      </c>
      <c r="AW239" s="417">
        <f t="shared" si="251"/>
        <v>4</v>
      </c>
      <c r="AX239" s="541"/>
    </row>
    <row r="240" spans="2:50" x14ac:dyDescent="0.2">
      <c r="B240" s="517"/>
      <c r="C240" s="437">
        <f t="shared" si="235"/>
        <v>13</v>
      </c>
      <c r="D240" s="417" t="s">
        <v>445</v>
      </c>
      <c r="E240" s="417">
        <v>15</v>
      </c>
      <c r="F240" s="417">
        <v>2400</v>
      </c>
      <c r="G240" s="416">
        <f t="shared" si="236"/>
        <v>160</v>
      </c>
      <c r="H240" s="517"/>
      <c r="I240" s="172">
        <f t="shared" si="232"/>
        <v>15</v>
      </c>
      <c r="J240" s="172">
        <f t="shared" si="233"/>
        <v>2295.6690054930809</v>
      </c>
      <c r="K240" s="420">
        <f t="shared" si="234"/>
        <v>153.04460036620543</v>
      </c>
      <c r="L240" s="519"/>
      <c r="M240" s="172">
        <f t="shared" si="237"/>
        <v>2</v>
      </c>
      <c r="N240" s="543"/>
      <c r="O240" s="543"/>
      <c r="P240" s="417">
        <v>15</v>
      </c>
      <c r="Q240" s="170">
        <v>2290.9090909090919</v>
      </c>
      <c r="R240" s="416">
        <f t="shared" si="238"/>
        <v>152.7272727272728</v>
      </c>
      <c r="S240" s="417">
        <f t="shared" si="239"/>
        <v>2</v>
      </c>
      <c r="T240" s="541"/>
      <c r="U240" s="417">
        <v>15</v>
      </c>
      <c r="V240" s="170">
        <v>2283.8709677419347</v>
      </c>
      <c r="W240" s="416">
        <f t="shared" si="240"/>
        <v>152.25806451612897</v>
      </c>
      <c r="X240" s="417">
        <f t="shared" si="241"/>
        <v>4</v>
      </c>
      <c r="Y240" s="541"/>
      <c r="Z240" s="417">
        <v>15</v>
      </c>
      <c r="AA240" s="170">
        <v>2295.862068965519</v>
      </c>
      <c r="AB240" s="416">
        <f t="shared" si="242"/>
        <v>153.05747126436793</v>
      </c>
      <c r="AC240" s="417">
        <f t="shared" si="243"/>
        <v>2</v>
      </c>
      <c r="AD240" s="541"/>
      <c r="AE240" s="417">
        <v>15</v>
      </c>
      <c r="AF240" s="170">
        <v>2309.2857142857138</v>
      </c>
      <c r="AG240" s="416">
        <f t="shared" si="244"/>
        <v>153.95238095238091</v>
      </c>
      <c r="AH240" s="417">
        <f t="shared" si="245"/>
        <v>2</v>
      </c>
      <c r="AI240" s="541"/>
      <c r="AJ240" s="417">
        <v>15</v>
      </c>
      <c r="AK240" s="170">
        <v>2285.3333333333335</v>
      </c>
      <c r="AL240" s="416">
        <f t="shared" si="246"/>
        <v>152.35555555555555</v>
      </c>
      <c r="AM240" s="417">
        <f t="shared" si="247"/>
        <v>2</v>
      </c>
      <c r="AN240" s="541"/>
      <c r="AO240" s="417">
        <v>15</v>
      </c>
      <c r="AP240" s="170">
        <v>2306.2953995157395</v>
      </c>
      <c r="AQ240" s="416">
        <f t="shared" si="248"/>
        <v>153.75302663438262</v>
      </c>
      <c r="AR240" s="417">
        <f t="shared" si="249"/>
        <v>2</v>
      </c>
      <c r="AS240" s="541"/>
      <c r="AT240" s="417">
        <v>15</v>
      </c>
      <c r="AU240" s="170">
        <v>2298.1264637002341</v>
      </c>
      <c r="AV240" s="416">
        <f t="shared" si="250"/>
        <v>153.20843091334893</v>
      </c>
      <c r="AW240" s="417">
        <f t="shared" si="251"/>
        <v>2</v>
      </c>
      <c r="AX240" s="541"/>
    </row>
    <row r="241" spans="2:50" x14ac:dyDescent="0.2">
      <c r="B241" s="517"/>
      <c r="C241" s="437">
        <f t="shared" si="235"/>
        <v>14</v>
      </c>
      <c r="D241" s="417" t="s">
        <v>635</v>
      </c>
      <c r="E241" s="417">
        <v>17</v>
      </c>
      <c r="F241" s="417">
        <v>2400</v>
      </c>
      <c r="G241" s="416">
        <f t="shared" si="236"/>
        <v>141.1764705882353</v>
      </c>
      <c r="H241" s="517"/>
      <c r="I241" s="172">
        <f t="shared" si="232"/>
        <v>17</v>
      </c>
      <c r="J241" s="172">
        <f t="shared" si="233"/>
        <v>2317.8508703376865</v>
      </c>
      <c r="K241" s="420">
        <f t="shared" si="234"/>
        <v>136.34416884339336</v>
      </c>
      <c r="L241" s="519"/>
      <c r="M241" s="172">
        <f t="shared" si="237"/>
        <v>6</v>
      </c>
      <c r="N241" s="543"/>
      <c r="O241" s="543"/>
      <c r="P241" s="417">
        <v>17</v>
      </c>
      <c r="Q241" s="170">
        <v>2323.5294117647068</v>
      </c>
      <c r="R241" s="416">
        <f t="shared" si="238"/>
        <v>136.67820069204157</v>
      </c>
      <c r="S241" s="417">
        <f t="shared" si="239"/>
        <v>6</v>
      </c>
      <c r="T241" s="541"/>
      <c r="U241" s="417">
        <v>17</v>
      </c>
      <c r="V241" s="170">
        <v>2319.5454545454545</v>
      </c>
      <c r="W241" s="416">
        <f t="shared" si="240"/>
        <v>136.44385026737967</v>
      </c>
      <c r="X241" s="417">
        <f t="shared" si="241"/>
        <v>6</v>
      </c>
      <c r="Y241" s="541"/>
      <c r="Z241" s="417">
        <v>17</v>
      </c>
      <c r="AA241" s="170">
        <v>2313.1034482758637</v>
      </c>
      <c r="AB241" s="416">
        <f t="shared" si="242"/>
        <v>136.06490872210964</v>
      </c>
      <c r="AC241" s="417">
        <f t="shared" si="243"/>
        <v>6</v>
      </c>
      <c r="AD241" s="541"/>
      <c r="AE241" s="417">
        <v>17</v>
      </c>
      <c r="AF241" s="170">
        <v>2322.2222222222235</v>
      </c>
      <c r="AG241" s="416">
        <f t="shared" si="244"/>
        <v>136.60130718954255</v>
      </c>
      <c r="AH241" s="417">
        <f t="shared" si="245"/>
        <v>6</v>
      </c>
      <c r="AI241" s="541"/>
      <c r="AJ241" s="417">
        <v>17</v>
      </c>
      <c r="AK241" s="170">
        <v>2346.0000000000023</v>
      </c>
      <c r="AL241" s="416">
        <f t="shared" si="246"/>
        <v>138.00000000000014</v>
      </c>
      <c r="AM241" s="417">
        <f t="shared" si="247"/>
        <v>6</v>
      </c>
      <c r="AN241" s="541"/>
      <c r="AO241" s="417">
        <v>17</v>
      </c>
      <c r="AP241" s="170">
        <v>2285.5555555555566</v>
      </c>
      <c r="AQ241" s="416">
        <f t="shared" si="248"/>
        <v>134.44444444444451</v>
      </c>
      <c r="AR241" s="417">
        <f t="shared" si="249"/>
        <v>7</v>
      </c>
      <c r="AS241" s="541"/>
      <c r="AT241" s="417">
        <v>17</v>
      </c>
      <c r="AU241" s="170">
        <v>2315.0000000000005</v>
      </c>
      <c r="AV241" s="416">
        <f t="shared" si="250"/>
        <v>136.17647058823533</v>
      </c>
      <c r="AW241" s="417">
        <f t="shared" si="251"/>
        <v>6</v>
      </c>
      <c r="AX241" s="541"/>
    </row>
    <row r="242" spans="2:50" x14ac:dyDescent="0.2">
      <c r="B242" s="517"/>
      <c r="C242" s="437">
        <f t="shared" si="235"/>
        <v>15</v>
      </c>
      <c r="D242" s="417" t="s">
        <v>675</v>
      </c>
      <c r="E242" s="417">
        <v>19</v>
      </c>
      <c r="F242" s="417">
        <v>2400</v>
      </c>
      <c r="G242" s="416">
        <f t="shared" si="236"/>
        <v>126.31578947368421</v>
      </c>
      <c r="H242" s="517"/>
      <c r="I242" s="172">
        <f t="shared" si="232"/>
        <v>19</v>
      </c>
      <c r="J242" s="172">
        <f t="shared" si="233"/>
        <v>2300.8482257277269</v>
      </c>
      <c r="K242" s="420">
        <f t="shared" si="234"/>
        <v>121.0972750383014</v>
      </c>
      <c r="L242" s="519"/>
      <c r="M242" s="172">
        <f t="shared" si="237"/>
        <v>14</v>
      </c>
      <c r="N242" s="543"/>
      <c r="O242" s="543"/>
      <c r="P242" s="417">
        <v>19</v>
      </c>
      <c r="Q242" s="170">
        <v>2303.1428571428569</v>
      </c>
      <c r="R242" s="416">
        <f t="shared" si="238"/>
        <v>121.21804511278194</v>
      </c>
      <c r="S242" s="417">
        <f t="shared" si="239"/>
        <v>15</v>
      </c>
      <c r="T242" s="541"/>
      <c r="U242" s="417">
        <v>19</v>
      </c>
      <c r="V242" s="170">
        <v>2287.6470588235284</v>
      </c>
      <c r="W242" s="416">
        <f t="shared" si="240"/>
        <v>120.40247678018571</v>
      </c>
      <c r="X242" s="417">
        <f t="shared" si="241"/>
        <v>14</v>
      </c>
      <c r="Y242" s="541"/>
      <c r="Z242" s="417">
        <v>19</v>
      </c>
      <c r="AA242" s="170">
        <v>2307.6315789473692</v>
      </c>
      <c r="AB242" s="416">
        <f t="shared" si="242"/>
        <v>121.45429362880891</v>
      </c>
      <c r="AC242" s="417">
        <f t="shared" si="243"/>
        <v>14</v>
      </c>
      <c r="AD242" s="541"/>
      <c r="AE242" s="417">
        <v>19</v>
      </c>
      <c r="AF242" s="170">
        <v>2309.1428571428578</v>
      </c>
      <c r="AG242" s="416">
        <f t="shared" si="244"/>
        <v>121.5338345864662</v>
      </c>
      <c r="AH242" s="417">
        <f t="shared" si="245"/>
        <v>14</v>
      </c>
      <c r="AI242" s="541"/>
      <c r="AJ242" s="417">
        <v>19</v>
      </c>
      <c r="AK242" s="170">
        <v>2306.052631578948</v>
      </c>
      <c r="AL242" s="416">
        <f t="shared" si="246"/>
        <v>121.37119113573411</v>
      </c>
      <c r="AM242" s="417">
        <f t="shared" si="247"/>
        <v>13</v>
      </c>
      <c r="AN242" s="541"/>
      <c r="AO242" s="417">
        <v>19</v>
      </c>
      <c r="AP242" s="170">
        <v>2294.4827586206898</v>
      </c>
      <c r="AQ242" s="416">
        <f t="shared" si="248"/>
        <v>120.76225045372051</v>
      </c>
      <c r="AR242" s="417">
        <f t="shared" si="249"/>
        <v>13</v>
      </c>
      <c r="AS242" s="541"/>
      <c r="AT242" s="417">
        <v>19</v>
      </c>
      <c r="AU242" s="170">
        <v>2297.8378378378379</v>
      </c>
      <c r="AV242" s="416">
        <f t="shared" si="250"/>
        <v>120.93883357041253</v>
      </c>
      <c r="AW242" s="417">
        <f t="shared" si="251"/>
        <v>14</v>
      </c>
      <c r="AX242" s="541"/>
    </row>
    <row r="243" spans="2:50" x14ac:dyDescent="0.2">
      <c r="B243" s="517"/>
      <c r="C243" s="437">
        <f t="shared" si="235"/>
        <v>16</v>
      </c>
      <c r="D243" s="417" t="s">
        <v>696</v>
      </c>
      <c r="E243" s="417">
        <v>17</v>
      </c>
      <c r="F243" s="417">
        <v>2400</v>
      </c>
      <c r="G243" s="416">
        <f t="shared" si="236"/>
        <v>141.1764705882353</v>
      </c>
      <c r="H243" s="517"/>
      <c r="I243" s="172">
        <f t="shared" si="232"/>
        <v>17</v>
      </c>
      <c r="J243" s="172">
        <f t="shared" si="233"/>
        <v>2295.2278584265132</v>
      </c>
      <c r="K243" s="420">
        <f t="shared" si="234"/>
        <v>135.01340343685371</v>
      </c>
      <c r="L243" s="519"/>
      <c r="M243" s="172">
        <f t="shared" si="237"/>
        <v>7</v>
      </c>
      <c r="N243" s="543"/>
      <c r="O243" s="543"/>
      <c r="P243" s="417">
        <v>17</v>
      </c>
      <c r="Q243" s="170">
        <v>2296.3993453355151</v>
      </c>
      <c r="R243" s="416">
        <f t="shared" si="238"/>
        <v>135.08231443150089</v>
      </c>
      <c r="S243" s="417">
        <f t="shared" si="239"/>
        <v>7</v>
      </c>
      <c r="T243" s="541"/>
      <c r="U243" s="417">
        <v>17</v>
      </c>
      <c r="V243" s="170">
        <v>2286.4705882352951</v>
      </c>
      <c r="W243" s="416">
        <f t="shared" si="240"/>
        <v>134.49826989619382</v>
      </c>
      <c r="X243" s="417">
        <f t="shared" si="241"/>
        <v>7</v>
      </c>
      <c r="Y243" s="541"/>
      <c r="Z243" s="417">
        <v>17</v>
      </c>
      <c r="AA243" s="170">
        <v>2283.3333333333339</v>
      </c>
      <c r="AB243" s="416">
        <f t="shared" si="242"/>
        <v>134.31372549019611</v>
      </c>
      <c r="AC243" s="417">
        <f t="shared" si="243"/>
        <v>7</v>
      </c>
      <c r="AD243" s="541"/>
      <c r="AE243" s="417">
        <v>17</v>
      </c>
      <c r="AF243" s="170">
        <v>2291.4705882352937</v>
      </c>
      <c r="AG243" s="416">
        <f t="shared" si="244"/>
        <v>134.79238754325257</v>
      </c>
      <c r="AH243" s="417">
        <f t="shared" si="245"/>
        <v>7</v>
      </c>
      <c r="AI243" s="541"/>
      <c r="AJ243" s="417">
        <v>17</v>
      </c>
      <c r="AK243" s="170">
        <v>2311.2000000000012</v>
      </c>
      <c r="AL243" s="416">
        <f t="shared" si="246"/>
        <v>135.95294117647066</v>
      </c>
      <c r="AM243" s="417">
        <f t="shared" si="247"/>
        <v>7</v>
      </c>
      <c r="AN243" s="541"/>
      <c r="AO243" s="417">
        <v>17</v>
      </c>
      <c r="AP243" s="170">
        <v>2305.7211538461547</v>
      </c>
      <c r="AQ243" s="416">
        <f t="shared" si="248"/>
        <v>135.63065610859735</v>
      </c>
      <c r="AR243" s="417">
        <f t="shared" si="249"/>
        <v>6</v>
      </c>
      <c r="AS243" s="541"/>
      <c r="AT243" s="417">
        <v>17</v>
      </c>
      <c r="AU243" s="170">
        <v>2292</v>
      </c>
      <c r="AV243" s="416">
        <f t="shared" si="250"/>
        <v>134.8235294117647</v>
      </c>
      <c r="AW243" s="417">
        <f t="shared" si="251"/>
        <v>7</v>
      </c>
      <c r="AX243" s="541"/>
    </row>
    <row r="244" spans="2:50" x14ac:dyDescent="0.2">
      <c r="B244" s="517"/>
      <c r="C244" s="437">
        <f t="shared" si="235"/>
        <v>17</v>
      </c>
      <c r="D244" s="417" t="s">
        <v>697</v>
      </c>
      <c r="E244" s="417">
        <v>15</v>
      </c>
      <c r="F244" s="417">
        <v>2400</v>
      </c>
      <c r="G244" s="416">
        <f t="shared" si="236"/>
        <v>160</v>
      </c>
      <c r="H244" s="517"/>
      <c r="I244" s="172">
        <f t="shared" si="232"/>
        <v>15</v>
      </c>
      <c r="J244" s="172">
        <f t="shared" si="233"/>
        <v>2289.328362870875</v>
      </c>
      <c r="K244" s="420">
        <f t="shared" si="234"/>
        <v>152.62189085805832</v>
      </c>
      <c r="L244" s="519"/>
      <c r="M244" s="172">
        <f t="shared" si="237"/>
        <v>3</v>
      </c>
      <c r="N244" s="543"/>
      <c r="O244" s="543"/>
      <c r="P244" s="417">
        <v>15</v>
      </c>
      <c r="Q244" s="170">
        <v>2288.1477966101693</v>
      </c>
      <c r="R244" s="416">
        <f t="shared" si="238"/>
        <v>152.54318644067794</v>
      </c>
      <c r="S244" s="417">
        <f t="shared" si="239"/>
        <v>3</v>
      </c>
      <c r="T244" s="541"/>
      <c r="U244" s="417">
        <v>15</v>
      </c>
      <c r="V244" s="170">
        <v>2294.0536130536129</v>
      </c>
      <c r="W244" s="416">
        <f t="shared" si="240"/>
        <v>152.93690753690754</v>
      </c>
      <c r="X244" s="417">
        <f t="shared" si="241"/>
        <v>2</v>
      </c>
      <c r="Y244" s="541"/>
      <c r="Z244" s="417">
        <v>15</v>
      </c>
      <c r="AA244" s="170">
        <v>2283.5294117647063</v>
      </c>
      <c r="AB244" s="416">
        <f t="shared" si="242"/>
        <v>152.2352941176471</v>
      </c>
      <c r="AC244" s="417">
        <f t="shared" si="243"/>
        <v>4</v>
      </c>
      <c r="AD244" s="541"/>
      <c r="AE244" s="417">
        <v>15</v>
      </c>
      <c r="AF244" s="170">
        <v>2287.2727272727275</v>
      </c>
      <c r="AG244" s="416">
        <f t="shared" si="244"/>
        <v>152.4848484848485</v>
      </c>
      <c r="AH244" s="417">
        <f t="shared" si="245"/>
        <v>3</v>
      </c>
      <c r="AI244" s="541"/>
      <c r="AJ244" s="417">
        <v>15</v>
      </c>
      <c r="AK244" s="170">
        <v>2282.4418604651155</v>
      </c>
      <c r="AL244" s="416">
        <f t="shared" si="246"/>
        <v>152.16279069767435</v>
      </c>
      <c r="AM244" s="417">
        <f t="shared" si="247"/>
        <v>4</v>
      </c>
      <c r="AN244" s="541"/>
      <c r="AO244" s="417">
        <v>15</v>
      </c>
      <c r="AP244" s="170">
        <v>2294.8588235294128</v>
      </c>
      <c r="AQ244" s="416">
        <f t="shared" si="248"/>
        <v>152.99058823529418</v>
      </c>
      <c r="AR244" s="417">
        <f t="shared" si="249"/>
        <v>3</v>
      </c>
      <c r="AS244" s="541"/>
      <c r="AT244" s="417">
        <v>15</v>
      </c>
      <c r="AU244" s="170">
        <v>2294.9943074003804</v>
      </c>
      <c r="AV244" s="416">
        <f t="shared" si="250"/>
        <v>152.99962049335869</v>
      </c>
      <c r="AW244" s="417">
        <f t="shared" si="251"/>
        <v>3</v>
      </c>
      <c r="AX244" s="541"/>
    </row>
    <row r="245" spans="2:50" x14ac:dyDescent="0.2">
      <c r="B245" s="517"/>
      <c r="C245" s="437">
        <f t="shared" si="235"/>
        <v>18</v>
      </c>
      <c r="D245" s="417" t="s">
        <v>706</v>
      </c>
      <c r="E245" s="417">
        <v>14</v>
      </c>
      <c r="F245" s="417">
        <v>2400</v>
      </c>
      <c r="G245" s="416">
        <f t="shared" si="236"/>
        <v>171.42857142857142</v>
      </c>
      <c r="H245" s="517"/>
      <c r="I245" s="172">
        <f t="shared" si="232"/>
        <v>14</v>
      </c>
      <c r="J245" s="172">
        <f t="shared" si="233"/>
        <v>2296.5741728038433</v>
      </c>
      <c r="K245" s="420">
        <f t="shared" si="234"/>
        <v>164.04101234313163</v>
      </c>
      <c r="L245" s="520"/>
      <c r="M245" s="172">
        <f t="shared" si="237"/>
        <v>1</v>
      </c>
      <c r="N245" s="526"/>
      <c r="O245" s="526"/>
      <c r="P245" s="417">
        <v>14</v>
      </c>
      <c r="Q245" s="170">
        <v>2289.8823529411761</v>
      </c>
      <c r="R245" s="416">
        <f t="shared" si="238"/>
        <v>163.56302521008402</v>
      </c>
      <c r="S245" s="417">
        <f t="shared" si="239"/>
        <v>1</v>
      </c>
      <c r="T245" s="542"/>
      <c r="U245" s="417">
        <v>14</v>
      </c>
      <c r="V245" s="170">
        <v>2304.6738751307998</v>
      </c>
      <c r="W245" s="416">
        <f t="shared" si="240"/>
        <v>164.61956250934284</v>
      </c>
      <c r="X245" s="417">
        <f t="shared" si="241"/>
        <v>1</v>
      </c>
      <c r="Y245" s="542"/>
      <c r="Z245" s="417">
        <v>14</v>
      </c>
      <c r="AA245" s="170">
        <v>2297.6470588235302</v>
      </c>
      <c r="AB245" s="416">
        <f t="shared" si="242"/>
        <v>164.11764705882359</v>
      </c>
      <c r="AC245" s="417">
        <f t="shared" si="243"/>
        <v>1</v>
      </c>
      <c r="AD245" s="542"/>
      <c r="AE245" s="417">
        <v>14</v>
      </c>
      <c r="AF245" s="170">
        <v>2295.8181818181815</v>
      </c>
      <c r="AG245" s="416">
        <f t="shared" si="244"/>
        <v>163.98701298701297</v>
      </c>
      <c r="AH245" s="417">
        <f t="shared" si="245"/>
        <v>1</v>
      </c>
      <c r="AI245" s="542"/>
      <c r="AJ245" s="417">
        <v>14</v>
      </c>
      <c r="AK245" s="170">
        <v>2287.118644067797</v>
      </c>
      <c r="AL245" s="416">
        <f t="shared" si="246"/>
        <v>163.36561743341409</v>
      </c>
      <c r="AM245" s="417">
        <f t="shared" si="247"/>
        <v>1</v>
      </c>
      <c r="AN245" s="542"/>
      <c r="AO245" s="417">
        <v>14</v>
      </c>
      <c r="AP245" s="170">
        <v>2295.3007217321579</v>
      </c>
      <c r="AQ245" s="416">
        <f t="shared" si="248"/>
        <v>163.950051552297</v>
      </c>
      <c r="AR245" s="417">
        <f t="shared" si="249"/>
        <v>1</v>
      </c>
      <c r="AS245" s="542"/>
      <c r="AT245" s="417">
        <v>14</v>
      </c>
      <c r="AU245" s="170">
        <v>2305.5783751132581</v>
      </c>
      <c r="AV245" s="416">
        <f t="shared" si="250"/>
        <v>164.68416965094701</v>
      </c>
      <c r="AW245" s="417">
        <f t="shared" si="251"/>
        <v>1</v>
      </c>
      <c r="AX245" s="542"/>
    </row>
    <row r="246" spans="2:50" ht="15.75" x14ac:dyDescent="0.2">
      <c r="B246" s="521" t="s">
        <v>169</v>
      </c>
      <c r="C246" s="522"/>
      <c r="D246" s="522"/>
      <c r="E246" s="522"/>
      <c r="F246" s="522"/>
      <c r="G246" s="522"/>
      <c r="H246" s="523"/>
      <c r="I246" s="207"/>
      <c r="J246" s="207"/>
      <c r="K246" s="207"/>
      <c r="L246" s="207"/>
      <c r="M246" s="207"/>
      <c r="N246" s="512" t="s">
        <v>161</v>
      </c>
      <c r="O246" s="525" t="s">
        <v>106</v>
      </c>
      <c r="P246" s="527">
        <f>AT223+1</f>
        <v>45944</v>
      </c>
      <c r="Q246" s="517"/>
      <c r="R246" s="517"/>
      <c r="S246" s="517"/>
      <c r="T246" s="517"/>
      <c r="U246" s="527">
        <f>P246+1</f>
        <v>45945</v>
      </c>
      <c r="V246" s="517"/>
      <c r="W246" s="517"/>
      <c r="X246" s="517"/>
      <c r="Y246" s="517"/>
      <c r="Z246" s="527">
        <f>U246+1</f>
        <v>45946</v>
      </c>
      <c r="AA246" s="517"/>
      <c r="AB246" s="517"/>
      <c r="AC246" s="517"/>
      <c r="AD246" s="517"/>
      <c r="AE246" s="527">
        <f>Z246+1</f>
        <v>45947</v>
      </c>
      <c r="AF246" s="517"/>
      <c r="AG246" s="517"/>
      <c r="AH246" s="517"/>
      <c r="AI246" s="517"/>
      <c r="AJ246" s="527">
        <f>AE246+1</f>
        <v>45948</v>
      </c>
      <c r="AK246" s="517"/>
      <c r="AL246" s="517"/>
      <c r="AM246" s="517"/>
      <c r="AN246" s="517"/>
      <c r="AO246" s="527">
        <f>AJ246+1</f>
        <v>45949</v>
      </c>
      <c r="AP246" s="517"/>
      <c r="AQ246" s="517"/>
      <c r="AR246" s="517"/>
      <c r="AS246" s="517"/>
      <c r="AT246" s="527">
        <f>AO246+1</f>
        <v>45950</v>
      </c>
      <c r="AU246" s="517"/>
      <c r="AV246" s="517"/>
      <c r="AW246" s="517"/>
      <c r="AX246" s="517"/>
    </row>
    <row r="247" spans="2:50" ht="15.75" x14ac:dyDescent="0.2">
      <c r="B247" s="524"/>
      <c r="C247" s="524"/>
      <c r="D247" s="524"/>
      <c r="E247" s="524"/>
      <c r="F247" s="524"/>
      <c r="G247" s="524"/>
      <c r="H247" s="524"/>
      <c r="I247" s="207"/>
      <c r="J247" s="207"/>
      <c r="K247" s="207"/>
      <c r="L247" s="207"/>
      <c r="M247" s="207"/>
      <c r="N247" s="512"/>
      <c r="O247" s="526"/>
      <c r="P247" s="527" t="s">
        <v>120</v>
      </c>
      <c r="Q247" s="517"/>
      <c r="R247" s="517"/>
      <c r="S247" s="517"/>
      <c r="T247" s="517"/>
      <c r="U247" s="527" t="s">
        <v>114</v>
      </c>
      <c r="V247" s="517"/>
      <c r="W247" s="517"/>
      <c r="X247" s="517"/>
      <c r="Y247" s="517"/>
      <c r="Z247" s="527" t="s">
        <v>115</v>
      </c>
      <c r="AA247" s="517"/>
      <c r="AB247" s="517"/>
      <c r="AC247" s="517"/>
      <c r="AD247" s="517"/>
      <c r="AE247" s="527" t="s">
        <v>116</v>
      </c>
      <c r="AF247" s="517"/>
      <c r="AG247" s="517"/>
      <c r="AH247" s="517"/>
      <c r="AI247" s="517"/>
      <c r="AJ247" s="527" t="s">
        <v>117</v>
      </c>
      <c r="AK247" s="517"/>
      <c r="AL247" s="517"/>
      <c r="AM247" s="517"/>
      <c r="AN247" s="517"/>
      <c r="AO247" s="527" t="s">
        <v>118</v>
      </c>
      <c r="AP247" s="517"/>
      <c r="AQ247" s="517"/>
      <c r="AR247" s="517"/>
      <c r="AS247" s="517"/>
      <c r="AT247" s="527" t="s">
        <v>119</v>
      </c>
      <c r="AU247" s="517"/>
      <c r="AV247" s="517"/>
      <c r="AW247" s="517"/>
      <c r="AX247" s="517"/>
    </row>
    <row r="248" spans="2:50" x14ac:dyDescent="0.2">
      <c r="B248" s="512" t="s">
        <v>157</v>
      </c>
      <c r="C248" s="512" t="s">
        <v>149</v>
      </c>
      <c r="D248" s="512"/>
      <c r="E248" s="512" t="s">
        <v>151</v>
      </c>
      <c r="F248" s="512"/>
      <c r="G248" s="512"/>
      <c r="H248" s="513" t="s">
        <v>158</v>
      </c>
      <c r="I248" s="516" t="s">
        <v>227</v>
      </c>
      <c r="J248" s="516"/>
      <c r="K248" s="516"/>
      <c r="L248" s="516" t="s">
        <v>158</v>
      </c>
      <c r="M248" s="516" t="s">
        <v>170</v>
      </c>
      <c r="N248" s="525"/>
      <c r="O248" s="525" t="s">
        <v>160</v>
      </c>
      <c r="P248" s="508" t="s">
        <v>154</v>
      </c>
      <c r="Q248" s="509"/>
      <c r="R248" s="509"/>
      <c r="S248" s="510"/>
      <c r="T248" s="512" t="s">
        <v>158</v>
      </c>
      <c r="U248" s="508" t="s">
        <v>154</v>
      </c>
      <c r="V248" s="509"/>
      <c r="W248" s="509"/>
      <c r="X248" s="510"/>
      <c r="Y248" s="512" t="s">
        <v>158</v>
      </c>
      <c r="Z248" s="508" t="s">
        <v>154</v>
      </c>
      <c r="AA248" s="509"/>
      <c r="AB248" s="509"/>
      <c r="AC248" s="510"/>
      <c r="AD248" s="512" t="s">
        <v>158</v>
      </c>
      <c r="AE248" s="508" t="s">
        <v>154</v>
      </c>
      <c r="AF248" s="509"/>
      <c r="AG248" s="509"/>
      <c r="AH248" s="510"/>
      <c r="AI248" s="512" t="s">
        <v>158</v>
      </c>
      <c r="AJ248" s="508" t="s">
        <v>154</v>
      </c>
      <c r="AK248" s="509"/>
      <c r="AL248" s="509"/>
      <c r="AM248" s="510"/>
      <c r="AN248" s="512" t="s">
        <v>158</v>
      </c>
      <c r="AO248" s="508" t="s">
        <v>154</v>
      </c>
      <c r="AP248" s="509"/>
      <c r="AQ248" s="509"/>
      <c r="AR248" s="510"/>
      <c r="AS248" s="512" t="s">
        <v>158</v>
      </c>
      <c r="AT248" s="508" t="s">
        <v>154</v>
      </c>
      <c r="AU248" s="509"/>
      <c r="AV248" s="509"/>
      <c r="AW248" s="510"/>
      <c r="AX248" s="512" t="s">
        <v>158</v>
      </c>
    </row>
    <row r="249" spans="2:50" x14ac:dyDescent="0.2">
      <c r="B249" s="512"/>
      <c r="C249" s="512"/>
      <c r="D249" s="512"/>
      <c r="E249" s="512" t="s">
        <v>150</v>
      </c>
      <c r="F249" s="512"/>
      <c r="G249" s="512"/>
      <c r="H249" s="514"/>
      <c r="I249" s="516" t="s">
        <v>150</v>
      </c>
      <c r="J249" s="516"/>
      <c r="K249" s="516"/>
      <c r="L249" s="516"/>
      <c r="M249" s="516"/>
      <c r="N249" s="543"/>
      <c r="O249" s="543"/>
      <c r="P249" s="508" t="s">
        <v>155</v>
      </c>
      <c r="Q249" s="509"/>
      <c r="R249" s="509"/>
      <c r="S249" s="510"/>
      <c r="T249" s="512"/>
      <c r="U249" s="508" t="s">
        <v>155</v>
      </c>
      <c r="V249" s="509"/>
      <c r="W249" s="509"/>
      <c r="X249" s="510"/>
      <c r="Y249" s="512"/>
      <c r="Z249" s="508" t="s">
        <v>155</v>
      </c>
      <c r="AA249" s="509"/>
      <c r="AB249" s="509"/>
      <c r="AC249" s="510"/>
      <c r="AD249" s="512"/>
      <c r="AE249" s="508" t="s">
        <v>155</v>
      </c>
      <c r="AF249" s="509"/>
      <c r="AG249" s="509"/>
      <c r="AH249" s="510"/>
      <c r="AI249" s="512"/>
      <c r="AJ249" s="508" t="s">
        <v>155</v>
      </c>
      <c r="AK249" s="509"/>
      <c r="AL249" s="509"/>
      <c r="AM249" s="510"/>
      <c r="AN249" s="512"/>
      <c r="AO249" s="508" t="s">
        <v>155</v>
      </c>
      <c r="AP249" s="509"/>
      <c r="AQ249" s="509"/>
      <c r="AR249" s="510"/>
      <c r="AS249" s="512"/>
      <c r="AT249" s="508" t="s">
        <v>155</v>
      </c>
      <c r="AU249" s="509"/>
      <c r="AV249" s="509"/>
      <c r="AW249" s="510"/>
      <c r="AX249" s="512"/>
    </row>
    <row r="250" spans="2:50" x14ac:dyDescent="0.2">
      <c r="B250" s="512"/>
      <c r="C250" s="512"/>
      <c r="D250" s="512"/>
      <c r="E250" s="418" t="s">
        <v>152</v>
      </c>
      <c r="F250" s="418" t="s">
        <v>153</v>
      </c>
      <c r="G250" s="418" t="s">
        <v>156</v>
      </c>
      <c r="H250" s="515"/>
      <c r="I250" s="419" t="s">
        <v>152</v>
      </c>
      <c r="J250" s="419" t="s">
        <v>153</v>
      </c>
      <c r="K250" s="419" t="s">
        <v>156</v>
      </c>
      <c r="L250" s="516"/>
      <c r="M250" s="516"/>
      <c r="N250" s="543"/>
      <c r="O250" s="543"/>
      <c r="P250" s="418" t="s">
        <v>152</v>
      </c>
      <c r="Q250" s="418" t="s">
        <v>153</v>
      </c>
      <c r="R250" s="418" t="s">
        <v>156</v>
      </c>
      <c r="S250" s="418" t="s">
        <v>170</v>
      </c>
      <c r="T250" s="512"/>
      <c r="U250" s="418" t="s">
        <v>152</v>
      </c>
      <c r="V250" s="418" t="s">
        <v>153</v>
      </c>
      <c r="W250" s="418" t="s">
        <v>156</v>
      </c>
      <c r="X250" s="418" t="s">
        <v>170</v>
      </c>
      <c r="Y250" s="512"/>
      <c r="Z250" s="418" t="s">
        <v>152</v>
      </c>
      <c r="AA250" s="418" t="s">
        <v>153</v>
      </c>
      <c r="AB250" s="418" t="s">
        <v>156</v>
      </c>
      <c r="AC250" s="418" t="s">
        <v>170</v>
      </c>
      <c r="AD250" s="512"/>
      <c r="AE250" s="418" t="s">
        <v>152</v>
      </c>
      <c r="AF250" s="418" t="s">
        <v>153</v>
      </c>
      <c r="AG250" s="418" t="s">
        <v>156</v>
      </c>
      <c r="AH250" s="418" t="s">
        <v>170</v>
      </c>
      <c r="AI250" s="512"/>
      <c r="AJ250" s="418" t="s">
        <v>152</v>
      </c>
      <c r="AK250" s="418" t="s">
        <v>153</v>
      </c>
      <c r="AL250" s="418" t="s">
        <v>156</v>
      </c>
      <c r="AM250" s="418" t="s">
        <v>170</v>
      </c>
      <c r="AN250" s="512"/>
      <c r="AO250" s="418" t="s">
        <v>152</v>
      </c>
      <c r="AP250" s="418" t="s">
        <v>153</v>
      </c>
      <c r="AQ250" s="418" t="s">
        <v>156</v>
      </c>
      <c r="AR250" s="418" t="s">
        <v>170</v>
      </c>
      <c r="AS250" s="512"/>
      <c r="AT250" s="418" t="s">
        <v>152</v>
      </c>
      <c r="AU250" s="418" t="s">
        <v>153</v>
      </c>
      <c r="AV250" s="418" t="s">
        <v>156</v>
      </c>
      <c r="AW250" s="418" t="s">
        <v>170</v>
      </c>
      <c r="AX250" s="512"/>
    </row>
    <row r="251" spans="2:50" x14ac:dyDescent="0.2">
      <c r="B251" s="517" t="s">
        <v>236</v>
      </c>
      <c r="C251" s="437">
        <f>C228</f>
        <v>1</v>
      </c>
      <c r="D251" s="417" t="s">
        <v>431</v>
      </c>
      <c r="E251" s="417">
        <v>20</v>
      </c>
      <c r="F251" s="417">
        <v>2400</v>
      </c>
      <c r="G251" s="416">
        <f>F251/E251</f>
        <v>120</v>
      </c>
      <c r="H251" s="517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20">
        <f t="shared" ref="K251:K268" si="254">IFERROR(AVERAGE(R251,W251,AB251,AG251,AL251,AQ251,AV251),"")</f>
        <v>114.82125425310497</v>
      </c>
      <c r="L251" s="518">
        <f>IFERROR(AVERAGE(K251:K268),"-")</f>
        <v>132.96577500145261</v>
      </c>
      <c r="M251" s="172">
        <f>IFERROR(RANK(K251, K$251:K$268),"")</f>
        <v>16</v>
      </c>
      <c r="N251" s="543"/>
      <c r="O251" s="543"/>
      <c r="P251" s="417">
        <v>20</v>
      </c>
      <c r="Q251" s="170">
        <v>2298.7999999999997</v>
      </c>
      <c r="R251" s="416">
        <f>IFERROR(Q251/P251,"")</f>
        <v>114.93999999999998</v>
      </c>
      <c r="S251" s="417">
        <f>IFERROR(RANK(R251, R$251:R$268),"")</f>
        <v>16</v>
      </c>
      <c r="T251" s="540">
        <f>AVERAGE(R251:R268)</f>
        <v>132.99632588341936</v>
      </c>
      <c r="U251" s="417">
        <v>20</v>
      </c>
      <c r="V251" s="170">
        <v>2306.8896321070247</v>
      </c>
      <c r="W251" s="416">
        <f>IFERROR(V251/U251,"")</f>
        <v>115.34448160535123</v>
      </c>
      <c r="X251" s="417">
        <f>IFERROR(RANK(W251, W$251:W$268),"")</f>
        <v>17</v>
      </c>
      <c r="Y251" s="540">
        <f>AVERAGE(W251:W268)</f>
        <v>132.86808731785885</v>
      </c>
      <c r="Z251" s="417">
        <v>20</v>
      </c>
      <c r="AA251" s="170">
        <v>2284.5186335403737</v>
      </c>
      <c r="AB251" s="416">
        <f>IFERROR(AA251/Z251,"")</f>
        <v>114.22593167701868</v>
      </c>
      <c r="AC251" s="417">
        <f>IFERROR(RANK(AB251, AB$251:AB$268),"")</f>
        <v>17</v>
      </c>
      <c r="AD251" s="540">
        <f>AVERAGE(AB251:AB268)</f>
        <v>133.09352353919402</v>
      </c>
      <c r="AE251" s="417">
        <v>20</v>
      </c>
      <c r="AF251" s="170">
        <v>2301.6666666666665</v>
      </c>
      <c r="AG251" s="416">
        <f>IFERROR(AF251/AE251,"")</f>
        <v>115.08333333333333</v>
      </c>
      <c r="AH251" s="417">
        <f>IFERROR(RANK(AG251, AG$251:AG$268),"")</f>
        <v>17</v>
      </c>
      <c r="AI251" s="540">
        <f>AVERAGE(AG251:AG268)</f>
        <v>133.11684085278193</v>
      </c>
      <c r="AJ251" s="417">
        <v>20</v>
      </c>
      <c r="AK251" s="170">
        <v>2288.9719626168221</v>
      </c>
      <c r="AL251" s="416">
        <f>IFERROR(AK251/AJ251,"")</f>
        <v>114.44859813084111</v>
      </c>
      <c r="AM251" s="417">
        <f>IFERROR(RANK(AL251, AL$251:AL$268),"")</f>
        <v>16</v>
      </c>
      <c r="AN251" s="540">
        <f>AVERAGE(AL251:AL268)</f>
        <v>132.99060607413335</v>
      </c>
      <c r="AO251" s="417">
        <v>20</v>
      </c>
      <c r="AP251" s="170">
        <v>2299.6211017196147</v>
      </c>
      <c r="AQ251" s="416">
        <f>IFERROR(AP251/AO251,"")</f>
        <v>114.98105508598073</v>
      </c>
      <c r="AR251" s="417">
        <f>IFERROR(RANK(AQ251, AQ$251:AQ$268),"")</f>
        <v>16</v>
      </c>
      <c r="AS251" s="540">
        <f>AVERAGE(AQ251:AQ268)</f>
        <v>132.91097760795037</v>
      </c>
      <c r="AT251" s="417">
        <v>20</v>
      </c>
      <c r="AU251" s="170">
        <v>2294.5075987841938</v>
      </c>
      <c r="AV251" s="416">
        <f>IFERROR(AU251/AT251,"")</f>
        <v>114.72537993920969</v>
      </c>
      <c r="AW251" s="417">
        <f>IFERROR(RANK(AV251, AV$251:AV$268),"")</f>
        <v>16</v>
      </c>
      <c r="AX251" s="540">
        <f>AVERAGE(AV251:AV268)</f>
        <v>132.78406373483023</v>
      </c>
    </row>
    <row r="252" spans="2:50" x14ac:dyDescent="0.2">
      <c r="B252" s="517"/>
      <c r="C252" s="437">
        <f t="shared" ref="C252:C268" si="255">C229</f>
        <v>2</v>
      </c>
      <c r="D252" s="417" t="s">
        <v>432</v>
      </c>
      <c r="E252" s="417">
        <v>18</v>
      </c>
      <c r="F252" s="417">
        <v>2400</v>
      </c>
      <c r="G252" s="416">
        <f t="shared" ref="G252:G267" si="256">F252/E252</f>
        <v>133.33333333333334</v>
      </c>
      <c r="H252" s="517"/>
      <c r="I252" s="172">
        <f t="shared" si="252"/>
        <v>18</v>
      </c>
      <c r="J252" s="172">
        <f t="shared" si="253"/>
        <v>2289.8530242165198</v>
      </c>
      <c r="K252" s="420">
        <f t="shared" si="254"/>
        <v>127.21405690091777</v>
      </c>
      <c r="L252" s="519"/>
      <c r="M252" s="172">
        <f t="shared" ref="M252:M268" si="257">IFERROR(RANK(K252, K$251:K$268),"")</f>
        <v>11</v>
      </c>
      <c r="N252" s="543"/>
      <c r="O252" s="543"/>
      <c r="P252" s="417">
        <v>18</v>
      </c>
      <c r="Q252" s="170">
        <v>2287.8082191780827</v>
      </c>
      <c r="R252" s="416">
        <f t="shared" ref="R252:R268" si="258">IFERROR(Q252/P252,"")</f>
        <v>127.1004566210046</v>
      </c>
      <c r="S252" s="417">
        <f t="shared" ref="S252:S268" si="259">IFERROR(RANK(R252, R$251:R$268),"")</f>
        <v>11</v>
      </c>
      <c r="T252" s="541"/>
      <c r="U252" s="417">
        <v>18</v>
      </c>
      <c r="V252" s="170">
        <v>2282.4489795918362</v>
      </c>
      <c r="W252" s="416">
        <f t="shared" ref="W252:W268" si="260">IFERROR(V252/U252,"")</f>
        <v>126.80272108843535</v>
      </c>
      <c r="X252" s="417">
        <f t="shared" ref="X252:X268" si="261">IFERROR(RANK(W252, W$251:W$268),"")</f>
        <v>11</v>
      </c>
      <c r="Y252" s="541"/>
      <c r="Z252" s="417">
        <v>18</v>
      </c>
      <c r="AA252" s="170">
        <v>2292</v>
      </c>
      <c r="AB252" s="416">
        <f t="shared" ref="AB252:AB268" si="262">IFERROR(AA252/Z252,"")</f>
        <v>127.33333333333333</v>
      </c>
      <c r="AC252" s="417">
        <f t="shared" ref="AC252:AC268" si="263">IFERROR(RANK(AB252, AB$251:AB$268),"")</f>
        <v>10</v>
      </c>
      <c r="AD252" s="541"/>
      <c r="AE252" s="417">
        <v>18</v>
      </c>
      <c r="AF252" s="170">
        <v>2295.9999999999995</v>
      </c>
      <c r="AG252" s="416">
        <f t="shared" ref="AG252:AG268" si="264">IFERROR(AF252/AE252,"")</f>
        <v>127.55555555555553</v>
      </c>
      <c r="AH252" s="417">
        <f t="shared" ref="AH252:AH268" si="265">IFERROR(RANK(AG252, AG$251:AG$268),"")</f>
        <v>9</v>
      </c>
      <c r="AI252" s="541"/>
      <c r="AJ252" s="417">
        <v>18</v>
      </c>
      <c r="AK252" s="170">
        <v>2299.4117647058815</v>
      </c>
      <c r="AL252" s="416">
        <f t="shared" ref="AL252:AL268" si="266">IFERROR(AK252/AJ252,"")</f>
        <v>127.74509803921563</v>
      </c>
      <c r="AM252" s="417">
        <f t="shared" ref="AM252:AM268" si="267">IFERROR(RANK(AL252, AL$251:AL$268),"")</f>
        <v>8</v>
      </c>
      <c r="AN252" s="541"/>
      <c r="AO252" s="417">
        <v>18</v>
      </c>
      <c r="AP252" s="170">
        <v>2283.1034482758614</v>
      </c>
      <c r="AQ252" s="416">
        <f t="shared" ref="AQ252:AQ268" si="268">IFERROR(AP252/AO252,"")</f>
        <v>126.83908045977007</v>
      </c>
      <c r="AR252" s="417">
        <f t="shared" ref="AR252:AR268" si="269">IFERROR(RANK(AQ252, AQ$251:AQ$268),"")</f>
        <v>11</v>
      </c>
      <c r="AS252" s="541"/>
      <c r="AT252" s="417">
        <v>18</v>
      </c>
      <c r="AU252" s="170">
        <v>2288.1987577639752</v>
      </c>
      <c r="AV252" s="416">
        <f t="shared" ref="AV252:AV268" si="270">IFERROR(AU252/AT252,"")</f>
        <v>127.12215320910974</v>
      </c>
      <c r="AW252" s="417">
        <f t="shared" ref="AW252:AW268" si="271">IFERROR(RANK(AV252, AV$251:AV$268),"")</f>
        <v>11</v>
      </c>
      <c r="AX252" s="541"/>
    </row>
    <row r="253" spans="2:50" x14ac:dyDescent="0.2">
      <c r="B253" s="517"/>
      <c r="C253" s="437">
        <f t="shared" si="255"/>
        <v>3</v>
      </c>
      <c r="D253" s="417" t="s">
        <v>433</v>
      </c>
      <c r="E253" s="417">
        <v>18</v>
      </c>
      <c r="F253" s="417">
        <v>2400</v>
      </c>
      <c r="G253" s="416">
        <f t="shared" si="256"/>
        <v>133.33333333333334</v>
      </c>
      <c r="H253" s="517"/>
      <c r="I253" s="172">
        <f t="shared" si="252"/>
        <v>18</v>
      </c>
      <c r="J253" s="172">
        <f t="shared" si="253"/>
        <v>2289.9583594276637</v>
      </c>
      <c r="K253" s="420">
        <f t="shared" si="254"/>
        <v>127.21990885709242</v>
      </c>
      <c r="L253" s="519"/>
      <c r="M253" s="172">
        <f t="shared" si="257"/>
        <v>10</v>
      </c>
      <c r="N253" s="543"/>
      <c r="O253" s="543"/>
      <c r="P253" s="417">
        <v>18</v>
      </c>
      <c r="Q253" s="170">
        <v>2289.6333158721836</v>
      </c>
      <c r="R253" s="416">
        <f t="shared" si="258"/>
        <v>127.20185088178798</v>
      </c>
      <c r="S253" s="417">
        <f t="shared" si="259"/>
        <v>10</v>
      </c>
      <c r="T253" s="541"/>
      <c r="U253" s="417">
        <v>18</v>
      </c>
      <c r="V253" s="170">
        <v>2290.1974036077208</v>
      </c>
      <c r="W253" s="416">
        <f t="shared" si="260"/>
        <v>127.23318908931782</v>
      </c>
      <c r="X253" s="417">
        <f t="shared" si="261"/>
        <v>8</v>
      </c>
      <c r="Y253" s="541"/>
      <c r="Z253" s="417">
        <v>18</v>
      </c>
      <c r="AA253" s="170">
        <v>2290.9354838709687</v>
      </c>
      <c r="AB253" s="416">
        <f t="shared" si="262"/>
        <v>127.27419354838715</v>
      </c>
      <c r="AC253" s="417">
        <f t="shared" si="263"/>
        <v>11</v>
      </c>
      <c r="AD253" s="541"/>
      <c r="AE253" s="417">
        <v>18</v>
      </c>
      <c r="AF253" s="170">
        <v>2287.3846153846148</v>
      </c>
      <c r="AG253" s="416">
        <f t="shared" si="264"/>
        <v>127.07692307692304</v>
      </c>
      <c r="AH253" s="417">
        <f t="shared" si="265"/>
        <v>10</v>
      </c>
      <c r="AI253" s="541"/>
      <c r="AJ253" s="417">
        <v>18</v>
      </c>
      <c r="AK253" s="170">
        <v>2287.7720207253883</v>
      </c>
      <c r="AL253" s="416">
        <f t="shared" si="266"/>
        <v>127.09844559585491</v>
      </c>
      <c r="AM253" s="417">
        <f t="shared" si="267"/>
        <v>10</v>
      </c>
      <c r="AN253" s="541"/>
      <c r="AO253" s="417">
        <v>18</v>
      </c>
      <c r="AP253" s="170">
        <v>2291.5697674418602</v>
      </c>
      <c r="AQ253" s="416">
        <f t="shared" si="268"/>
        <v>127.30943152454779</v>
      </c>
      <c r="AR253" s="417">
        <f t="shared" si="269"/>
        <v>9</v>
      </c>
      <c r="AS253" s="541"/>
      <c r="AT253" s="417">
        <v>18</v>
      </c>
      <c r="AU253" s="170">
        <v>2292.215909090909</v>
      </c>
      <c r="AV253" s="416">
        <f t="shared" si="270"/>
        <v>127.34532828282828</v>
      </c>
      <c r="AW253" s="417">
        <f t="shared" si="271"/>
        <v>9</v>
      </c>
      <c r="AX253" s="541"/>
    </row>
    <row r="254" spans="2:50" x14ac:dyDescent="0.2">
      <c r="B254" s="517"/>
      <c r="C254" s="437">
        <f t="shared" si="255"/>
        <v>4</v>
      </c>
      <c r="D254" s="417" t="s">
        <v>435</v>
      </c>
      <c r="E254" s="417">
        <v>16</v>
      </c>
      <c r="F254" s="417">
        <v>2400</v>
      </c>
      <c r="G254" s="416">
        <f t="shared" si="256"/>
        <v>150</v>
      </c>
      <c r="H254" s="517"/>
      <c r="I254" s="172">
        <f t="shared" si="252"/>
        <v>16</v>
      </c>
      <c r="J254" s="172">
        <f t="shared" si="253"/>
        <v>2306.8505989475466</v>
      </c>
      <c r="K254" s="420">
        <f t="shared" si="254"/>
        <v>144.17816243422166</v>
      </c>
      <c r="L254" s="519"/>
      <c r="M254" s="172">
        <f t="shared" si="257"/>
        <v>5</v>
      </c>
      <c r="N254" s="543"/>
      <c r="O254" s="543"/>
      <c r="P254" s="417">
        <v>16</v>
      </c>
      <c r="Q254" s="170">
        <v>2313.214285714284</v>
      </c>
      <c r="R254" s="416">
        <f t="shared" si="258"/>
        <v>144.57589285714275</v>
      </c>
      <c r="S254" s="417">
        <f t="shared" si="259"/>
        <v>5</v>
      </c>
      <c r="T254" s="541"/>
      <c r="U254" s="417">
        <v>16</v>
      </c>
      <c r="V254" s="170">
        <v>2303.5714285714303</v>
      </c>
      <c r="W254" s="416">
        <f t="shared" si="260"/>
        <v>143.97321428571439</v>
      </c>
      <c r="X254" s="417">
        <f t="shared" si="261"/>
        <v>5</v>
      </c>
      <c r="Y254" s="541"/>
      <c r="Z254" s="417">
        <v>16</v>
      </c>
      <c r="AA254" s="170">
        <v>2319.6226415094352</v>
      </c>
      <c r="AB254" s="416">
        <f t="shared" si="262"/>
        <v>144.9764150943397</v>
      </c>
      <c r="AC254" s="417">
        <f t="shared" si="263"/>
        <v>5</v>
      </c>
      <c r="AD254" s="541"/>
      <c r="AE254" s="417">
        <v>16</v>
      </c>
      <c r="AF254" s="170">
        <v>2296.0975609756088</v>
      </c>
      <c r="AG254" s="416">
        <f t="shared" si="264"/>
        <v>143.50609756097555</v>
      </c>
      <c r="AH254" s="417">
        <f t="shared" si="265"/>
        <v>5</v>
      </c>
      <c r="AI254" s="541"/>
      <c r="AJ254" s="417">
        <v>16</v>
      </c>
      <c r="AK254" s="170">
        <v>2315.9999999999991</v>
      </c>
      <c r="AL254" s="416">
        <f t="shared" si="266"/>
        <v>144.74999999999994</v>
      </c>
      <c r="AM254" s="417">
        <f t="shared" si="267"/>
        <v>5</v>
      </c>
      <c r="AN254" s="541"/>
      <c r="AO254" s="417">
        <v>16</v>
      </c>
      <c r="AP254" s="170">
        <v>2293.4482758620679</v>
      </c>
      <c r="AQ254" s="416">
        <f t="shared" si="268"/>
        <v>143.34051724137925</v>
      </c>
      <c r="AR254" s="417">
        <f t="shared" si="269"/>
        <v>5</v>
      </c>
      <c r="AS254" s="541"/>
      <c r="AT254" s="417">
        <v>16</v>
      </c>
      <c r="AU254" s="170">
        <v>2305.9999999999991</v>
      </c>
      <c r="AV254" s="416">
        <f t="shared" si="270"/>
        <v>144.12499999999994</v>
      </c>
      <c r="AW254" s="417">
        <f t="shared" si="271"/>
        <v>5</v>
      </c>
      <c r="AX254" s="541"/>
    </row>
    <row r="255" spans="2:50" x14ac:dyDescent="0.2">
      <c r="B255" s="517"/>
      <c r="C255" s="437">
        <f t="shared" si="255"/>
        <v>5</v>
      </c>
      <c r="D255" s="417" t="s">
        <v>436</v>
      </c>
      <c r="E255" s="417">
        <v>18</v>
      </c>
      <c r="F255" s="417">
        <v>2400</v>
      </c>
      <c r="G255" s="416">
        <f t="shared" si="256"/>
        <v>133.33333333333334</v>
      </c>
      <c r="H255" s="517"/>
      <c r="I255" s="172">
        <f t="shared" si="252"/>
        <v>18</v>
      </c>
      <c r="J255" s="172">
        <f t="shared" si="253"/>
        <v>2290.4228292305916</v>
      </c>
      <c r="K255" s="420">
        <f t="shared" si="254"/>
        <v>127.24571273503287</v>
      </c>
      <c r="L255" s="519"/>
      <c r="M255" s="172">
        <f t="shared" si="257"/>
        <v>9</v>
      </c>
      <c r="N255" s="543"/>
      <c r="O255" s="543"/>
      <c r="P255" s="417">
        <v>18</v>
      </c>
      <c r="Q255" s="170">
        <v>2292.1576842506192</v>
      </c>
      <c r="R255" s="416">
        <f t="shared" si="258"/>
        <v>127.34209356947885</v>
      </c>
      <c r="S255" s="417">
        <f t="shared" si="259"/>
        <v>9</v>
      </c>
      <c r="T255" s="541"/>
      <c r="U255" s="417">
        <v>18</v>
      </c>
      <c r="V255" s="170">
        <v>2285.7919254658386</v>
      </c>
      <c r="W255" s="416">
        <f t="shared" si="260"/>
        <v>126.9884403036577</v>
      </c>
      <c r="X255" s="417">
        <f t="shared" si="261"/>
        <v>10</v>
      </c>
      <c r="Y255" s="541"/>
      <c r="Z255" s="417">
        <v>18</v>
      </c>
      <c r="AA255" s="170">
        <v>2297.9926108374384</v>
      </c>
      <c r="AB255" s="416">
        <f t="shared" si="262"/>
        <v>127.66625615763547</v>
      </c>
      <c r="AC255" s="417">
        <f t="shared" si="263"/>
        <v>9</v>
      </c>
      <c r="AD255" s="541"/>
      <c r="AE255" s="417">
        <v>18</v>
      </c>
      <c r="AF255" s="170">
        <v>2284.8979591836737</v>
      </c>
      <c r="AG255" s="416">
        <f t="shared" si="264"/>
        <v>126.9387755102041</v>
      </c>
      <c r="AH255" s="417">
        <f t="shared" si="265"/>
        <v>11</v>
      </c>
      <c r="AI255" s="541"/>
      <c r="AJ255" s="417">
        <v>18</v>
      </c>
      <c r="AK255" s="170">
        <v>2280.4109589041095</v>
      </c>
      <c r="AL255" s="416">
        <f t="shared" si="266"/>
        <v>126.68949771689498</v>
      </c>
      <c r="AM255" s="417">
        <f t="shared" si="267"/>
        <v>11</v>
      </c>
      <c r="AN255" s="541"/>
      <c r="AO255" s="417">
        <v>18</v>
      </c>
      <c r="AP255" s="170">
        <v>2297.8792086081221</v>
      </c>
      <c r="AQ255" s="416">
        <f t="shared" si="268"/>
        <v>127.65995603378457</v>
      </c>
      <c r="AR255" s="417">
        <f t="shared" si="269"/>
        <v>8</v>
      </c>
      <c r="AS255" s="541"/>
      <c r="AT255" s="417">
        <v>18</v>
      </c>
      <c r="AU255" s="170">
        <v>2293.8294573643416</v>
      </c>
      <c r="AV255" s="416">
        <f t="shared" si="270"/>
        <v>127.43496985357453</v>
      </c>
      <c r="AW255" s="417">
        <f t="shared" si="271"/>
        <v>8</v>
      </c>
      <c r="AX255" s="541"/>
    </row>
    <row r="256" spans="2:50" x14ac:dyDescent="0.2">
      <c r="B256" s="517"/>
      <c r="C256" s="437">
        <f t="shared" si="255"/>
        <v>6</v>
      </c>
      <c r="D256" s="417" t="s">
        <v>437</v>
      </c>
      <c r="E256" s="417">
        <v>20</v>
      </c>
      <c r="F256" s="417">
        <v>2400</v>
      </c>
      <c r="G256" s="416">
        <f t="shared" si="256"/>
        <v>120</v>
      </c>
      <c r="H256" s="517"/>
      <c r="I256" s="172">
        <f t="shared" si="252"/>
        <v>20</v>
      </c>
      <c r="J256" s="172">
        <f t="shared" si="253"/>
        <v>2295.4613811819895</v>
      </c>
      <c r="K256" s="420">
        <f t="shared" si="254"/>
        <v>114.77306905909946</v>
      </c>
      <c r="L256" s="519"/>
      <c r="M256" s="172">
        <f t="shared" si="257"/>
        <v>17</v>
      </c>
      <c r="N256" s="543"/>
      <c r="O256" s="543"/>
      <c r="P256" s="417">
        <v>20</v>
      </c>
      <c r="Q256" s="170">
        <v>2287.8260869565215</v>
      </c>
      <c r="R256" s="416">
        <f t="shared" si="258"/>
        <v>114.39130434782608</v>
      </c>
      <c r="S256" s="417">
        <f t="shared" si="259"/>
        <v>17</v>
      </c>
      <c r="T256" s="541"/>
      <c r="U256" s="417">
        <v>20</v>
      </c>
      <c r="V256" s="170">
        <v>2310</v>
      </c>
      <c r="W256" s="416">
        <f t="shared" si="260"/>
        <v>115.5</v>
      </c>
      <c r="X256" s="417">
        <f t="shared" si="261"/>
        <v>16</v>
      </c>
      <c r="Y256" s="541"/>
      <c r="Z256" s="417">
        <v>20</v>
      </c>
      <c r="AA256" s="170">
        <v>2286.5624999999995</v>
      </c>
      <c r="AB256" s="416">
        <f t="shared" si="262"/>
        <v>114.32812499999997</v>
      </c>
      <c r="AC256" s="417">
        <f t="shared" si="263"/>
        <v>16</v>
      </c>
      <c r="AD256" s="541"/>
      <c r="AE256" s="417">
        <v>20</v>
      </c>
      <c r="AF256" s="170">
        <v>2321.2500000000009</v>
      </c>
      <c r="AG256" s="416">
        <f t="shared" si="264"/>
        <v>116.06250000000004</v>
      </c>
      <c r="AH256" s="417">
        <f t="shared" si="265"/>
        <v>16</v>
      </c>
      <c r="AI256" s="541"/>
      <c r="AJ256" s="417">
        <v>20</v>
      </c>
      <c r="AK256" s="170">
        <v>2287.6595744680853</v>
      </c>
      <c r="AL256" s="416">
        <f t="shared" si="266"/>
        <v>114.38297872340426</v>
      </c>
      <c r="AM256" s="417">
        <f t="shared" si="267"/>
        <v>17</v>
      </c>
      <c r="AN256" s="541"/>
      <c r="AO256" s="417">
        <v>20</v>
      </c>
      <c r="AP256" s="170">
        <v>2290.0000000000005</v>
      </c>
      <c r="AQ256" s="416">
        <f t="shared" si="268"/>
        <v>114.50000000000003</v>
      </c>
      <c r="AR256" s="417">
        <f t="shared" si="269"/>
        <v>17</v>
      </c>
      <c r="AS256" s="541"/>
      <c r="AT256" s="417">
        <v>20</v>
      </c>
      <c r="AU256" s="170">
        <v>2284.9315068493152</v>
      </c>
      <c r="AV256" s="416">
        <f t="shared" si="270"/>
        <v>114.24657534246576</v>
      </c>
      <c r="AW256" s="417">
        <f t="shared" si="271"/>
        <v>17</v>
      </c>
      <c r="AX256" s="541"/>
    </row>
    <row r="257" spans="2:50" x14ac:dyDescent="0.2">
      <c r="B257" s="517"/>
      <c r="C257" s="437">
        <f t="shared" si="255"/>
        <v>7</v>
      </c>
      <c r="D257" s="417" t="s">
        <v>439</v>
      </c>
      <c r="E257" s="417">
        <v>19</v>
      </c>
      <c r="F257" s="417">
        <v>2400</v>
      </c>
      <c r="G257" s="416">
        <f t="shared" si="256"/>
        <v>126.31578947368421</v>
      </c>
      <c r="H257" s="517"/>
      <c r="I257" s="172">
        <f t="shared" si="252"/>
        <v>19</v>
      </c>
      <c r="J257" s="172">
        <f t="shared" si="253"/>
        <v>2294.0622043198905</v>
      </c>
      <c r="K257" s="420">
        <f t="shared" si="254"/>
        <v>120.74011601683635</v>
      </c>
      <c r="L257" s="519"/>
      <c r="M257" s="172">
        <f t="shared" si="257"/>
        <v>15</v>
      </c>
      <c r="N257" s="543"/>
      <c r="O257" s="543"/>
      <c r="P257" s="417">
        <v>19</v>
      </c>
      <c r="Q257" s="170">
        <v>2289.9947616553168</v>
      </c>
      <c r="R257" s="416">
        <f t="shared" si="258"/>
        <v>120.52604008712194</v>
      </c>
      <c r="S257" s="417">
        <f t="shared" si="259"/>
        <v>14</v>
      </c>
      <c r="T257" s="541"/>
      <c r="U257" s="417">
        <v>19</v>
      </c>
      <c r="V257" s="170">
        <v>2301.3414634146338</v>
      </c>
      <c r="W257" s="416">
        <f t="shared" si="260"/>
        <v>121.12323491655968</v>
      </c>
      <c r="X257" s="417">
        <f t="shared" si="261"/>
        <v>13</v>
      </c>
      <c r="Y257" s="541"/>
      <c r="Z257" s="417">
        <v>19</v>
      </c>
      <c r="AA257" s="170">
        <v>2295.7330827067663</v>
      </c>
      <c r="AB257" s="416">
        <f t="shared" si="262"/>
        <v>120.82805698456664</v>
      </c>
      <c r="AC257" s="417">
        <f t="shared" si="263"/>
        <v>13</v>
      </c>
      <c r="AD257" s="541"/>
      <c r="AE257" s="417">
        <v>19</v>
      </c>
      <c r="AF257" s="170">
        <v>2289.1304347826085</v>
      </c>
      <c r="AG257" s="416">
        <f t="shared" si="264"/>
        <v>120.48054919908466</v>
      </c>
      <c r="AH257" s="417">
        <f t="shared" si="265"/>
        <v>15</v>
      </c>
      <c r="AI257" s="541"/>
      <c r="AJ257" s="417">
        <v>19</v>
      </c>
      <c r="AK257" s="170">
        <v>2296.7647058823532</v>
      </c>
      <c r="AL257" s="416">
        <f t="shared" si="266"/>
        <v>120.88235294117648</v>
      </c>
      <c r="AM257" s="417">
        <f t="shared" si="267"/>
        <v>13</v>
      </c>
      <c r="AN257" s="541"/>
      <c r="AO257" s="417">
        <v>19</v>
      </c>
      <c r="AP257" s="170">
        <v>2291.4550997782708</v>
      </c>
      <c r="AQ257" s="416">
        <f t="shared" si="268"/>
        <v>120.60289998833004</v>
      </c>
      <c r="AR257" s="417">
        <f t="shared" si="269"/>
        <v>14</v>
      </c>
      <c r="AS257" s="541"/>
      <c r="AT257" s="417">
        <v>19</v>
      </c>
      <c r="AU257" s="170">
        <v>2294.0158820192855</v>
      </c>
      <c r="AV257" s="416">
        <f t="shared" si="270"/>
        <v>120.73767800101503</v>
      </c>
      <c r="AW257" s="417">
        <f t="shared" si="271"/>
        <v>13</v>
      </c>
      <c r="AX257" s="541"/>
    </row>
    <row r="258" spans="2:50" x14ac:dyDescent="0.2">
      <c r="B258" s="517"/>
      <c r="C258" s="437">
        <f t="shared" si="255"/>
        <v>8</v>
      </c>
      <c r="D258" s="417" t="s">
        <v>440</v>
      </c>
      <c r="E258" s="417">
        <v>18</v>
      </c>
      <c r="F258" s="417">
        <v>2400</v>
      </c>
      <c r="G258" s="416">
        <f t="shared" si="256"/>
        <v>133.33333333333334</v>
      </c>
      <c r="H258" s="517"/>
      <c r="I258" s="172">
        <f t="shared" si="252"/>
        <v>18</v>
      </c>
      <c r="J258" s="172">
        <f t="shared" si="253"/>
        <v>2294.0797999206075</v>
      </c>
      <c r="K258" s="420">
        <f t="shared" si="254"/>
        <v>127.44887777336706</v>
      </c>
      <c r="L258" s="519"/>
      <c r="M258" s="172">
        <f t="shared" si="257"/>
        <v>8</v>
      </c>
      <c r="N258" s="543"/>
      <c r="O258" s="543"/>
      <c r="P258" s="417">
        <v>18</v>
      </c>
      <c r="Q258" s="170">
        <v>2296.5306122448983</v>
      </c>
      <c r="R258" s="416">
        <f t="shared" si="258"/>
        <v>127.58503401360547</v>
      </c>
      <c r="S258" s="417">
        <f t="shared" si="259"/>
        <v>8</v>
      </c>
      <c r="T258" s="541"/>
      <c r="U258" s="417">
        <v>18</v>
      </c>
      <c r="V258" s="170">
        <v>2287.5789473684213</v>
      </c>
      <c r="W258" s="416">
        <f t="shared" si="260"/>
        <v>127.08771929824563</v>
      </c>
      <c r="X258" s="417">
        <f t="shared" si="261"/>
        <v>9</v>
      </c>
      <c r="Y258" s="541"/>
      <c r="Z258" s="417">
        <v>18</v>
      </c>
      <c r="AA258" s="170">
        <v>2302.1739130434785</v>
      </c>
      <c r="AB258" s="416">
        <f t="shared" si="262"/>
        <v>127.89855072463769</v>
      </c>
      <c r="AC258" s="417">
        <f t="shared" si="263"/>
        <v>8</v>
      </c>
      <c r="AD258" s="541"/>
      <c r="AE258" s="417">
        <v>18</v>
      </c>
      <c r="AF258" s="170">
        <v>2296.6666666666652</v>
      </c>
      <c r="AG258" s="416">
        <f t="shared" si="264"/>
        <v>127.59259259259251</v>
      </c>
      <c r="AH258" s="417">
        <f t="shared" si="265"/>
        <v>8</v>
      </c>
      <c r="AI258" s="541"/>
      <c r="AJ258" s="417">
        <v>18</v>
      </c>
      <c r="AK258" s="170">
        <v>2293.1506849315051</v>
      </c>
      <c r="AL258" s="416">
        <f t="shared" si="266"/>
        <v>127.39726027397251</v>
      </c>
      <c r="AM258" s="417">
        <f t="shared" si="267"/>
        <v>9</v>
      </c>
      <c r="AN258" s="541"/>
      <c r="AO258" s="417">
        <v>18</v>
      </c>
      <c r="AP258" s="170">
        <v>2290.6930693069298</v>
      </c>
      <c r="AQ258" s="416">
        <f t="shared" si="268"/>
        <v>127.26072607260721</v>
      </c>
      <c r="AR258" s="417">
        <f t="shared" si="269"/>
        <v>10</v>
      </c>
      <c r="AS258" s="541"/>
      <c r="AT258" s="417">
        <v>18</v>
      </c>
      <c r="AU258" s="170">
        <v>2291.7647058823522</v>
      </c>
      <c r="AV258" s="416">
        <f t="shared" si="270"/>
        <v>127.32026143790846</v>
      </c>
      <c r="AW258" s="417">
        <f t="shared" si="271"/>
        <v>10</v>
      </c>
      <c r="AX258" s="541"/>
    </row>
    <row r="259" spans="2:50" x14ac:dyDescent="0.2">
      <c r="B259" s="517"/>
      <c r="C259" s="437">
        <f t="shared" si="255"/>
        <v>9</v>
      </c>
      <c r="D259" s="417" t="s">
        <v>441</v>
      </c>
      <c r="E259" s="417">
        <v>19</v>
      </c>
      <c r="F259" s="417">
        <v>2400</v>
      </c>
      <c r="G259" s="416">
        <f t="shared" si="256"/>
        <v>126.31578947368421</v>
      </c>
      <c r="H259" s="517"/>
      <c r="I259" s="172">
        <f t="shared" si="252"/>
        <v>19</v>
      </c>
      <c r="J259" s="172">
        <f t="shared" si="253"/>
        <v>2296.5717662523234</v>
      </c>
      <c r="K259" s="420">
        <f t="shared" si="254"/>
        <v>120.87219822380648</v>
      </c>
      <c r="L259" s="519"/>
      <c r="M259" s="172">
        <f t="shared" si="257"/>
        <v>13</v>
      </c>
      <c r="N259" s="543"/>
      <c r="O259" s="543"/>
      <c r="P259" s="417">
        <v>19</v>
      </c>
      <c r="Q259" s="170">
        <v>2284.0298507462694</v>
      </c>
      <c r="R259" s="416">
        <f t="shared" si="258"/>
        <v>120.21209740769839</v>
      </c>
      <c r="S259" s="417">
        <f t="shared" si="259"/>
        <v>15</v>
      </c>
      <c r="T259" s="541"/>
      <c r="U259" s="417">
        <v>19</v>
      </c>
      <c r="V259" s="170">
        <v>2297.0149253731347</v>
      </c>
      <c r="W259" s="416">
        <f t="shared" si="260"/>
        <v>120.89552238805972</v>
      </c>
      <c r="X259" s="417">
        <f t="shared" si="261"/>
        <v>14</v>
      </c>
      <c r="Y259" s="541"/>
      <c r="Z259" s="417">
        <v>19</v>
      </c>
      <c r="AA259" s="170">
        <v>2295.1181102362207</v>
      </c>
      <c r="AB259" s="416">
        <f t="shared" si="262"/>
        <v>120.79569001243267</v>
      </c>
      <c r="AC259" s="417">
        <f t="shared" si="263"/>
        <v>14</v>
      </c>
      <c r="AD259" s="541"/>
      <c r="AE259" s="417">
        <v>19</v>
      </c>
      <c r="AF259" s="170">
        <v>2296.4705882352932</v>
      </c>
      <c r="AG259" s="416">
        <f t="shared" si="264"/>
        <v>120.86687306501544</v>
      </c>
      <c r="AH259" s="417">
        <f t="shared" si="265"/>
        <v>14</v>
      </c>
      <c r="AI259" s="541"/>
      <c r="AJ259" s="417">
        <v>19</v>
      </c>
      <c r="AK259" s="170">
        <v>2292.7272727272734</v>
      </c>
      <c r="AL259" s="416">
        <f t="shared" si="266"/>
        <v>120.66985645933018</v>
      </c>
      <c r="AM259" s="417">
        <f t="shared" si="267"/>
        <v>14</v>
      </c>
      <c r="AN259" s="541"/>
      <c r="AO259" s="417">
        <v>19</v>
      </c>
      <c r="AP259" s="170">
        <v>2299.6526054590581</v>
      </c>
      <c r="AQ259" s="416">
        <f t="shared" si="268"/>
        <v>121.03434765573991</v>
      </c>
      <c r="AR259" s="417">
        <f t="shared" si="269"/>
        <v>12</v>
      </c>
      <c r="AS259" s="541"/>
      <c r="AT259" s="417">
        <v>19</v>
      </c>
      <c r="AU259" s="170">
        <v>2310.9890109890121</v>
      </c>
      <c r="AV259" s="416">
        <f t="shared" si="270"/>
        <v>121.63100057836905</v>
      </c>
      <c r="AW259" s="417">
        <f t="shared" si="271"/>
        <v>12</v>
      </c>
      <c r="AX259" s="541"/>
    </row>
    <row r="260" spans="2:50" x14ac:dyDescent="0.2">
      <c r="B260" s="517"/>
      <c r="C260" s="437">
        <f t="shared" si="255"/>
        <v>10</v>
      </c>
      <c r="D260" s="417" t="s">
        <v>443</v>
      </c>
      <c r="E260" s="417">
        <v>19</v>
      </c>
      <c r="F260" s="417">
        <v>2400</v>
      </c>
      <c r="G260" s="416">
        <f t="shared" si="256"/>
        <v>126.31578947368421</v>
      </c>
      <c r="H260" s="517"/>
      <c r="I260" s="172">
        <f t="shared" si="252"/>
        <v>19</v>
      </c>
      <c r="J260" s="172">
        <f t="shared" si="253"/>
        <v>2300.97421214615</v>
      </c>
      <c r="K260" s="420">
        <f t="shared" si="254"/>
        <v>121.10390590242896</v>
      </c>
      <c r="L260" s="519"/>
      <c r="M260" s="172">
        <f t="shared" si="257"/>
        <v>12</v>
      </c>
      <c r="N260" s="543"/>
      <c r="O260" s="543"/>
      <c r="P260" s="417">
        <v>19</v>
      </c>
      <c r="Q260" s="170">
        <v>2309.1666666666661</v>
      </c>
      <c r="R260" s="416">
        <f t="shared" si="258"/>
        <v>121.53508771929822</v>
      </c>
      <c r="S260" s="417">
        <f t="shared" si="259"/>
        <v>12</v>
      </c>
      <c r="T260" s="541"/>
      <c r="U260" s="417">
        <v>19</v>
      </c>
      <c r="V260" s="170">
        <v>2306.5909090909095</v>
      </c>
      <c r="W260" s="416">
        <f t="shared" si="260"/>
        <v>121.3995215311005</v>
      </c>
      <c r="X260" s="417">
        <f t="shared" si="261"/>
        <v>12</v>
      </c>
      <c r="Y260" s="541"/>
      <c r="Z260" s="417">
        <v>19</v>
      </c>
      <c r="AA260" s="170">
        <v>2316.5217391304359</v>
      </c>
      <c r="AB260" s="416">
        <f t="shared" si="262"/>
        <v>121.92219679633872</v>
      </c>
      <c r="AC260" s="417">
        <f t="shared" si="263"/>
        <v>12</v>
      </c>
      <c r="AD260" s="541"/>
      <c r="AE260" s="417">
        <v>19</v>
      </c>
      <c r="AF260" s="170">
        <v>2309.4117647058824</v>
      </c>
      <c r="AG260" s="416">
        <f t="shared" si="264"/>
        <v>121.54798761609908</v>
      </c>
      <c r="AH260" s="417">
        <f t="shared" si="265"/>
        <v>12</v>
      </c>
      <c r="AI260" s="541"/>
      <c r="AJ260" s="417">
        <v>19</v>
      </c>
      <c r="AK260" s="170">
        <v>2291.0204081632651</v>
      </c>
      <c r="AL260" s="416">
        <f t="shared" si="266"/>
        <v>120.5800214822771</v>
      </c>
      <c r="AM260" s="417">
        <f t="shared" si="267"/>
        <v>15</v>
      </c>
      <c r="AN260" s="541"/>
      <c r="AO260" s="417">
        <v>19</v>
      </c>
      <c r="AP260" s="170">
        <v>2287.7922077922071</v>
      </c>
      <c r="AQ260" s="416">
        <f t="shared" si="268"/>
        <v>120.41011619958985</v>
      </c>
      <c r="AR260" s="417">
        <f t="shared" si="269"/>
        <v>15</v>
      </c>
      <c r="AS260" s="541"/>
      <c r="AT260" s="417">
        <v>19</v>
      </c>
      <c r="AU260" s="170">
        <v>2286.3157894736842</v>
      </c>
      <c r="AV260" s="416">
        <f t="shared" si="270"/>
        <v>120.33240997229916</v>
      </c>
      <c r="AW260" s="417">
        <f t="shared" si="271"/>
        <v>15</v>
      </c>
      <c r="AX260" s="541"/>
    </row>
    <row r="261" spans="2:50" x14ac:dyDescent="0.2">
      <c r="B261" s="517"/>
      <c r="C261" s="437">
        <f t="shared" si="255"/>
        <v>11</v>
      </c>
      <c r="D261" s="417" t="s">
        <v>444</v>
      </c>
      <c r="E261" s="417">
        <v>15</v>
      </c>
      <c r="F261" s="417">
        <v>2400</v>
      </c>
      <c r="G261" s="416">
        <f t="shared" si="256"/>
        <v>160</v>
      </c>
      <c r="H261" s="517"/>
      <c r="I261" s="172">
        <f t="shared" si="252"/>
        <v>15</v>
      </c>
      <c r="J261" s="172">
        <f t="shared" si="253"/>
        <v>2287.3181094871916</v>
      </c>
      <c r="K261" s="420">
        <f t="shared" si="254"/>
        <v>152.48787396581275</v>
      </c>
      <c r="L261" s="519"/>
      <c r="M261" s="172">
        <f t="shared" si="257"/>
        <v>4</v>
      </c>
      <c r="N261" s="543"/>
      <c r="O261" s="543"/>
      <c r="P261" s="417">
        <v>15</v>
      </c>
      <c r="Q261" s="170">
        <v>2287.954545454546</v>
      </c>
      <c r="R261" s="416">
        <f t="shared" si="258"/>
        <v>152.53030303030306</v>
      </c>
      <c r="S261" s="417">
        <f t="shared" si="259"/>
        <v>4</v>
      </c>
      <c r="T261" s="541"/>
      <c r="U261" s="417">
        <v>15</v>
      </c>
      <c r="V261" s="170">
        <v>2290.9553023663448</v>
      </c>
      <c r="W261" s="416">
        <f t="shared" si="260"/>
        <v>152.73035349108966</v>
      </c>
      <c r="X261" s="417">
        <f t="shared" si="261"/>
        <v>4</v>
      </c>
      <c r="Y261" s="541"/>
      <c r="Z261" s="417">
        <v>15</v>
      </c>
      <c r="AA261" s="170">
        <v>2284.8687824229473</v>
      </c>
      <c r="AB261" s="416">
        <f t="shared" si="262"/>
        <v>152.32458549486316</v>
      </c>
      <c r="AC261" s="417">
        <f t="shared" si="263"/>
        <v>4</v>
      </c>
      <c r="AD261" s="541"/>
      <c r="AE261" s="417">
        <v>15</v>
      </c>
      <c r="AF261" s="170">
        <v>2281.6822429906547</v>
      </c>
      <c r="AG261" s="416">
        <f t="shared" si="264"/>
        <v>152.1121495327103</v>
      </c>
      <c r="AH261" s="417">
        <f t="shared" si="265"/>
        <v>4</v>
      </c>
      <c r="AI261" s="541"/>
      <c r="AJ261" s="417">
        <v>15</v>
      </c>
      <c r="AK261" s="170">
        <v>2283.3488372093029</v>
      </c>
      <c r="AL261" s="416">
        <f t="shared" si="266"/>
        <v>152.22325581395353</v>
      </c>
      <c r="AM261" s="417">
        <f t="shared" si="267"/>
        <v>4</v>
      </c>
      <c r="AN261" s="541"/>
      <c r="AO261" s="417">
        <v>15</v>
      </c>
      <c r="AP261" s="170">
        <v>2288.9703293940165</v>
      </c>
      <c r="AQ261" s="416">
        <f t="shared" si="268"/>
        <v>152.59802195960111</v>
      </c>
      <c r="AR261" s="417">
        <f t="shared" si="269"/>
        <v>3</v>
      </c>
      <c r="AS261" s="541"/>
      <c r="AT261" s="417">
        <v>15</v>
      </c>
      <c r="AU261" s="170">
        <v>2293.4467265725298</v>
      </c>
      <c r="AV261" s="416">
        <f t="shared" si="270"/>
        <v>152.89644843816865</v>
      </c>
      <c r="AW261" s="417">
        <f t="shared" si="271"/>
        <v>3</v>
      </c>
      <c r="AX261" s="541"/>
    </row>
    <row r="262" spans="2:50" x14ac:dyDescent="0.2">
      <c r="B262" s="517"/>
      <c r="C262" s="437">
        <f t="shared" si="255"/>
        <v>12</v>
      </c>
      <c r="D262" s="417" t="s">
        <v>445</v>
      </c>
      <c r="E262" s="417">
        <v>15</v>
      </c>
      <c r="F262" s="417">
        <v>2400</v>
      </c>
      <c r="G262" s="416">
        <f t="shared" si="256"/>
        <v>160</v>
      </c>
      <c r="H262" s="517"/>
      <c r="I262" s="172">
        <f t="shared" si="252"/>
        <v>15</v>
      </c>
      <c r="J262" s="172">
        <f t="shared" si="253"/>
        <v>2300.6209905832307</v>
      </c>
      <c r="K262" s="420">
        <f t="shared" si="254"/>
        <v>153.37473270554869</v>
      </c>
      <c r="L262" s="519"/>
      <c r="M262" s="172">
        <f t="shared" si="257"/>
        <v>2</v>
      </c>
      <c r="N262" s="543"/>
      <c r="O262" s="543"/>
      <c r="P262" s="417">
        <v>15</v>
      </c>
      <c r="Q262" s="170">
        <v>2313.2967032967035</v>
      </c>
      <c r="R262" s="416">
        <f t="shared" si="258"/>
        <v>154.21978021978023</v>
      </c>
      <c r="S262" s="417">
        <f t="shared" si="259"/>
        <v>2</v>
      </c>
      <c r="T262" s="541"/>
      <c r="U262" s="417">
        <v>15</v>
      </c>
      <c r="V262" s="170">
        <v>2300.6849315068503</v>
      </c>
      <c r="W262" s="416">
        <f t="shared" si="260"/>
        <v>153.37899543379001</v>
      </c>
      <c r="X262" s="417">
        <f t="shared" si="261"/>
        <v>2</v>
      </c>
      <c r="Y262" s="541"/>
      <c r="Z262" s="417">
        <v>15</v>
      </c>
      <c r="AA262" s="170">
        <v>2311.628327733265</v>
      </c>
      <c r="AB262" s="416">
        <f t="shared" si="262"/>
        <v>154.10855518221766</v>
      </c>
      <c r="AC262" s="417">
        <f t="shared" si="263"/>
        <v>2</v>
      </c>
      <c r="AD262" s="541"/>
      <c r="AE262" s="417">
        <v>15</v>
      </c>
      <c r="AF262" s="170">
        <v>2300.7920792079199</v>
      </c>
      <c r="AG262" s="416">
        <f t="shared" si="264"/>
        <v>153.38613861386133</v>
      </c>
      <c r="AH262" s="417">
        <f t="shared" si="265"/>
        <v>3</v>
      </c>
      <c r="AI262" s="541"/>
      <c r="AJ262" s="417">
        <v>15</v>
      </c>
      <c r="AK262" s="170">
        <v>2298.1250000000005</v>
      </c>
      <c r="AL262" s="416">
        <f t="shared" si="266"/>
        <v>153.20833333333337</v>
      </c>
      <c r="AM262" s="417">
        <f t="shared" si="267"/>
        <v>3</v>
      </c>
      <c r="AN262" s="541"/>
      <c r="AO262" s="417">
        <v>15</v>
      </c>
      <c r="AP262" s="170">
        <v>2298.5611510791355</v>
      </c>
      <c r="AQ262" s="416">
        <f t="shared" si="268"/>
        <v>153.23741007194238</v>
      </c>
      <c r="AR262" s="417">
        <f t="shared" si="269"/>
        <v>2</v>
      </c>
      <c r="AS262" s="541"/>
      <c r="AT262" s="417">
        <v>15</v>
      </c>
      <c r="AU262" s="170">
        <v>2281.2587412587404</v>
      </c>
      <c r="AV262" s="416">
        <f t="shared" si="270"/>
        <v>152.08391608391602</v>
      </c>
      <c r="AW262" s="417">
        <f t="shared" si="271"/>
        <v>4</v>
      </c>
      <c r="AX262" s="541"/>
    </row>
    <row r="263" spans="2:50" x14ac:dyDescent="0.2">
      <c r="B263" s="517"/>
      <c r="C263" s="437">
        <f t="shared" si="255"/>
        <v>13</v>
      </c>
      <c r="D263" s="417" t="s">
        <v>635</v>
      </c>
      <c r="E263" s="417">
        <v>17</v>
      </c>
      <c r="F263" s="417">
        <v>2400</v>
      </c>
      <c r="G263" s="416">
        <f t="shared" si="256"/>
        <v>141.1764705882353</v>
      </c>
      <c r="H263" s="517"/>
      <c r="I263" s="172">
        <f t="shared" si="252"/>
        <v>17</v>
      </c>
      <c r="J263" s="172">
        <f t="shared" si="253"/>
        <v>2307.0334777591124</v>
      </c>
      <c r="K263" s="420">
        <f t="shared" si="254"/>
        <v>135.70785163288897</v>
      </c>
      <c r="L263" s="519"/>
      <c r="M263" s="172">
        <f t="shared" si="257"/>
        <v>6</v>
      </c>
      <c r="N263" s="543"/>
      <c r="O263" s="543"/>
      <c r="P263" s="417">
        <v>17</v>
      </c>
      <c r="Q263" s="170">
        <v>2315.217391304348</v>
      </c>
      <c r="R263" s="416">
        <f t="shared" si="258"/>
        <v>136.18925831202046</v>
      </c>
      <c r="S263" s="417">
        <f t="shared" si="259"/>
        <v>6</v>
      </c>
      <c r="T263" s="541"/>
      <c r="U263" s="417">
        <v>17</v>
      </c>
      <c r="V263" s="170">
        <v>2283.8297872340431</v>
      </c>
      <c r="W263" s="416">
        <f t="shared" si="260"/>
        <v>134.34292866082606</v>
      </c>
      <c r="X263" s="417">
        <f t="shared" si="261"/>
        <v>7</v>
      </c>
      <c r="Y263" s="541"/>
      <c r="Z263" s="417">
        <v>17</v>
      </c>
      <c r="AA263" s="170">
        <v>2323.6363636363635</v>
      </c>
      <c r="AB263" s="416">
        <f t="shared" si="262"/>
        <v>136.68449197860963</v>
      </c>
      <c r="AC263" s="417">
        <f t="shared" si="263"/>
        <v>6</v>
      </c>
      <c r="AD263" s="541"/>
      <c r="AE263" s="417">
        <v>17</v>
      </c>
      <c r="AF263" s="170">
        <v>2318.8235294117617</v>
      </c>
      <c r="AG263" s="416">
        <f t="shared" si="264"/>
        <v>136.4013840830448</v>
      </c>
      <c r="AH263" s="417">
        <f t="shared" si="265"/>
        <v>6</v>
      </c>
      <c r="AI263" s="541"/>
      <c r="AJ263" s="417">
        <v>17</v>
      </c>
      <c r="AK263" s="170">
        <v>2312.7272727272698</v>
      </c>
      <c r="AL263" s="416">
        <f t="shared" si="266"/>
        <v>136.04278074866292</v>
      </c>
      <c r="AM263" s="417">
        <f t="shared" si="267"/>
        <v>6</v>
      </c>
      <c r="AN263" s="541"/>
      <c r="AO263" s="417">
        <v>17</v>
      </c>
      <c r="AP263" s="170">
        <v>2307.5000000000005</v>
      </c>
      <c r="AQ263" s="416">
        <f t="shared" si="268"/>
        <v>135.73529411764707</v>
      </c>
      <c r="AR263" s="417">
        <f t="shared" si="269"/>
        <v>7</v>
      </c>
      <c r="AS263" s="541"/>
      <c r="AT263" s="417">
        <v>17</v>
      </c>
      <c r="AU263" s="170">
        <v>2287.5000000000009</v>
      </c>
      <c r="AV263" s="416">
        <f t="shared" si="270"/>
        <v>134.55882352941182</v>
      </c>
      <c r="AW263" s="417">
        <f t="shared" si="271"/>
        <v>7</v>
      </c>
      <c r="AX263" s="541"/>
    </row>
    <row r="264" spans="2:50" x14ac:dyDescent="0.2">
      <c r="B264" s="517"/>
      <c r="C264" s="437">
        <f t="shared" si="255"/>
        <v>14</v>
      </c>
      <c r="D264" s="417" t="s">
        <v>675</v>
      </c>
      <c r="E264" s="417">
        <v>19</v>
      </c>
      <c r="F264" s="417">
        <v>2400</v>
      </c>
      <c r="G264" s="416">
        <f t="shared" si="256"/>
        <v>126.31578947368421</v>
      </c>
      <c r="H264" s="517"/>
      <c r="I264" s="172">
        <f t="shared" si="252"/>
        <v>19</v>
      </c>
      <c r="J264" s="172">
        <f t="shared" si="253"/>
        <v>2295.1654201372912</v>
      </c>
      <c r="K264" s="420">
        <f t="shared" si="254"/>
        <v>120.79818000722585</v>
      </c>
      <c r="L264" s="519"/>
      <c r="M264" s="172">
        <f t="shared" si="257"/>
        <v>14</v>
      </c>
      <c r="N264" s="543"/>
      <c r="O264" s="543"/>
      <c r="P264" s="417">
        <v>19</v>
      </c>
      <c r="Q264" s="170">
        <v>2293.2110091743116</v>
      </c>
      <c r="R264" s="416">
        <f t="shared" si="258"/>
        <v>120.69531627233219</v>
      </c>
      <c r="S264" s="417">
        <f t="shared" si="259"/>
        <v>13</v>
      </c>
      <c r="T264" s="541"/>
      <c r="U264" s="417">
        <v>19</v>
      </c>
      <c r="V264" s="170">
        <v>2285.3097345132742</v>
      </c>
      <c r="W264" s="416">
        <f t="shared" si="260"/>
        <v>120.27945971122496</v>
      </c>
      <c r="X264" s="417">
        <f t="shared" si="261"/>
        <v>15</v>
      </c>
      <c r="Y264" s="541"/>
      <c r="Z264" s="417">
        <v>19</v>
      </c>
      <c r="AA264" s="170">
        <v>2294.716981132075</v>
      </c>
      <c r="AB264" s="416">
        <f t="shared" si="262"/>
        <v>120.77457795431974</v>
      </c>
      <c r="AC264" s="417">
        <f t="shared" si="263"/>
        <v>15</v>
      </c>
      <c r="AD264" s="541"/>
      <c r="AE264" s="417">
        <v>19</v>
      </c>
      <c r="AF264" s="170">
        <v>2299.0588235294122</v>
      </c>
      <c r="AG264" s="416">
        <f t="shared" si="264"/>
        <v>121.00309597523221</v>
      </c>
      <c r="AH264" s="417">
        <f t="shared" si="265"/>
        <v>13</v>
      </c>
      <c r="AI264" s="541"/>
      <c r="AJ264" s="417">
        <v>19</v>
      </c>
      <c r="AK264" s="170">
        <v>2307.1428571428573</v>
      </c>
      <c r="AL264" s="416">
        <f t="shared" si="266"/>
        <v>121.42857142857144</v>
      </c>
      <c r="AM264" s="417">
        <f t="shared" si="267"/>
        <v>12</v>
      </c>
      <c r="AN264" s="541"/>
      <c r="AO264" s="417">
        <v>19</v>
      </c>
      <c r="AP264" s="170">
        <v>2294.0869565217395</v>
      </c>
      <c r="AQ264" s="416">
        <f t="shared" si="268"/>
        <v>120.74141876430208</v>
      </c>
      <c r="AR264" s="417">
        <f t="shared" si="269"/>
        <v>13</v>
      </c>
      <c r="AS264" s="541"/>
      <c r="AT264" s="417">
        <v>19</v>
      </c>
      <c r="AU264" s="170">
        <v>2292.6315789473683</v>
      </c>
      <c r="AV264" s="416">
        <f t="shared" si="270"/>
        <v>120.66481994459834</v>
      </c>
      <c r="AW264" s="417">
        <f t="shared" si="271"/>
        <v>14</v>
      </c>
      <c r="AX264" s="541"/>
    </row>
    <row r="265" spans="2:50" x14ac:dyDescent="0.2">
      <c r="B265" s="517"/>
      <c r="C265" s="437">
        <f t="shared" si="255"/>
        <v>15</v>
      </c>
      <c r="D265" s="417" t="s">
        <v>696</v>
      </c>
      <c r="E265" s="417">
        <v>17</v>
      </c>
      <c r="F265" s="417">
        <v>2400</v>
      </c>
      <c r="G265" s="416">
        <f t="shared" si="256"/>
        <v>141.1764705882353</v>
      </c>
      <c r="H265" s="517"/>
      <c r="I265" s="172">
        <f t="shared" si="252"/>
        <v>17</v>
      </c>
      <c r="J265" s="172">
        <f t="shared" si="253"/>
        <v>2299.4451604660926</v>
      </c>
      <c r="K265" s="420">
        <f t="shared" si="254"/>
        <v>135.26148002741721</v>
      </c>
      <c r="L265" s="519"/>
      <c r="M265" s="172">
        <f t="shared" si="257"/>
        <v>7</v>
      </c>
      <c r="N265" s="543"/>
      <c r="O265" s="543"/>
      <c r="P265" s="417">
        <v>17</v>
      </c>
      <c r="Q265" s="170">
        <v>2293.0693069306917</v>
      </c>
      <c r="R265" s="416">
        <f t="shared" si="258"/>
        <v>134.88642981945245</v>
      </c>
      <c r="S265" s="417">
        <f t="shared" si="259"/>
        <v>7</v>
      </c>
      <c r="T265" s="541"/>
      <c r="U265" s="417">
        <v>17</v>
      </c>
      <c r="V265" s="170">
        <v>2296.9696969696975</v>
      </c>
      <c r="W265" s="416">
        <f t="shared" si="260"/>
        <v>135.11586452762927</v>
      </c>
      <c r="X265" s="417">
        <f t="shared" si="261"/>
        <v>6</v>
      </c>
      <c r="Y265" s="541"/>
      <c r="Z265" s="417">
        <v>17</v>
      </c>
      <c r="AA265" s="170">
        <v>2291.1340206185564</v>
      </c>
      <c r="AB265" s="416">
        <f t="shared" si="262"/>
        <v>134.77258944815037</v>
      </c>
      <c r="AC265" s="417">
        <f t="shared" si="263"/>
        <v>7</v>
      </c>
      <c r="AD265" s="541"/>
      <c r="AE265" s="417">
        <v>17</v>
      </c>
      <c r="AF265" s="170">
        <v>2302.9629629629621</v>
      </c>
      <c r="AG265" s="416">
        <f t="shared" si="264"/>
        <v>135.46840958605659</v>
      </c>
      <c r="AH265" s="417">
        <f t="shared" si="265"/>
        <v>7</v>
      </c>
      <c r="AI265" s="541"/>
      <c r="AJ265" s="417">
        <v>17</v>
      </c>
      <c r="AK265" s="170">
        <v>2294.9999999999991</v>
      </c>
      <c r="AL265" s="416">
        <f t="shared" si="266"/>
        <v>134.99999999999994</v>
      </c>
      <c r="AM265" s="417">
        <f t="shared" si="267"/>
        <v>7</v>
      </c>
      <c r="AN265" s="541"/>
      <c r="AO265" s="417">
        <v>17</v>
      </c>
      <c r="AP265" s="170">
        <v>2317.8048780487807</v>
      </c>
      <c r="AQ265" s="416">
        <f t="shared" si="268"/>
        <v>136.34146341463415</v>
      </c>
      <c r="AR265" s="417">
        <f t="shared" si="269"/>
        <v>6</v>
      </c>
      <c r="AS265" s="541"/>
      <c r="AT265" s="417">
        <v>17</v>
      </c>
      <c r="AU265" s="170">
        <v>2299.1752577319594</v>
      </c>
      <c r="AV265" s="416">
        <f t="shared" si="270"/>
        <v>135.24560339599762</v>
      </c>
      <c r="AW265" s="417">
        <f t="shared" si="271"/>
        <v>6</v>
      </c>
      <c r="AX265" s="541"/>
    </row>
    <row r="266" spans="2:50" x14ac:dyDescent="0.2">
      <c r="B266" s="517"/>
      <c r="C266" s="437">
        <f t="shared" si="255"/>
        <v>16</v>
      </c>
      <c r="D266" s="417" t="s">
        <v>697</v>
      </c>
      <c r="E266" s="417">
        <v>15</v>
      </c>
      <c r="F266" s="417">
        <v>2400</v>
      </c>
      <c r="G266" s="416">
        <f t="shared" si="256"/>
        <v>160</v>
      </c>
      <c r="H266" s="517"/>
      <c r="I266" s="172">
        <f t="shared" si="252"/>
        <v>15</v>
      </c>
      <c r="J266" s="172">
        <f t="shared" si="253"/>
        <v>2294.5479763698991</v>
      </c>
      <c r="K266" s="420">
        <f t="shared" si="254"/>
        <v>152.96986509132662</v>
      </c>
      <c r="L266" s="519"/>
      <c r="M266" s="172">
        <f t="shared" si="257"/>
        <v>3</v>
      </c>
      <c r="N266" s="543"/>
      <c r="O266" s="543"/>
      <c r="P266" s="417">
        <v>15</v>
      </c>
      <c r="Q266" s="170">
        <v>2291.6182048040469</v>
      </c>
      <c r="R266" s="416">
        <f t="shared" si="258"/>
        <v>152.77454698693646</v>
      </c>
      <c r="S266" s="417">
        <f t="shared" si="259"/>
        <v>3</v>
      </c>
      <c r="T266" s="541"/>
      <c r="U266" s="417">
        <v>15</v>
      </c>
      <c r="V266" s="170">
        <v>2291.1745315752951</v>
      </c>
      <c r="W266" s="416">
        <f t="shared" si="260"/>
        <v>152.74496877168633</v>
      </c>
      <c r="X266" s="417">
        <f t="shared" si="261"/>
        <v>3</v>
      </c>
      <c r="Y266" s="541"/>
      <c r="Z266" s="417">
        <v>15</v>
      </c>
      <c r="AA266" s="170">
        <v>2290.0682456844652</v>
      </c>
      <c r="AB266" s="416">
        <f t="shared" si="262"/>
        <v>152.67121637896435</v>
      </c>
      <c r="AC266" s="417">
        <f t="shared" si="263"/>
        <v>3</v>
      </c>
      <c r="AD266" s="541"/>
      <c r="AE266" s="417">
        <v>15</v>
      </c>
      <c r="AF266" s="170">
        <v>2303.1334060341705</v>
      </c>
      <c r="AG266" s="416">
        <f t="shared" si="264"/>
        <v>153.5422270689447</v>
      </c>
      <c r="AH266" s="417">
        <f t="shared" si="265"/>
        <v>2</v>
      </c>
      <c r="AI266" s="541"/>
      <c r="AJ266" s="417">
        <v>15</v>
      </c>
      <c r="AK266" s="170">
        <v>2303.3715012722637</v>
      </c>
      <c r="AL266" s="416">
        <f t="shared" si="266"/>
        <v>153.55810008481757</v>
      </c>
      <c r="AM266" s="417">
        <f t="shared" si="267"/>
        <v>2</v>
      </c>
      <c r="AN266" s="541"/>
      <c r="AO266" s="417">
        <v>15</v>
      </c>
      <c r="AP266" s="170">
        <v>2287.768001727301</v>
      </c>
      <c r="AQ266" s="416">
        <f t="shared" si="268"/>
        <v>152.51786678182006</v>
      </c>
      <c r="AR266" s="417">
        <f t="shared" si="269"/>
        <v>4</v>
      </c>
      <c r="AS266" s="541"/>
      <c r="AT266" s="417">
        <v>15</v>
      </c>
      <c r="AU266" s="170">
        <v>2294.7019434917511</v>
      </c>
      <c r="AV266" s="416">
        <f t="shared" si="270"/>
        <v>152.98012956611674</v>
      </c>
      <c r="AW266" s="417">
        <f t="shared" si="271"/>
        <v>2</v>
      </c>
      <c r="AX266" s="541"/>
    </row>
    <row r="267" spans="2:50" x14ac:dyDescent="0.2">
      <c r="B267" s="517"/>
      <c r="C267" s="437">
        <f t="shared" si="255"/>
        <v>17</v>
      </c>
      <c r="D267" s="417" t="s">
        <v>706</v>
      </c>
      <c r="E267" s="417">
        <v>14</v>
      </c>
      <c r="F267" s="417">
        <v>2400</v>
      </c>
      <c r="G267" s="416">
        <f t="shared" si="256"/>
        <v>171.42857142857142</v>
      </c>
      <c r="H267" s="517"/>
      <c r="I267" s="172">
        <f t="shared" si="252"/>
        <v>14</v>
      </c>
      <c r="J267" s="172">
        <f t="shared" si="253"/>
        <v>2298.8130121399254</v>
      </c>
      <c r="K267" s="420">
        <f t="shared" si="254"/>
        <v>164.20092943856608</v>
      </c>
      <c r="L267" s="519"/>
      <c r="M267" s="172">
        <f t="shared" si="257"/>
        <v>1</v>
      </c>
      <c r="N267" s="543"/>
      <c r="O267" s="543"/>
      <c r="P267" s="417">
        <v>14</v>
      </c>
      <c r="Q267" s="170">
        <v>2299.2486702127671</v>
      </c>
      <c r="R267" s="416">
        <f t="shared" si="258"/>
        <v>164.2320478723405</v>
      </c>
      <c r="S267" s="417">
        <f t="shared" si="259"/>
        <v>1</v>
      </c>
      <c r="T267" s="541"/>
      <c r="U267" s="417">
        <v>14</v>
      </c>
      <c r="V267" s="170">
        <v>2293.4361702127671</v>
      </c>
      <c r="W267" s="416">
        <f t="shared" si="260"/>
        <v>163.81686930091195</v>
      </c>
      <c r="X267" s="417">
        <f t="shared" si="261"/>
        <v>1</v>
      </c>
      <c r="Y267" s="541"/>
      <c r="Z267" s="417">
        <v>14</v>
      </c>
      <c r="AA267" s="170">
        <v>2296.0718816067656</v>
      </c>
      <c r="AB267" s="416">
        <f t="shared" si="262"/>
        <v>164.00513440048326</v>
      </c>
      <c r="AC267" s="417">
        <f t="shared" si="263"/>
        <v>1</v>
      </c>
      <c r="AD267" s="541"/>
      <c r="AE267" s="417">
        <v>14</v>
      </c>
      <c r="AF267" s="170">
        <v>2301.0638297872347</v>
      </c>
      <c r="AG267" s="416">
        <f t="shared" si="264"/>
        <v>164.36170212765961</v>
      </c>
      <c r="AH267" s="417">
        <f t="shared" si="265"/>
        <v>1</v>
      </c>
      <c r="AI267" s="541"/>
      <c r="AJ267" s="417">
        <v>14</v>
      </c>
      <c r="AK267" s="170">
        <v>2306.2921348314608</v>
      </c>
      <c r="AL267" s="416">
        <f t="shared" si="266"/>
        <v>164.73515248796147</v>
      </c>
      <c r="AM267" s="417">
        <f t="shared" si="267"/>
        <v>1</v>
      </c>
      <c r="AN267" s="541"/>
      <c r="AO267" s="417">
        <v>14</v>
      </c>
      <c r="AP267" s="170">
        <v>2301.2781954887223</v>
      </c>
      <c r="AQ267" s="416">
        <f t="shared" si="268"/>
        <v>164.37701396348015</v>
      </c>
      <c r="AR267" s="417">
        <f t="shared" si="269"/>
        <v>1</v>
      </c>
      <c r="AS267" s="541"/>
      <c r="AT267" s="417">
        <v>14</v>
      </c>
      <c r="AU267" s="170">
        <v>2294.3002028397564</v>
      </c>
      <c r="AV267" s="416">
        <f t="shared" si="270"/>
        <v>163.87858591712546</v>
      </c>
      <c r="AW267" s="417">
        <f t="shared" si="271"/>
        <v>1</v>
      </c>
      <c r="AX267" s="541"/>
    </row>
    <row r="268" spans="2:50" x14ac:dyDescent="0.2">
      <c r="B268" s="517"/>
      <c r="C268" s="437">
        <f t="shared" si="255"/>
        <v>18</v>
      </c>
      <c r="D268" s="417"/>
      <c r="E268" s="417"/>
      <c r="F268" s="417"/>
      <c r="G268" s="416"/>
      <c r="H268" s="517"/>
      <c r="I268" s="172" t="str">
        <f t="shared" si="252"/>
        <v/>
      </c>
      <c r="J268" s="172" t="str">
        <f t="shared" si="253"/>
        <v/>
      </c>
      <c r="K268" s="420" t="str">
        <f t="shared" si="254"/>
        <v/>
      </c>
      <c r="L268" s="520"/>
      <c r="M268" s="172" t="str">
        <f t="shared" si="257"/>
        <v/>
      </c>
      <c r="N268" s="526"/>
      <c r="O268" s="526"/>
      <c r="P268" s="417"/>
      <c r="Q268" s="170"/>
      <c r="R268" s="416" t="str">
        <f t="shared" si="258"/>
        <v/>
      </c>
      <c r="S268" s="417" t="str">
        <f t="shared" si="259"/>
        <v/>
      </c>
      <c r="T268" s="542"/>
      <c r="U268" s="417"/>
      <c r="V268" s="170"/>
      <c r="W268" s="416" t="str">
        <f t="shared" si="260"/>
        <v/>
      </c>
      <c r="X268" s="417" t="str">
        <f t="shared" si="261"/>
        <v/>
      </c>
      <c r="Y268" s="542"/>
      <c r="Z268" s="417"/>
      <c r="AA268" s="170"/>
      <c r="AB268" s="416" t="str">
        <f t="shared" si="262"/>
        <v/>
      </c>
      <c r="AC268" s="417" t="str">
        <f t="shared" si="263"/>
        <v/>
      </c>
      <c r="AD268" s="542"/>
      <c r="AE268" s="417"/>
      <c r="AF268" s="170"/>
      <c r="AG268" s="416" t="str">
        <f t="shared" si="264"/>
        <v/>
      </c>
      <c r="AH268" s="417" t="str">
        <f t="shared" si="265"/>
        <v/>
      </c>
      <c r="AI268" s="542"/>
      <c r="AJ268" s="417"/>
      <c r="AK268" s="170"/>
      <c r="AL268" s="416" t="str">
        <f t="shared" si="266"/>
        <v/>
      </c>
      <c r="AM268" s="417" t="str">
        <f t="shared" si="267"/>
        <v/>
      </c>
      <c r="AN268" s="542"/>
      <c r="AO268" s="417"/>
      <c r="AP268" s="170"/>
      <c r="AQ268" s="416" t="str">
        <f t="shared" si="268"/>
        <v/>
      </c>
      <c r="AR268" s="417" t="str">
        <f t="shared" si="269"/>
        <v/>
      </c>
      <c r="AS268" s="542"/>
      <c r="AT268" s="417"/>
      <c r="AU268" s="170"/>
      <c r="AV268" s="416" t="str">
        <f t="shared" si="270"/>
        <v/>
      </c>
      <c r="AW268" s="417" t="str">
        <f t="shared" si="271"/>
        <v/>
      </c>
      <c r="AX268" s="542"/>
    </row>
    <row r="269" spans="2:50" ht="15.75" x14ac:dyDescent="0.2">
      <c r="B269" s="521" t="s">
        <v>169</v>
      </c>
      <c r="C269" s="522"/>
      <c r="D269" s="522"/>
      <c r="E269" s="522"/>
      <c r="F269" s="522"/>
      <c r="G269" s="522"/>
      <c r="H269" s="523"/>
      <c r="I269" s="207"/>
      <c r="J269" s="207"/>
      <c r="K269" s="207"/>
      <c r="L269" s="207"/>
      <c r="M269" s="207"/>
      <c r="N269" s="512" t="s">
        <v>161</v>
      </c>
      <c r="O269" s="525" t="s">
        <v>106</v>
      </c>
      <c r="P269" s="527">
        <f>AT246+1</f>
        <v>45951</v>
      </c>
      <c r="Q269" s="517"/>
      <c r="R269" s="517"/>
      <c r="S269" s="517"/>
      <c r="T269" s="517"/>
      <c r="U269" s="527">
        <f>P269+1</f>
        <v>45952</v>
      </c>
      <c r="V269" s="517"/>
      <c r="W269" s="517"/>
      <c r="X269" s="517"/>
      <c r="Y269" s="517"/>
      <c r="Z269" s="527">
        <f>U269+1</f>
        <v>45953</v>
      </c>
      <c r="AA269" s="517"/>
      <c r="AB269" s="517"/>
      <c r="AC269" s="517"/>
      <c r="AD269" s="517"/>
      <c r="AE269" s="527">
        <f>Z269+1</f>
        <v>45954</v>
      </c>
      <c r="AF269" s="517"/>
      <c r="AG269" s="517"/>
      <c r="AH269" s="517"/>
      <c r="AI269" s="517"/>
      <c r="AJ269" s="527">
        <f>AE269+1</f>
        <v>45955</v>
      </c>
      <c r="AK269" s="517"/>
      <c r="AL269" s="517"/>
      <c r="AM269" s="517"/>
      <c r="AN269" s="517"/>
      <c r="AO269" s="527">
        <f>AJ269+1</f>
        <v>45956</v>
      </c>
      <c r="AP269" s="517"/>
      <c r="AQ269" s="517"/>
      <c r="AR269" s="517"/>
      <c r="AS269" s="517"/>
      <c r="AT269" s="527">
        <f>AO269+1</f>
        <v>45957</v>
      </c>
      <c r="AU269" s="517"/>
      <c r="AV269" s="517"/>
      <c r="AW269" s="517"/>
      <c r="AX269" s="517"/>
    </row>
    <row r="270" spans="2:50" ht="15.75" x14ac:dyDescent="0.2">
      <c r="B270" s="524"/>
      <c r="C270" s="524"/>
      <c r="D270" s="524"/>
      <c r="E270" s="524"/>
      <c r="F270" s="524"/>
      <c r="G270" s="524"/>
      <c r="H270" s="524"/>
      <c r="I270" s="207"/>
      <c r="J270" s="207"/>
      <c r="K270" s="207"/>
      <c r="L270" s="207"/>
      <c r="M270" s="207"/>
      <c r="N270" s="512"/>
      <c r="O270" s="526"/>
      <c r="P270" s="527" t="s">
        <v>120</v>
      </c>
      <c r="Q270" s="517"/>
      <c r="R270" s="517"/>
      <c r="S270" s="517"/>
      <c r="T270" s="517"/>
      <c r="U270" s="527" t="s">
        <v>114</v>
      </c>
      <c r="V270" s="517"/>
      <c r="W270" s="517"/>
      <c r="X270" s="517"/>
      <c r="Y270" s="517"/>
      <c r="Z270" s="527" t="s">
        <v>115</v>
      </c>
      <c r="AA270" s="517"/>
      <c r="AB270" s="517"/>
      <c r="AC270" s="517"/>
      <c r="AD270" s="517"/>
      <c r="AE270" s="527" t="s">
        <v>116</v>
      </c>
      <c r="AF270" s="517"/>
      <c r="AG270" s="517"/>
      <c r="AH270" s="517"/>
      <c r="AI270" s="517"/>
      <c r="AJ270" s="527" t="s">
        <v>117</v>
      </c>
      <c r="AK270" s="517"/>
      <c r="AL270" s="517"/>
      <c r="AM270" s="517"/>
      <c r="AN270" s="517"/>
      <c r="AO270" s="527" t="s">
        <v>118</v>
      </c>
      <c r="AP270" s="517"/>
      <c r="AQ270" s="517"/>
      <c r="AR270" s="517"/>
      <c r="AS270" s="517"/>
      <c r="AT270" s="527" t="s">
        <v>119</v>
      </c>
      <c r="AU270" s="517"/>
      <c r="AV270" s="517"/>
      <c r="AW270" s="517"/>
      <c r="AX270" s="517"/>
    </row>
    <row r="271" spans="2:50" x14ac:dyDescent="0.2">
      <c r="B271" s="512" t="s">
        <v>157</v>
      </c>
      <c r="C271" s="512" t="s">
        <v>149</v>
      </c>
      <c r="D271" s="512"/>
      <c r="E271" s="512" t="s">
        <v>151</v>
      </c>
      <c r="F271" s="512"/>
      <c r="G271" s="512"/>
      <c r="H271" s="513" t="s">
        <v>158</v>
      </c>
      <c r="I271" s="516" t="s">
        <v>227</v>
      </c>
      <c r="J271" s="516"/>
      <c r="K271" s="516"/>
      <c r="L271" s="516" t="s">
        <v>158</v>
      </c>
      <c r="M271" s="516" t="s">
        <v>170</v>
      </c>
      <c r="N271" s="525"/>
      <c r="O271" s="525" t="s">
        <v>160</v>
      </c>
      <c r="P271" s="508" t="s">
        <v>154</v>
      </c>
      <c r="Q271" s="509"/>
      <c r="R271" s="509"/>
      <c r="S271" s="510"/>
      <c r="T271" s="512" t="s">
        <v>158</v>
      </c>
      <c r="U271" s="508" t="s">
        <v>154</v>
      </c>
      <c r="V271" s="509"/>
      <c r="W271" s="509"/>
      <c r="X271" s="510"/>
      <c r="Y271" s="512" t="s">
        <v>158</v>
      </c>
      <c r="Z271" s="508" t="s">
        <v>154</v>
      </c>
      <c r="AA271" s="509"/>
      <c r="AB271" s="509"/>
      <c r="AC271" s="510"/>
      <c r="AD271" s="512" t="s">
        <v>158</v>
      </c>
      <c r="AE271" s="508" t="s">
        <v>154</v>
      </c>
      <c r="AF271" s="509"/>
      <c r="AG271" s="509"/>
      <c r="AH271" s="510"/>
      <c r="AI271" s="512" t="s">
        <v>158</v>
      </c>
      <c r="AJ271" s="508" t="s">
        <v>154</v>
      </c>
      <c r="AK271" s="509"/>
      <c r="AL271" s="509"/>
      <c r="AM271" s="510"/>
      <c r="AN271" s="512" t="s">
        <v>158</v>
      </c>
      <c r="AO271" s="508" t="s">
        <v>154</v>
      </c>
      <c r="AP271" s="509"/>
      <c r="AQ271" s="509"/>
      <c r="AR271" s="510"/>
      <c r="AS271" s="512" t="s">
        <v>158</v>
      </c>
      <c r="AT271" s="508" t="s">
        <v>154</v>
      </c>
      <c r="AU271" s="509"/>
      <c r="AV271" s="509"/>
      <c r="AW271" s="510"/>
      <c r="AX271" s="512" t="s">
        <v>158</v>
      </c>
    </row>
    <row r="272" spans="2:50" x14ac:dyDescent="0.2">
      <c r="B272" s="512"/>
      <c r="C272" s="512"/>
      <c r="D272" s="512"/>
      <c r="E272" s="512" t="s">
        <v>150</v>
      </c>
      <c r="F272" s="512"/>
      <c r="G272" s="512"/>
      <c r="H272" s="514"/>
      <c r="I272" s="516" t="s">
        <v>150</v>
      </c>
      <c r="J272" s="516"/>
      <c r="K272" s="516"/>
      <c r="L272" s="516"/>
      <c r="M272" s="516"/>
      <c r="N272" s="543"/>
      <c r="O272" s="543"/>
      <c r="P272" s="508" t="s">
        <v>155</v>
      </c>
      <c r="Q272" s="509"/>
      <c r="R272" s="509"/>
      <c r="S272" s="510"/>
      <c r="T272" s="512"/>
      <c r="U272" s="508" t="s">
        <v>155</v>
      </c>
      <c r="V272" s="509"/>
      <c r="W272" s="509"/>
      <c r="X272" s="510"/>
      <c r="Y272" s="512"/>
      <c r="Z272" s="508" t="s">
        <v>155</v>
      </c>
      <c r="AA272" s="509"/>
      <c r="AB272" s="509"/>
      <c r="AC272" s="510"/>
      <c r="AD272" s="512"/>
      <c r="AE272" s="508" t="s">
        <v>155</v>
      </c>
      <c r="AF272" s="509"/>
      <c r="AG272" s="509"/>
      <c r="AH272" s="510"/>
      <c r="AI272" s="512"/>
      <c r="AJ272" s="508" t="s">
        <v>155</v>
      </c>
      <c r="AK272" s="509"/>
      <c r="AL272" s="509"/>
      <c r="AM272" s="510"/>
      <c r="AN272" s="512"/>
      <c r="AO272" s="508" t="s">
        <v>155</v>
      </c>
      <c r="AP272" s="509"/>
      <c r="AQ272" s="509"/>
      <c r="AR272" s="510"/>
      <c r="AS272" s="512"/>
      <c r="AT272" s="508" t="s">
        <v>155</v>
      </c>
      <c r="AU272" s="509"/>
      <c r="AV272" s="509"/>
      <c r="AW272" s="510"/>
      <c r="AX272" s="512"/>
    </row>
    <row r="273" spans="2:50" x14ac:dyDescent="0.2">
      <c r="B273" s="512"/>
      <c r="C273" s="512"/>
      <c r="D273" s="512"/>
      <c r="E273" s="418" t="s">
        <v>152</v>
      </c>
      <c r="F273" s="418" t="s">
        <v>153</v>
      </c>
      <c r="G273" s="418" t="s">
        <v>156</v>
      </c>
      <c r="H273" s="515"/>
      <c r="I273" s="419" t="s">
        <v>152</v>
      </c>
      <c r="J273" s="419" t="s">
        <v>153</v>
      </c>
      <c r="K273" s="419" t="s">
        <v>156</v>
      </c>
      <c r="L273" s="516"/>
      <c r="M273" s="516"/>
      <c r="N273" s="543"/>
      <c r="O273" s="543"/>
      <c r="P273" s="418" t="s">
        <v>152</v>
      </c>
      <c r="Q273" s="418" t="s">
        <v>153</v>
      </c>
      <c r="R273" s="418" t="s">
        <v>156</v>
      </c>
      <c r="S273" s="418" t="s">
        <v>170</v>
      </c>
      <c r="T273" s="512"/>
      <c r="U273" s="418" t="s">
        <v>152</v>
      </c>
      <c r="V273" s="418" t="s">
        <v>153</v>
      </c>
      <c r="W273" s="418" t="s">
        <v>156</v>
      </c>
      <c r="X273" s="418" t="s">
        <v>170</v>
      </c>
      <c r="Y273" s="512"/>
      <c r="Z273" s="418" t="s">
        <v>152</v>
      </c>
      <c r="AA273" s="418" t="s">
        <v>153</v>
      </c>
      <c r="AB273" s="418" t="s">
        <v>156</v>
      </c>
      <c r="AC273" s="418" t="s">
        <v>170</v>
      </c>
      <c r="AD273" s="512"/>
      <c r="AE273" s="418" t="s">
        <v>152</v>
      </c>
      <c r="AF273" s="418" t="s">
        <v>153</v>
      </c>
      <c r="AG273" s="418" t="s">
        <v>156</v>
      </c>
      <c r="AH273" s="418" t="s">
        <v>170</v>
      </c>
      <c r="AI273" s="512"/>
      <c r="AJ273" s="418" t="s">
        <v>152</v>
      </c>
      <c r="AK273" s="418" t="s">
        <v>153</v>
      </c>
      <c r="AL273" s="418" t="s">
        <v>156</v>
      </c>
      <c r="AM273" s="418" t="s">
        <v>170</v>
      </c>
      <c r="AN273" s="512"/>
      <c r="AO273" s="418" t="s">
        <v>152</v>
      </c>
      <c r="AP273" s="418" t="s">
        <v>153</v>
      </c>
      <c r="AQ273" s="418" t="s">
        <v>156</v>
      </c>
      <c r="AR273" s="418" t="s">
        <v>170</v>
      </c>
      <c r="AS273" s="512"/>
      <c r="AT273" s="418" t="s">
        <v>152</v>
      </c>
      <c r="AU273" s="418" t="s">
        <v>153</v>
      </c>
      <c r="AV273" s="418" t="s">
        <v>156</v>
      </c>
      <c r="AW273" s="418" t="s">
        <v>170</v>
      </c>
      <c r="AX273" s="512"/>
    </row>
    <row r="274" spans="2:50" x14ac:dyDescent="0.2">
      <c r="B274" s="517" t="s">
        <v>236</v>
      </c>
      <c r="C274" s="437">
        <f>C251</f>
        <v>1</v>
      </c>
      <c r="D274" s="417" t="s">
        <v>431</v>
      </c>
      <c r="E274" s="417">
        <v>20</v>
      </c>
      <c r="F274" s="417">
        <v>2400</v>
      </c>
      <c r="G274" s="416">
        <f>F274/E274</f>
        <v>120</v>
      </c>
      <c r="H274" s="517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20">
        <f t="shared" ref="K274:K291" si="274">IFERROR(AVERAGE(R274,W274,AB274,AG274,AL274,AQ274,AV274),"")</f>
        <v>114.93762147335651</v>
      </c>
      <c r="L274" s="518">
        <f>IFERROR(AVERAGE(K274:K291),"-")</f>
        <v>133.08827284348271</v>
      </c>
      <c r="M274" s="172">
        <f>IFERROR(RANK(K274, K$274:K$291),"")</f>
        <v>17</v>
      </c>
      <c r="N274" s="543"/>
      <c r="O274" s="543"/>
      <c r="P274" s="417">
        <v>20</v>
      </c>
      <c r="Q274" s="170">
        <v>2297.9772661031761</v>
      </c>
      <c r="R274" s="416">
        <f>IFERROR(Q274/P274,"")</f>
        <v>114.89886330515881</v>
      </c>
      <c r="S274" s="417">
        <f>IFERROR(RANK(R274, R$274:R$291),"")</f>
        <v>17</v>
      </c>
      <c r="T274" s="540">
        <f>AVERAGE(R274:R291)</f>
        <v>133.11911357751663</v>
      </c>
      <c r="U274" s="417">
        <v>20</v>
      </c>
      <c r="V274" s="170">
        <v>2299.0109890109898</v>
      </c>
      <c r="W274" s="416">
        <f>IFERROR(V274/U274,"")</f>
        <v>114.95054945054949</v>
      </c>
      <c r="X274" s="417">
        <f>IFERROR(RANK(W274, W$274:W$291),"")</f>
        <v>16</v>
      </c>
      <c r="Y274" s="540">
        <f>AVERAGE(W274:W291)</f>
        <v>133.03148360012923</v>
      </c>
      <c r="Z274" s="417">
        <v>20</v>
      </c>
      <c r="AA274" s="170">
        <v>2305.9793814432996</v>
      </c>
      <c r="AB274" s="416">
        <f>IFERROR(AA274/Z274,"")</f>
        <v>115.29896907216498</v>
      </c>
      <c r="AC274" s="417">
        <f>IFERROR(RANK(AB274, AB$274:AB$291),"")</f>
        <v>17</v>
      </c>
      <c r="AD274" s="540">
        <f>AVERAGE(AB274:AB291)</f>
        <v>132.86688118625915</v>
      </c>
      <c r="AE274" s="417">
        <v>20</v>
      </c>
      <c r="AF274" s="170">
        <v>2298.7500000000009</v>
      </c>
      <c r="AG274" s="416">
        <f>IFERROR(AF274/AE274,"")</f>
        <v>114.93750000000004</v>
      </c>
      <c r="AH274" s="417">
        <f>IFERROR(RANK(AG274, AG$274:AG$291),"")</f>
        <v>17</v>
      </c>
      <c r="AI274" s="540">
        <f>AVERAGE(AG274:AG291)</f>
        <v>133.19360071041254</v>
      </c>
      <c r="AJ274" s="417">
        <v>20</v>
      </c>
      <c r="AK274" s="170">
        <v>2284.7058823529419</v>
      </c>
      <c r="AL274" s="416">
        <f>IFERROR(AK274/AJ274,"")</f>
        <v>114.2352941176471</v>
      </c>
      <c r="AM274" s="417">
        <f>IFERROR(RANK(AL274, AL$274:AL$291),"")</f>
        <v>17</v>
      </c>
      <c r="AN274" s="540">
        <f>AVERAGE(AL274:AL291)</f>
        <v>133.27975338254777</v>
      </c>
      <c r="AO274" s="417">
        <v>20</v>
      </c>
      <c r="AP274" s="170">
        <v>2308.2397137745984</v>
      </c>
      <c r="AQ274" s="416">
        <f>IFERROR(AP274/AO274,"")</f>
        <v>115.41198568872991</v>
      </c>
      <c r="AR274" s="417">
        <f>IFERROR(RANK(AQ274, AQ$274:AQ$291),"")</f>
        <v>16</v>
      </c>
      <c r="AS274" s="540">
        <f>AVERAGE(AQ274:AQ291)</f>
        <v>133.21315239360456</v>
      </c>
      <c r="AT274" s="417">
        <v>20</v>
      </c>
      <c r="AU274" s="170">
        <v>2296.6037735849054</v>
      </c>
      <c r="AV274" s="416">
        <f>IFERROR(AU274/AT274,"")</f>
        <v>114.83018867924527</v>
      </c>
      <c r="AW274" s="417">
        <f>IFERROR(RANK(AV274, AV$274:AV$291),"")</f>
        <v>16</v>
      </c>
      <c r="AX274" s="540">
        <f>AVERAGE(AV274:AV291)</f>
        <v>131.65214962172638</v>
      </c>
    </row>
    <row r="275" spans="2:50" x14ac:dyDescent="0.2">
      <c r="B275" s="517"/>
      <c r="C275" s="437">
        <f t="shared" ref="C275:C291" si="275">C252</f>
        <v>2</v>
      </c>
      <c r="D275" s="417" t="s">
        <v>432</v>
      </c>
      <c r="E275" s="417">
        <v>18</v>
      </c>
      <c r="F275" s="417">
        <v>2400</v>
      </c>
      <c r="G275" s="416">
        <f t="shared" ref="G275:G290" si="276">F275/E275</f>
        <v>133.33333333333334</v>
      </c>
      <c r="H275" s="517"/>
      <c r="I275" s="172">
        <f t="shared" si="272"/>
        <v>18</v>
      </c>
      <c r="J275" s="172">
        <f t="shared" si="273"/>
        <v>2295.4615734957829</v>
      </c>
      <c r="K275" s="420">
        <f t="shared" si="274"/>
        <v>127.52564297198793</v>
      </c>
      <c r="L275" s="519"/>
      <c r="M275" s="172">
        <f t="shared" ref="M275:M291" si="277">IFERROR(RANK(K275, K$274:K$291),"")</f>
        <v>9</v>
      </c>
      <c r="N275" s="543"/>
      <c r="O275" s="543"/>
      <c r="P275" s="417">
        <v>18</v>
      </c>
      <c r="Q275" s="170">
        <v>2297.5796178343949</v>
      </c>
      <c r="R275" s="416">
        <f t="shared" ref="R275:R291" si="278">IFERROR(Q275/P275,"")</f>
        <v>127.64331210191082</v>
      </c>
      <c r="S275" s="417">
        <f t="shared" ref="S275:S291" si="279">IFERROR(RANK(R275, R$274:R$291),"")</f>
        <v>10</v>
      </c>
      <c r="T275" s="541"/>
      <c r="U275" s="417">
        <v>18</v>
      </c>
      <c r="V275" s="170">
        <v>2293.0612244897957</v>
      </c>
      <c r="W275" s="416">
        <f t="shared" ref="W275:W291" si="280">IFERROR(V275/U275,"")</f>
        <v>127.39229024943309</v>
      </c>
      <c r="X275" s="417">
        <f t="shared" ref="X275:X291" si="281">IFERROR(RANK(W275, W$274:W$291),"")</f>
        <v>9</v>
      </c>
      <c r="Y275" s="541"/>
      <c r="Z275" s="417">
        <v>18</v>
      </c>
      <c r="AA275" s="170">
        <v>2297.3684210526317</v>
      </c>
      <c r="AB275" s="416">
        <f t="shared" ref="AB275:AB291" si="282">IFERROR(AA275/Z275,"")</f>
        <v>127.63157894736842</v>
      </c>
      <c r="AC275" s="417">
        <f t="shared" ref="AC275:AC291" si="283">IFERROR(RANK(AB275, AB$274:AB$291),"")</f>
        <v>9</v>
      </c>
      <c r="AD275" s="541"/>
      <c r="AE275" s="417">
        <v>18</v>
      </c>
      <c r="AF275" s="170">
        <v>2289.5744680851067</v>
      </c>
      <c r="AG275" s="416">
        <f t="shared" ref="AG275:AG291" si="284">IFERROR(AF275/AE275,"")</f>
        <v>127.1985815602837</v>
      </c>
      <c r="AH275" s="417">
        <f t="shared" ref="AH275:AH291" si="285">IFERROR(RANK(AG275, AG$274:AG$291),"")</f>
        <v>11</v>
      </c>
      <c r="AI275" s="541"/>
      <c r="AJ275" s="417">
        <v>18</v>
      </c>
      <c r="AK275" s="170">
        <v>2294.1573033707864</v>
      </c>
      <c r="AL275" s="416">
        <f t="shared" ref="AL275:AL291" si="286">IFERROR(AK275/AJ275,"")</f>
        <v>127.45318352059924</v>
      </c>
      <c r="AM275" s="417">
        <f t="shared" ref="AM275:AM291" si="287">IFERROR(RANK(AL275, AL$274:AL$291),"")</f>
        <v>8</v>
      </c>
      <c r="AN275" s="541"/>
      <c r="AO275" s="417">
        <v>18</v>
      </c>
      <c r="AP275" s="170">
        <v>2304.877076411959</v>
      </c>
      <c r="AQ275" s="416">
        <f t="shared" ref="AQ275:AQ291" si="288">IFERROR(AP275/AO275,"")</f>
        <v>128.04872646733105</v>
      </c>
      <c r="AR275" s="417">
        <f t="shared" ref="AR275:AR291" si="289">IFERROR(RANK(AQ275, AQ$274:AQ$291),"")</f>
        <v>9</v>
      </c>
      <c r="AS275" s="541"/>
      <c r="AT275" s="417">
        <v>18</v>
      </c>
      <c r="AU275" s="170">
        <v>2291.6129032258063</v>
      </c>
      <c r="AV275" s="416">
        <f t="shared" ref="AV275:AV291" si="290">IFERROR(AU275/AT275,"")</f>
        <v>127.31182795698925</v>
      </c>
      <c r="AW275" s="417">
        <f t="shared" ref="AW275:AW291" si="291">IFERROR(RANK(AV275, AV$274:AV$291),"")</f>
        <v>9</v>
      </c>
      <c r="AX275" s="541"/>
    </row>
    <row r="276" spans="2:50" x14ac:dyDescent="0.2">
      <c r="B276" s="517"/>
      <c r="C276" s="437">
        <f t="shared" si="275"/>
        <v>3</v>
      </c>
      <c r="D276" s="417" t="s">
        <v>433</v>
      </c>
      <c r="E276" s="417">
        <v>18</v>
      </c>
      <c r="F276" s="417">
        <v>2400</v>
      </c>
      <c r="G276" s="416">
        <f t="shared" si="276"/>
        <v>133.33333333333334</v>
      </c>
      <c r="H276" s="517"/>
      <c r="I276" s="172">
        <f t="shared" si="272"/>
        <v>18</v>
      </c>
      <c r="J276" s="172">
        <f t="shared" si="273"/>
        <v>2293.5329088304111</v>
      </c>
      <c r="K276" s="420">
        <f t="shared" si="274"/>
        <v>127.41849493502284</v>
      </c>
      <c r="L276" s="519"/>
      <c r="M276" s="172">
        <f t="shared" si="277"/>
        <v>11</v>
      </c>
      <c r="N276" s="543"/>
      <c r="O276" s="543"/>
      <c r="P276" s="417">
        <v>18</v>
      </c>
      <c r="Q276" s="170">
        <v>2295.9638554216863</v>
      </c>
      <c r="R276" s="416">
        <f t="shared" si="278"/>
        <v>127.55354752342701</v>
      </c>
      <c r="S276" s="417">
        <f t="shared" si="279"/>
        <v>11</v>
      </c>
      <c r="T276" s="541"/>
      <c r="U276" s="417">
        <v>18</v>
      </c>
      <c r="V276" s="170">
        <v>2291.4091680814936</v>
      </c>
      <c r="W276" s="416">
        <f t="shared" si="280"/>
        <v>127.30050933786076</v>
      </c>
      <c r="X276" s="417">
        <f t="shared" si="281"/>
        <v>10</v>
      </c>
      <c r="Y276" s="541"/>
      <c r="Z276" s="417">
        <v>18</v>
      </c>
      <c r="AA276" s="170">
        <v>2298.1006493506502</v>
      </c>
      <c r="AB276" s="416">
        <f t="shared" si="282"/>
        <v>127.67225829725834</v>
      </c>
      <c r="AC276" s="417">
        <f t="shared" si="283"/>
        <v>8</v>
      </c>
      <c r="AD276" s="541"/>
      <c r="AE276" s="417">
        <v>18</v>
      </c>
      <c r="AF276" s="170">
        <v>2301.9480519480526</v>
      </c>
      <c r="AG276" s="416">
        <f t="shared" si="284"/>
        <v>127.88600288600293</v>
      </c>
      <c r="AH276" s="417">
        <f t="shared" si="285"/>
        <v>9</v>
      </c>
      <c r="AI276" s="541"/>
      <c r="AJ276" s="417">
        <v>18</v>
      </c>
      <c r="AK276" s="170">
        <v>2287.5324675324669</v>
      </c>
      <c r="AL276" s="416">
        <f t="shared" si="286"/>
        <v>127.08513708513705</v>
      </c>
      <c r="AM276" s="417">
        <f t="shared" si="287"/>
        <v>10</v>
      </c>
      <c r="AN276" s="541"/>
      <c r="AO276" s="417">
        <v>18</v>
      </c>
      <c r="AP276" s="170">
        <v>2293.7499999999995</v>
      </c>
      <c r="AQ276" s="416">
        <f t="shared" si="288"/>
        <v>127.43055555555553</v>
      </c>
      <c r="AR276" s="417">
        <f t="shared" si="289"/>
        <v>10</v>
      </c>
      <c r="AS276" s="541"/>
      <c r="AT276" s="417">
        <v>18</v>
      </c>
      <c r="AU276" s="170">
        <v>2286.0261694785272</v>
      </c>
      <c r="AV276" s="416">
        <f t="shared" si="290"/>
        <v>127.00145385991817</v>
      </c>
      <c r="AW276" s="417">
        <f t="shared" si="291"/>
        <v>10</v>
      </c>
      <c r="AX276" s="541"/>
    </row>
    <row r="277" spans="2:50" x14ac:dyDescent="0.2">
      <c r="B277" s="517"/>
      <c r="C277" s="437">
        <f t="shared" si="275"/>
        <v>4</v>
      </c>
      <c r="D277" s="417" t="s">
        <v>435</v>
      </c>
      <c r="E277" s="417">
        <v>16</v>
      </c>
      <c r="F277" s="417">
        <v>2400</v>
      </c>
      <c r="G277" s="416">
        <f t="shared" si="276"/>
        <v>150</v>
      </c>
      <c r="H277" s="517"/>
      <c r="I277" s="172">
        <f t="shared" si="272"/>
        <v>16</v>
      </c>
      <c r="J277" s="172">
        <f t="shared" si="273"/>
        <v>2307.0036922975301</v>
      </c>
      <c r="K277" s="420">
        <f t="shared" si="274"/>
        <v>144.18773076859563</v>
      </c>
      <c r="L277" s="519"/>
      <c r="M277" s="172">
        <f t="shared" si="277"/>
        <v>5</v>
      </c>
      <c r="N277" s="543"/>
      <c r="O277" s="543"/>
      <c r="P277" s="417">
        <v>16</v>
      </c>
      <c r="Q277" s="170">
        <v>2305.0909090909104</v>
      </c>
      <c r="R277" s="416">
        <f t="shared" si="278"/>
        <v>144.0681818181819</v>
      </c>
      <c r="S277" s="417">
        <f t="shared" si="279"/>
        <v>5</v>
      </c>
      <c r="T277" s="541"/>
      <c r="U277" s="417">
        <v>16</v>
      </c>
      <c r="V277" s="170">
        <v>2308.8000000000006</v>
      </c>
      <c r="W277" s="416">
        <f t="shared" si="280"/>
        <v>144.30000000000004</v>
      </c>
      <c r="X277" s="417">
        <f t="shared" si="281"/>
        <v>5</v>
      </c>
      <c r="Y277" s="541"/>
      <c r="Z277" s="417">
        <v>16</v>
      </c>
      <c r="AA277" s="170">
        <v>2297.3684210526299</v>
      </c>
      <c r="AB277" s="416">
        <f t="shared" si="282"/>
        <v>143.58552631578937</v>
      </c>
      <c r="AC277" s="417">
        <f t="shared" si="283"/>
        <v>5</v>
      </c>
      <c r="AD277" s="541"/>
      <c r="AE277" s="417">
        <v>16</v>
      </c>
      <c r="AF277" s="170">
        <v>2331.6666666666647</v>
      </c>
      <c r="AG277" s="416">
        <f t="shared" si="284"/>
        <v>145.72916666666654</v>
      </c>
      <c r="AH277" s="417">
        <f t="shared" si="285"/>
        <v>5</v>
      </c>
      <c r="AI277" s="541"/>
      <c r="AJ277" s="417">
        <v>16</v>
      </c>
      <c r="AK277" s="170">
        <v>2336.8421052631561</v>
      </c>
      <c r="AL277" s="416">
        <f t="shared" si="286"/>
        <v>146.05263157894726</v>
      </c>
      <c r="AM277" s="417">
        <f t="shared" si="287"/>
        <v>5</v>
      </c>
      <c r="AN277" s="541"/>
      <c r="AO277" s="417">
        <v>16</v>
      </c>
      <c r="AP277" s="170">
        <v>2286.2068965517224</v>
      </c>
      <c r="AQ277" s="416">
        <f t="shared" si="288"/>
        <v>142.88793103448265</v>
      </c>
      <c r="AR277" s="417">
        <f t="shared" si="289"/>
        <v>5</v>
      </c>
      <c r="AS277" s="541"/>
      <c r="AT277" s="417">
        <v>16</v>
      </c>
      <c r="AU277" s="170">
        <v>2283.0508474576259</v>
      </c>
      <c r="AV277" s="416">
        <f t="shared" si="290"/>
        <v>142.69067796610162</v>
      </c>
      <c r="AW277" s="417">
        <f t="shared" si="291"/>
        <v>4</v>
      </c>
      <c r="AX277" s="541"/>
    </row>
    <row r="278" spans="2:50" x14ac:dyDescent="0.2">
      <c r="B278" s="517"/>
      <c r="C278" s="437">
        <f t="shared" si="275"/>
        <v>5</v>
      </c>
      <c r="D278" s="417" t="s">
        <v>436</v>
      </c>
      <c r="E278" s="417">
        <v>18</v>
      </c>
      <c r="F278" s="417">
        <v>2400</v>
      </c>
      <c r="G278" s="416">
        <f t="shared" si="276"/>
        <v>133.33333333333334</v>
      </c>
      <c r="H278" s="517"/>
      <c r="I278" s="172">
        <f t="shared" si="272"/>
        <v>18</v>
      </c>
      <c r="J278" s="172">
        <f t="shared" si="273"/>
        <v>2294.2800914000431</v>
      </c>
      <c r="K278" s="420">
        <f t="shared" si="274"/>
        <v>127.46000507778017</v>
      </c>
      <c r="L278" s="519"/>
      <c r="M278" s="172">
        <f t="shared" si="277"/>
        <v>10</v>
      </c>
      <c r="N278" s="543"/>
      <c r="O278" s="543"/>
      <c r="P278" s="417">
        <v>18</v>
      </c>
      <c r="Q278" s="170">
        <v>2302.1784156976737</v>
      </c>
      <c r="R278" s="416">
        <f t="shared" si="278"/>
        <v>127.89880087209298</v>
      </c>
      <c r="S278" s="417">
        <f t="shared" si="279"/>
        <v>9</v>
      </c>
      <c r="T278" s="541"/>
      <c r="U278" s="417">
        <v>18</v>
      </c>
      <c r="V278" s="170">
        <v>2291.3144590495449</v>
      </c>
      <c r="W278" s="416">
        <f t="shared" si="280"/>
        <v>127.29524772497471</v>
      </c>
      <c r="X278" s="417">
        <f t="shared" si="281"/>
        <v>11</v>
      </c>
      <c r="Y278" s="541"/>
      <c r="Z278" s="417">
        <v>18</v>
      </c>
      <c r="AA278" s="170">
        <v>2295.7894736842104</v>
      </c>
      <c r="AB278" s="416">
        <f t="shared" si="282"/>
        <v>127.54385964912279</v>
      </c>
      <c r="AC278" s="417">
        <f t="shared" si="283"/>
        <v>10</v>
      </c>
      <c r="AD278" s="541"/>
      <c r="AE278" s="417">
        <v>18</v>
      </c>
      <c r="AF278" s="170">
        <v>2302.4999999999995</v>
      </c>
      <c r="AG278" s="416">
        <f t="shared" si="284"/>
        <v>127.91666666666664</v>
      </c>
      <c r="AH278" s="417">
        <f t="shared" si="285"/>
        <v>8</v>
      </c>
      <c r="AI278" s="541"/>
      <c r="AJ278" s="417">
        <v>18</v>
      </c>
      <c r="AK278" s="170">
        <v>2286.086956521739</v>
      </c>
      <c r="AL278" s="416">
        <f t="shared" si="286"/>
        <v>127.00483091787439</v>
      </c>
      <c r="AM278" s="417">
        <f t="shared" si="287"/>
        <v>11</v>
      </c>
      <c r="AN278" s="541"/>
      <c r="AO278" s="417">
        <v>18</v>
      </c>
      <c r="AP278" s="170">
        <v>2289.1814329738063</v>
      </c>
      <c r="AQ278" s="416">
        <f t="shared" si="288"/>
        <v>127.17674627632258</v>
      </c>
      <c r="AR278" s="417">
        <f t="shared" si="289"/>
        <v>11</v>
      </c>
      <c r="AS278" s="541"/>
      <c r="AT278" s="417">
        <v>18</v>
      </c>
      <c r="AU278" s="170">
        <v>2292.9099018733277</v>
      </c>
      <c r="AV278" s="416">
        <f t="shared" si="290"/>
        <v>127.38388343740709</v>
      </c>
      <c r="AW278" s="417">
        <f t="shared" si="291"/>
        <v>8</v>
      </c>
      <c r="AX278" s="541"/>
    </row>
    <row r="279" spans="2:50" x14ac:dyDescent="0.2">
      <c r="B279" s="517"/>
      <c r="C279" s="437">
        <f t="shared" si="275"/>
        <v>6</v>
      </c>
      <c r="D279" s="417" t="s">
        <v>437</v>
      </c>
      <c r="E279" s="417">
        <v>20</v>
      </c>
      <c r="F279" s="417">
        <v>2400</v>
      </c>
      <c r="G279" s="416">
        <f t="shared" si="276"/>
        <v>120</v>
      </c>
      <c r="H279" s="517"/>
      <c r="I279" s="172">
        <f t="shared" si="272"/>
        <v>20</v>
      </c>
      <c r="J279" s="172">
        <f t="shared" si="273"/>
        <v>2309.9334211646637</v>
      </c>
      <c r="K279" s="420">
        <f t="shared" si="274"/>
        <v>115.49667105823319</v>
      </c>
      <c r="L279" s="519"/>
      <c r="M279" s="172">
        <f t="shared" si="277"/>
        <v>16</v>
      </c>
      <c r="N279" s="543"/>
      <c r="O279" s="543"/>
      <c r="P279" s="417">
        <v>20</v>
      </c>
      <c r="Q279" s="170">
        <v>2300.5970149253735</v>
      </c>
      <c r="R279" s="416">
        <f t="shared" si="278"/>
        <v>115.02985074626868</v>
      </c>
      <c r="S279" s="417">
        <f t="shared" si="279"/>
        <v>16</v>
      </c>
      <c r="T279" s="541"/>
      <c r="U279" s="417">
        <v>20</v>
      </c>
      <c r="V279" s="170">
        <v>2289.5238095238092</v>
      </c>
      <c r="W279" s="416">
        <f t="shared" si="280"/>
        <v>114.47619047619045</v>
      </c>
      <c r="X279" s="417">
        <f t="shared" si="281"/>
        <v>17</v>
      </c>
      <c r="Y279" s="541"/>
      <c r="Z279" s="417">
        <v>20</v>
      </c>
      <c r="AA279" s="170">
        <v>2325.333333333333</v>
      </c>
      <c r="AB279" s="416">
        <f t="shared" si="282"/>
        <v>116.26666666666665</v>
      </c>
      <c r="AC279" s="417">
        <f t="shared" si="283"/>
        <v>16</v>
      </c>
      <c r="AD279" s="541"/>
      <c r="AE279" s="417">
        <v>20</v>
      </c>
      <c r="AF279" s="170">
        <v>2309.3023255813951</v>
      </c>
      <c r="AG279" s="416">
        <f t="shared" si="284"/>
        <v>115.46511627906975</v>
      </c>
      <c r="AH279" s="417">
        <f t="shared" si="285"/>
        <v>16</v>
      </c>
      <c r="AI279" s="541"/>
      <c r="AJ279" s="417">
        <v>20</v>
      </c>
      <c r="AK279" s="170">
        <v>2332</v>
      </c>
      <c r="AL279" s="416">
        <f t="shared" si="286"/>
        <v>116.6</v>
      </c>
      <c r="AM279" s="417">
        <f t="shared" si="287"/>
        <v>16</v>
      </c>
      <c r="AN279" s="541"/>
      <c r="AO279" s="417">
        <v>20</v>
      </c>
      <c r="AP279" s="170">
        <v>2303.2000000000012</v>
      </c>
      <c r="AQ279" s="416">
        <f t="shared" si="288"/>
        <v>115.16000000000005</v>
      </c>
      <c r="AR279" s="417">
        <f t="shared" si="289"/>
        <v>17</v>
      </c>
      <c r="AS279" s="541"/>
      <c r="AT279" s="417">
        <v>20</v>
      </c>
      <c r="AU279" s="170">
        <v>2309.5774647887329</v>
      </c>
      <c r="AV279" s="416">
        <f t="shared" si="290"/>
        <v>115.47887323943664</v>
      </c>
      <c r="AW279" s="417">
        <f t="shared" si="291"/>
        <v>15</v>
      </c>
      <c r="AX279" s="541"/>
    </row>
    <row r="280" spans="2:50" x14ac:dyDescent="0.2">
      <c r="B280" s="517"/>
      <c r="C280" s="437">
        <f t="shared" si="275"/>
        <v>7</v>
      </c>
      <c r="D280" s="417" t="s">
        <v>439</v>
      </c>
      <c r="E280" s="417">
        <v>19</v>
      </c>
      <c r="F280" s="417">
        <v>2400</v>
      </c>
      <c r="G280" s="416">
        <f t="shared" si="276"/>
        <v>126.31578947368421</v>
      </c>
      <c r="H280" s="517"/>
      <c r="I280" s="172">
        <f t="shared" si="272"/>
        <v>19</v>
      </c>
      <c r="J280" s="172">
        <f t="shared" si="273"/>
        <v>2292.9275047350029</v>
      </c>
      <c r="K280" s="420">
        <f t="shared" si="274"/>
        <v>120.68039498605279</v>
      </c>
      <c r="L280" s="519"/>
      <c r="M280" s="172">
        <f t="shared" si="277"/>
        <v>15</v>
      </c>
      <c r="N280" s="543"/>
      <c r="O280" s="543"/>
      <c r="P280" s="417">
        <v>19</v>
      </c>
      <c r="Q280" s="170">
        <v>2297.8530913216109</v>
      </c>
      <c r="R280" s="416">
        <f t="shared" si="278"/>
        <v>120.93963638534794</v>
      </c>
      <c r="S280" s="417">
        <f t="shared" si="279"/>
        <v>14</v>
      </c>
      <c r="T280" s="541"/>
      <c r="U280" s="417">
        <v>19</v>
      </c>
      <c r="V280" s="170">
        <v>2296.9775357385975</v>
      </c>
      <c r="W280" s="416">
        <f t="shared" si="280"/>
        <v>120.89355451255776</v>
      </c>
      <c r="X280" s="417">
        <f t="shared" si="281"/>
        <v>13</v>
      </c>
      <c r="Y280" s="541"/>
      <c r="Z280" s="417">
        <v>19</v>
      </c>
      <c r="AA280" s="170">
        <v>2291.7073170731715</v>
      </c>
      <c r="AB280" s="416">
        <f t="shared" si="282"/>
        <v>120.61617458279849</v>
      </c>
      <c r="AC280" s="417">
        <f t="shared" si="283"/>
        <v>13</v>
      </c>
      <c r="AD280" s="541"/>
      <c r="AE280" s="417">
        <v>19</v>
      </c>
      <c r="AF280" s="170">
        <v>2284.9586776859505</v>
      </c>
      <c r="AG280" s="416">
        <f t="shared" si="284"/>
        <v>120.26098303610266</v>
      </c>
      <c r="AH280" s="417">
        <f t="shared" si="285"/>
        <v>15</v>
      </c>
      <c r="AI280" s="541"/>
      <c r="AJ280" s="417">
        <v>19</v>
      </c>
      <c r="AK280" s="170">
        <v>2288.5039370078748</v>
      </c>
      <c r="AL280" s="416">
        <f t="shared" si="286"/>
        <v>120.44757563199342</v>
      </c>
      <c r="AM280" s="417">
        <f t="shared" si="287"/>
        <v>14</v>
      </c>
      <c r="AN280" s="541"/>
      <c r="AO280" s="417">
        <v>19</v>
      </c>
      <c r="AP280" s="170">
        <v>2296.9245585874814</v>
      </c>
      <c r="AQ280" s="416">
        <f t="shared" si="288"/>
        <v>120.89076624144639</v>
      </c>
      <c r="AR280" s="417">
        <f t="shared" si="289"/>
        <v>15</v>
      </c>
      <c r="AS280" s="541"/>
      <c r="AT280" s="417">
        <v>19</v>
      </c>
      <c r="AU280" s="170">
        <v>2293.5674157303365</v>
      </c>
      <c r="AV280" s="416">
        <f t="shared" si="290"/>
        <v>120.71407451212298</v>
      </c>
      <c r="AW280" s="417">
        <f t="shared" si="291"/>
        <v>11</v>
      </c>
      <c r="AX280" s="541"/>
    </row>
    <row r="281" spans="2:50" x14ac:dyDescent="0.2">
      <c r="B281" s="517"/>
      <c r="C281" s="437">
        <f t="shared" si="275"/>
        <v>8</v>
      </c>
      <c r="D281" s="417" t="s">
        <v>440</v>
      </c>
      <c r="E281" s="417">
        <v>18</v>
      </c>
      <c r="F281" s="417">
        <v>2400</v>
      </c>
      <c r="G281" s="416">
        <f t="shared" si="276"/>
        <v>133.33333333333334</v>
      </c>
      <c r="H281" s="517"/>
      <c r="I281" s="172">
        <f t="shared" si="272"/>
        <v>18</v>
      </c>
      <c r="J281" s="172">
        <f t="shared" si="273"/>
        <v>2297.9455844119889</v>
      </c>
      <c r="K281" s="420">
        <f t="shared" si="274"/>
        <v>127.66364357844384</v>
      </c>
      <c r="L281" s="519"/>
      <c r="M281" s="172">
        <f t="shared" si="277"/>
        <v>8</v>
      </c>
      <c r="N281" s="543"/>
      <c r="O281" s="543"/>
      <c r="P281" s="417">
        <v>18</v>
      </c>
      <c r="Q281" s="170">
        <v>2304.204545454546</v>
      </c>
      <c r="R281" s="416">
        <f t="shared" si="278"/>
        <v>128.01136363636365</v>
      </c>
      <c r="S281" s="417">
        <f t="shared" si="279"/>
        <v>8</v>
      </c>
      <c r="T281" s="541"/>
      <c r="U281" s="417">
        <v>18</v>
      </c>
      <c r="V281" s="170">
        <v>2294.0259740259721</v>
      </c>
      <c r="W281" s="416">
        <f t="shared" si="280"/>
        <v>127.44588744588734</v>
      </c>
      <c r="X281" s="417">
        <f t="shared" si="281"/>
        <v>8</v>
      </c>
      <c r="Y281" s="541"/>
      <c r="Z281" s="417">
        <v>18</v>
      </c>
      <c r="AA281" s="170">
        <v>2288.8235294117649</v>
      </c>
      <c r="AB281" s="416">
        <f t="shared" si="282"/>
        <v>127.15686274509805</v>
      </c>
      <c r="AC281" s="417">
        <f t="shared" si="283"/>
        <v>11</v>
      </c>
      <c r="AD281" s="541"/>
      <c r="AE281" s="417">
        <v>18</v>
      </c>
      <c r="AF281" s="170">
        <v>2291.0769230769224</v>
      </c>
      <c r="AG281" s="416">
        <f t="shared" si="284"/>
        <v>127.28205128205124</v>
      </c>
      <c r="AH281" s="417">
        <f t="shared" si="285"/>
        <v>10</v>
      </c>
      <c r="AI281" s="541"/>
      <c r="AJ281" s="417">
        <v>18</v>
      </c>
      <c r="AK281" s="170">
        <v>2290.588235294118</v>
      </c>
      <c r="AL281" s="416">
        <f t="shared" si="286"/>
        <v>127.25490196078434</v>
      </c>
      <c r="AM281" s="417">
        <f t="shared" si="287"/>
        <v>9</v>
      </c>
      <c r="AN281" s="541"/>
      <c r="AO281" s="417">
        <v>18</v>
      </c>
      <c r="AP281" s="170">
        <v>2309.2377049180323</v>
      </c>
      <c r="AQ281" s="416">
        <f t="shared" si="288"/>
        <v>128.29098360655735</v>
      </c>
      <c r="AR281" s="417">
        <f t="shared" si="289"/>
        <v>8</v>
      </c>
      <c r="AS281" s="541"/>
      <c r="AT281" s="417">
        <v>18</v>
      </c>
      <c r="AU281" s="170">
        <v>2307.6621787025697</v>
      </c>
      <c r="AV281" s="416">
        <f t="shared" si="290"/>
        <v>128.20345437236497</v>
      </c>
      <c r="AW281" s="417">
        <f t="shared" si="291"/>
        <v>7</v>
      </c>
      <c r="AX281" s="541"/>
    </row>
    <row r="282" spans="2:50" x14ac:dyDescent="0.2">
      <c r="B282" s="517"/>
      <c r="C282" s="437">
        <f t="shared" si="275"/>
        <v>9</v>
      </c>
      <c r="D282" s="417" t="s">
        <v>441</v>
      </c>
      <c r="E282" s="417">
        <v>19</v>
      </c>
      <c r="F282" s="417">
        <v>2400</v>
      </c>
      <c r="G282" s="416">
        <f t="shared" si="276"/>
        <v>126.31578947368421</v>
      </c>
      <c r="H282" s="517"/>
      <c r="I282" s="172">
        <f t="shared" si="272"/>
        <v>19</v>
      </c>
      <c r="J282" s="172">
        <f t="shared" si="273"/>
        <v>2294.3601510838453</v>
      </c>
      <c r="K282" s="420">
        <f t="shared" si="274"/>
        <v>120.75579742546553</v>
      </c>
      <c r="L282" s="519"/>
      <c r="M282" s="172">
        <f t="shared" si="277"/>
        <v>14</v>
      </c>
      <c r="N282" s="543"/>
      <c r="O282" s="543"/>
      <c r="P282" s="417">
        <v>19</v>
      </c>
      <c r="Q282" s="170">
        <v>2300.9197324414722</v>
      </c>
      <c r="R282" s="416">
        <f t="shared" si="278"/>
        <v>121.10103854955116</v>
      </c>
      <c r="S282" s="417">
        <f t="shared" si="279"/>
        <v>12</v>
      </c>
      <c r="T282" s="541"/>
      <c r="U282" s="417">
        <v>19</v>
      </c>
      <c r="V282" s="170">
        <v>2294.8571428571431</v>
      </c>
      <c r="W282" s="416">
        <f t="shared" si="280"/>
        <v>120.78195488721806</v>
      </c>
      <c r="X282" s="417">
        <f t="shared" si="281"/>
        <v>14</v>
      </c>
      <c r="Y282" s="541"/>
      <c r="Z282" s="417">
        <v>19</v>
      </c>
      <c r="AA282" s="170">
        <v>2292.3214285714289</v>
      </c>
      <c r="AB282" s="416">
        <f t="shared" si="282"/>
        <v>120.64849624060152</v>
      </c>
      <c r="AC282" s="417">
        <f t="shared" si="283"/>
        <v>12</v>
      </c>
      <c r="AD282" s="541"/>
      <c r="AE282" s="417">
        <v>19</v>
      </c>
      <c r="AF282" s="170">
        <v>2300</v>
      </c>
      <c r="AG282" s="416">
        <f t="shared" si="284"/>
        <v>121.05263157894737</v>
      </c>
      <c r="AH282" s="417">
        <f t="shared" si="285"/>
        <v>13</v>
      </c>
      <c r="AI282" s="541"/>
      <c r="AJ282" s="417">
        <v>19</v>
      </c>
      <c r="AK282" s="170">
        <v>2281.411764705882</v>
      </c>
      <c r="AL282" s="416">
        <f t="shared" si="286"/>
        <v>120.07430340557273</v>
      </c>
      <c r="AM282" s="417">
        <f t="shared" si="287"/>
        <v>15</v>
      </c>
      <c r="AN282" s="541"/>
      <c r="AO282" s="417">
        <v>19</v>
      </c>
      <c r="AP282" s="170">
        <v>2299.0109890109893</v>
      </c>
      <c r="AQ282" s="416">
        <f t="shared" si="288"/>
        <v>121.00057836899944</v>
      </c>
      <c r="AR282" s="417">
        <f t="shared" si="289"/>
        <v>14</v>
      </c>
      <c r="AS282" s="541"/>
      <c r="AT282" s="417">
        <v>19</v>
      </c>
      <c r="AU282" s="170">
        <v>2292.0000000000005</v>
      </c>
      <c r="AV282" s="416">
        <f t="shared" si="290"/>
        <v>120.63157894736844</v>
      </c>
      <c r="AW282" s="417">
        <f t="shared" si="291"/>
        <v>12</v>
      </c>
      <c r="AX282" s="541"/>
    </row>
    <row r="283" spans="2:50" x14ac:dyDescent="0.2">
      <c r="B283" s="517"/>
      <c r="C283" s="437">
        <f t="shared" si="275"/>
        <v>10</v>
      </c>
      <c r="D283" s="417" t="s">
        <v>443</v>
      </c>
      <c r="E283" s="417">
        <v>19</v>
      </c>
      <c r="F283" s="417">
        <v>2400</v>
      </c>
      <c r="G283" s="416">
        <f t="shared" si="276"/>
        <v>126.31578947368421</v>
      </c>
      <c r="H283" s="517"/>
      <c r="I283" s="172">
        <f t="shared" si="272"/>
        <v>19</v>
      </c>
      <c r="J283" s="172">
        <f t="shared" si="273"/>
        <v>2297.3849450982952</v>
      </c>
      <c r="K283" s="420">
        <f t="shared" si="274"/>
        <v>120.91499711043657</v>
      </c>
      <c r="L283" s="519"/>
      <c r="M283" s="172">
        <f t="shared" si="277"/>
        <v>13</v>
      </c>
      <c r="N283" s="543"/>
      <c r="O283" s="543"/>
      <c r="P283" s="417">
        <v>19</v>
      </c>
      <c r="Q283" s="170">
        <v>2280.0000000000005</v>
      </c>
      <c r="R283" s="416">
        <f t="shared" si="278"/>
        <v>120.00000000000003</v>
      </c>
      <c r="S283" s="417">
        <f t="shared" si="279"/>
        <v>15</v>
      </c>
      <c r="T283" s="541"/>
      <c r="U283" s="417">
        <v>19</v>
      </c>
      <c r="V283" s="170">
        <v>2294.5454545454545</v>
      </c>
      <c r="W283" s="416">
        <f t="shared" si="280"/>
        <v>120.76555023923444</v>
      </c>
      <c r="X283" s="417">
        <f t="shared" si="281"/>
        <v>15</v>
      </c>
      <c r="Y283" s="541"/>
      <c r="Z283" s="417">
        <v>19</v>
      </c>
      <c r="AA283" s="170">
        <v>2285.0000000000005</v>
      </c>
      <c r="AB283" s="416">
        <f t="shared" si="282"/>
        <v>120.26315789473686</v>
      </c>
      <c r="AC283" s="417">
        <f t="shared" si="283"/>
        <v>14</v>
      </c>
      <c r="AD283" s="541"/>
      <c r="AE283" s="417">
        <v>19</v>
      </c>
      <c r="AF283" s="170">
        <v>2307.272727272727</v>
      </c>
      <c r="AG283" s="416">
        <f t="shared" si="284"/>
        <v>121.43540669856458</v>
      </c>
      <c r="AH283" s="417">
        <f t="shared" si="285"/>
        <v>12</v>
      </c>
      <c r="AI283" s="541"/>
      <c r="AJ283" s="417">
        <v>19</v>
      </c>
      <c r="AK283" s="170">
        <v>2317.8260869565215</v>
      </c>
      <c r="AL283" s="416">
        <f t="shared" si="286"/>
        <v>121.99084668192218</v>
      </c>
      <c r="AM283" s="417">
        <f t="shared" si="287"/>
        <v>12</v>
      </c>
      <c r="AN283" s="541"/>
      <c r="AO283" s="417">
        <v>19</v>
      </c>
      <c r="AP283" s="170">
        <v>2308.8311688311692</v>
      </c>
      <c r="AQ283" s="416">
        <f t="shared" si="288"/>
        <v>121.51742993848259</v>
      </c>
      <c r="AR283" s="417">
        <f t="shared" si="289"/>
        <v>13</v>
      </c>
      <c r="AS283" s="541"/>
      <c r="AT283" s="417">
        <v>19</v>
      </c>
      <c r="AU283" s="170">
        <v>2288.2191780821918</v>
      </c>
      <c r="AV283" s="416">
        <f t="shared" si="290"/>
        <v>120.43258832011536</v>
      </c>
      <c r="AW283" s="417">
        <f t="shared" si="291"/>
        <v>13</v>
      </c>
      <c r="AX283" s="541"/>
    </row>
    <row r="284" spans="2:50" x14ac:dyDescent="0.2">
      <c r="B284" s="517"/>
      <c r="C284" s="437">
        <f t="shared" si="275"/>
        <v>11</v>
      </c>
      <c r="D284" s="417" t="s">
        <v>444</v>
      </c>
      <c r="E284" s="417">
        <v>15</v>
      </c>
      <c r="F284" s="417">
        <v>2400</v>
      </c>
      <c r="G284" s="416">
        <f t="shared" si="276"/>
        <v>160</v>
      </c>
      <c r="H284" s="517"/>
      <c r="I284" s="172">
        <f t="shared" si="272"/>
        <v>15</v>
      </c>
      <c r="J284" s="172">
        <f t="shared" si="273"/>
        <v>2291.6698658560899</v>
      </c>
      <c r="K284" s="420">
        <f t="shared" si="274"/>
        <v>152.77799105707268</v>
      </c>
      <c r="L284" s="519"/>
      <c r="M284" s="172">
        <f t="shared" si="277"/>
        <v>4</v>
      </c>
      <c r="N284" s="543"/>
      <c r="O284" s="543"/>
      <c r="P284" s="417">
        <v>15</v>
      </c>
      <c r="Q284" s="170">
        <v>2291.4888492417485</v>
      </c>
      <c r="R284" s="416">
        <f t="shared" si="278"/>
        <v>152.76592328278323</v>
      </c>
      <c r="S284" s="417">
        <f t="shared" si="279"/>
        <v>4</v>
      </c>
      <c r="T284" s="541"/>
      <c r="U284" s="417">
        <v>15</v>
      </c>
      <c r="V284" s="170">
        <v>2289.8236105636579</v>
      </c>
      <c r="W284" s="416">
        <f t="shared" si="280"/>
        <v>152.65490737091054</v>
      </c>
      <c r="X284" s="417">
        <f t="shared" si="281"/>
        <v>4</v>
      </c>
      <c r="Y284" s="541"/>
      <c r="Z284" s="417">
        <v>15</v>
      </c>
      <c r="AA284" s="170">
        <v>2292.8571428571431</v>
      </c>
      <c r="AB284" s="416">
        <f t="shared" si="282"/>
        <v>152.85714285714286</v>
      </c>
      <c r="AC284" s="417">
        <f t="shared" si="283"/>
        <v>3</v>
      </c>
      <c r="AD284" s="541"/>
      <c r="AE284" s="417">
        <v>15</v>
      </c>
      <c r="AF284" s="170">
        <v>2300.1392251815987</v>
      </c>
      <c r="AG284" s="416">
        <f t="shared" si="284"/>
        <v>153.34261501210659</v>
      </c>
      <c r="AH284" s="417">
        <f t="shared" si="285"/>
        <v>2</v>
      </c>
      <c r="AI284" s="541"/>
      <c r="AJ284" s="417">
        <v>15</v>
      </c>
      <c r="AK284" s="170">
        <v>2290.4427966101689</v>
      </c>
      <c r="AL284" s="416">
        <f t="shared" si="286"/>
        <v>152.69618644067793</v>
      </c>
      <c r="AM284" s="417">
        <f t="shared" si="287"/>
        <v>3</v>
      </c>
      <c r="AN284" s="541"/>
      <c r="AO284" s="417">
        <v>15</v>
      </c>
      <c r="AP284" s="170">
        <v>2288.353510895884</v>
      </c>
      <c r="AQ284" s="416">
        <f t="shared" si="288"/>
        <v>152.55690072639226</v>
      </c>
      <c r="AR284" s="417">
        <f t="shared" si="289"/>
        <v>3</v>
      </c>
      <c r="AS284" s="541"/>
      <c r="AT284" s="417">
        <v>15</v>
      </c>
      <c r="AU284" s="170">
        <v>2288.5839256424279</v>
      </c>
      <c r="AV284" s="416">
        <f t="shared" si="290"/>
        <v>152.57226170949519</v>
      </c>
      <c r="AW284" s="417">
        <f t="shared" si="291"/>
        <v>3</v>
      </c>
      <c r="AX284" s="541"/>
    </row>
    <row r="285" spans="2:50" x14ac:dyDescent="0.2">
      <c r="B285" s="517"/>
      <c r="C285" s="437">
        <f t="shared" si="275"/>
        <v>12</v>
      </c>
      <c r="D285" s="417" t="s">
        <v>445</v>
      </c>
      <c r="E285" s="417">
        <v>15</v>
      </c>
      <c r="F285" s="417">
        <v>2400</v>
      </c>
      <c r="G285" s="416">
        <f t="shared" si="276"/>
        <v>160</v>
      </c>
      <c r="H285" s="517"/>
      <c r="I285" s="172">
        <f t="shared" si="272"/>
        <v>15</v>
      </c>
      <c r="J285" s="172">
        <f t="shared" si="273"/>
        <v>2296.5349795324832</v>
      </c>
      <c r="K285" s="420">
        <f t="shared" si="274"/>
        <v>153.10233196883223</v>
      </c>
      <c r="L285" s="519"/>
      <c r="M285" s="172">
        <f t="shared" si="277"/>
        <v>2</v>
      </c>
      <c r="N285" s="543"/>
      <c r="O285" s="543"/>
      <c r="P285" s="417">
        <v>15</v>
      </c>
      <c r="Q285" s="170">
        <v>2295.2238805970132</v>
      </c>
      <c r="R285" s="416">
        <f t="shared" si="278"/>
        <v>153.01492537313422</v>
      </c>
      <c r="S285" s="417">
        <f t="shared" si="279"/>
        <v>3</v>
      </c>
      <c r="T285" s="541"/>
      <c r="U285" s="417">
        <v>15</v>
      </c>
      <c r="V285" s="170">
        <v>2306.8802521008411</v>
      </c>
      <c r="W285" s="416">
        <f t="shared" si="280"/>
        <v>153.79201680672273</v>
      </c>
      <c r="X285" s="417">
        <f t="shared" si="281"/>
        <v>2</v>
      </c>
      <c r="Y285" s="541"/>
      <c r="Z285" s="417">
        <v>15</v>
      </c>
      <c r="AA285" s="170">
        <v>2303.478260869565</v>
      </c>
      <c r="AB285" s="416">
        <f t="shared" si="282"/>
        <v>153.56521739130434</v>
      </c>
      <c r="AC285" s="417">
        <f t="shared" si="283"/>
        <v>2</v>
      </c>
      <c r="AD285" s="541"/>
      <c r="AE285" s="417">
        <v>15</v>
      </c>
      <c r="AF285" s="170">
        <v>2288.181818181818</v>
      </c>
      <c r="AG285" s="416">
        <f t="shared" si="284"/>
        <v>152.54545454545453</v>
      </c>
      <c r="AH285" s="417">
        <f t="shared" si="285"/>
        <v>4</v>
      </c>
      <c r="AI285" s="541"/>
      <c r="AJ285" s="417">
        <v>15</v>
      </c>
      <c r="AK285" s="170">
        <v>2289.8901098901101</v>
      </c>
      <c r="AL285" s="416">
        <f t="shared" si="286"/>
        <v>152.65934065934067</v>
      </c>
      <c r="AM285" s="417">
        <f t="shared" si="287"/>
        <v>4</v>
      </c>
      <c r="AN285" s="541"/>
      <c r="AO285" s="417">
        <v>15</v>
      </c>
      <c r="AP285" s="170">
        <v>2295.5555555555543</v>
      </c>
      <c r="AQ285" s="416">
        <f t="shared" si="288"/>
        <v>153.03703703703695</v>
      </c>
      <c r="AR285" s="417">
        <f t="shared" si="289"/>
        <v>2</v>
      </c>
      <c r="AS285" s="541"/>
      <c r="AT285" s="331"/>
      <c r="AU285" s="332"/>
      <c r="AV285" s="333" t="str">
        <f t="shared" si="290"/>
        <v/>
      </c>
      <c r="AW285" s="331" t="str">
        <f t="shared" si="291"/>
        <v/>
      </c>
      <c r="AX285" s="541"/>
    </row>
    <row r="286" spans="2:50" x14ac:dyDescent="0.2">
      <c r="B286" s="517"/>
      <c r="C286" s="437">
        <f t="shared" si="275"/>
        <v>13</v>
      </c>
      <c r="D286" s="417" t="s">
        <v>635</v>
      </c>
      <c r="E286" s="417">
        <v>17</v>
      </c>
      <c r="F286" s="417">
        <v>2400</v>
      </c>
      <c r="G286" s="416">
        <f t="shared" si="276"/>
        <v>141.1764705882353</v>
      </c>
      <c r="H286" s="517"/>
      <c r="I286" s="172">
        <f t="shared" si="272"/>
        <v>17</v>
      </c>
      <c r="J286" s="172">
        <f t="shared" si="273"/>
        <v>2320.6819140623129</v>
      </c>
      <c r="K286" s="420">
        <f t="shared" si="274"/>
        <v>136.51070082719485</v>
      </c>
      <c r="L286" s="519"/>
      <c r="M286" s="172">
        <f t="shared" si="277"/>
        <v>6</v>
      </c>
      <c r="N286" s="543"/>
      <c r="O286" s="543"/>
      <c r="P286" s="417">
        <v>17</v>
      </c>
      <c r="Q286" s="170">
        <v>2322.8571428571422</v>
      </c>
      <c r="R286" s="416">
        <f t="shared" si="278"/>
        <v>136.63865546218483</v>
      </c>
      <c r="S286" s="417">
        <f t="shared" si="279"/>
        <v>6</v>
      </c>
      <c r="T286" s="541"/>
      <c r="U286" s="417">
        <v>17</v>
      </c>
      <c r="V286" s="170">
        <v>2332.4999999999991</v>
      </c>
      <c r="W286" s="416">
        <f t="shared" si="280"/>
        <v>137.20588235294113</v>
      </c>
      <c r="X286" s="417">
        <f t="shared" si="281"/>
        <v>6</v>
      </c>
      <c r="Y286" s="541"/>
      <c r="Z286" s="417">
        <v>17</v>
      </c>
      <c r="AA286" s="170">
        <v>2288.8888888888901</v>
      </c>
      <c r="AB286" s="416">
        <f t="shared" si="282"/>
        <v>134.64052287581706</v>
      </c>
      <c r="AC286" s="417">
        <f t="shared" si="283"/>
        <v>7</v>
      </c>
      <c r="AD286" s="541"/>
      <c r="AE286" s="417">
        <v>17</v>
      </c>
      <c r="AF286" s="170">
        <v>2320.0000000000009</v>
      </c>
      <c r="AG286" s="416">
        <f t="shared" si="284"/>
        <v>136.47058823529417</v>
      </c>
      <c r="AH286" s="417">
        <f t="shared" si="285"/>
        <v>6</v>
      </c>
      <c r="AI286" s="541"/>
      <c r="AJ286" s="417">
        <v>17</v>
      </c>
      <c r="AK286" s="170">
        <v>2348.8888888888901</v>
      </c>
      <c r="AL286" s="416">
        <f t="shared" si="286"/>
        <v>138.16993464052294</v>
      </c>
      <c r="AM286" s="417">
        <f t="shared" si="287"/>
        <v>6</v>
      </c>
      <c r="AN286" s="541"/>
      <c r="AO286" s="417">
        <v>17</v>
      </c>
      <c r="AP286" s="170">
        <v>2319.5454545454545</v>
      </c>
      <c r="AQ286" s="416">
        <f t="shared" si="288"/>
        <v>136.44385026737967</v>
      </c>
      <c r="AR286" s="417">
        <f t="shared" si="289"/>
        <v>6</v>
      </c>
      <c r="AS286" s="541"/>
      <c r="AT286" s="417">
        <v>17</v>
      </c>
      <c r="AU286" s="170">
        <v>2312.0930232558135</v>
      </c>
      <c r="AV286" s="416">
        <f t="shared" si="290"/>
        <v>136.00547195622431</v>
      </c>
      <c r="AW286" s="417">
        <f t="shared" si="291"/>
        <v>5</v>
      </c>
      <c r="AX286" s="541"/>
    </row>
    <row r="287" spans="2:50" x14ac:dyDescent="0.2">
      <c r="B287" s="517"/>
      <c r="C287" s="437">
        <f t="shared" si="275"/>
        <v>14</v>
      </c>
      <c r="D287" s="417" t="s">
        <v>675</v>
      </c>
      <c r="E287" s="417">
        <v>19</v>
      </c>
      <c r="F287" s="417">
        <v>2400</v>
      </c>
      <c r="G287" s="416">
        <f t="shared" si="276"/>
        <v>126.31578947368421</v>
      </c>
      <c r="H287" s="517"/>
      <c r="I287" s="172">
        <f t="shared" si="272"/>
        <v>19</v>
      </c>
      <c r="J287" s="172">
        <f t="shared" si="273"/>
        <v>2298.5257204433296</v>
      </c>
      <c r="K287" s="420">
        <f t="shared" si="274"/>
        <v>120.97503791807</v>
      </c>
      <c r="L287" s="519"/>
      <c r="M287" s="172">
        <f t="shared" si="277"/>
        <v>12</v>
      </c>
      <c r="N287" s="543"/>
      <c r="O287" s="543"/>
      <c r="P287" s="417">
        <v>19</v>
      </c>
      <c r="Q287" s="170">
        <v>2300.1869158878508</v>
      </c>
      <c r="R287" s="416">
        <f t="shared" si="278"/>
        <v>121.0624692572553</v>
      </c>
      <c r="S287" s="417">
        <f t="shared" si="279"/>
        <v>13</v>
      </c>
      <c r="T287" s="541"/>
      <c r="U287" s="417">
        <v>19</v>
      </c>
      <c r="V287" s="170">
        <v>2302.2000000000007</v>
      </c>
      <c r="W287" s="416">
        <f t="shared" si="280"/>
        <v>121.16842105263161</v>
      </c>
      <c r="X287" s="417">
        <f t="shared" si="281"/>
        <v>12</v>
      </c>
      <c r="Y287" s="541"/>
      <c r="Z287" s="417">
        <v>19</v>
      </c>
      <c r="AA287" s="170">
        <v>2284.1095890410961</v>
      </c>
      <c r="AB287" s="416">
        <f t="shared" si="282"/>
        <v>120.21629416005769</v>
      </c>
      <c r="AC287" s="417">
        <f t="shared" si="283"/>
        <v>15</v>
      </c>
      <c r="AD287" s="541"/>
      <c r="AE287" s="417">
        <v>19</v>
      </c>
      <c r="AF287" s="170">
        <v>2295.4285714285702</v>
      </c>
      <c r="AG287" s="416">
        <f t="shared" si="284"/>
        <v>120.81203007518791</v>
      </c>
      <c r="AH287" s="417">
        <f t="shared" si="285"/>
        <v>14</v>
      </c>
      <c r="AI287" s="541"/>
      <c r="AJ287" s="417">
        <v>19</v>
      </c>
      <c r="AK287" s="170">
        <v>2303.3333333333321</v>
      </c>
      <c r="AL287" s="416">
        <f t="shared" si="286"/>
        <v>121.22807017543853</v>
      </c>
      <c r="AM287" s="417">
        <f t="shared" si="287"/>
        <v>13</v>
      </c>
      <c r="AN287" s="541"/>
      <c r="AO287" s="417">
        <v>19</v>
      </c>
      <c r="AP287" s="170">
        <v>2321.1188811188808</v>
      </c>
      <c r="AQ287" s="416">
        <f t="shared" si="288"/>
        <v>122.16415163783583</v>
      </c>
      <c r="AR287" s="417">
        <f t="shared" si="289"/>
        <v>12</v>
      </c>
      <c r="AS287" s="541"/>
      <c r="AT287" s="417">
        <v>19</v>
      </c>
      <c r="AU287" s="170">
        <v>2283.3027522935777</v>
      </c>
      <c r="AV287" s="416">
        <f t="shared" si="290"/>
        <v>120.17382906808304</v>
      </c>
      <c r="AW287" s="417">
        <f t="shared" si="291"/>
        <v>14</v>
      </c>
      <c r="AX287" s="541"/>
    </row>
    <row r="288" spans="2:50" x14ac:dyDescent="0.2">
      <c r="B288" s="517"/>
      <c r="C288" s="437">
        <f t="shared" si="275"/>
        <v>15</v>
      </c>
      <c r="D288" s="417" t="s">
        <v>696</v>
      </c>
      <c r="E288" s="417">
        <v>17</v>
      </c>
      <c r="F288" s="417">
        <v>2400</v>
      </c>
      <c r="G288" s="416">
        <f t="shared" si="276"/>
        <v>141.1764705882353</v>
      </c>
      <c r="H288" s="517"/>
      <c r="I288" s="172">
        <f t="shared" si="272"/>
        <v>17</v>
      </c>
      <c r="J288" s="172">
        <f t="shared" si="273"/>
        <v>2298.6564441632513</v>
      </c>
      <c r="K288" s="420">
        <f t="shared" si="274"/>
        <v>135.2150849507795</v>
      </c>
      <c r="L288" s="519"/>
      <c r="M288" s="172">
        <f t="shared" si="277"/>
        <v>7</v>
      </c>
      <c r="N288" s="543"/>
      <c r="O288" s="543"/>
      <c r="P288" s="417">
        <v>17</v>
      </c>
      <c r="Q288" s="170">
        <v>2298.2022471910109</v>
      </c>
      <c r="R288" s="416">
        <f t="shared" si="278"/>
        <v>135.18836748182417</v>
      </c>
      <c r="S288" s="417">
        <f t="shared" si="279"/>
        <v>7</v>
      </c>
      <c r="T288" s="541"/>
      <c r="U288" s="417">
        <v>17</v>
      </c>
      <c r="V288" s="170">
        <v>2294.6511627906975</v>
      </c>
      <c r="W288" s="416">
        <f t="shared" si="280"/>
        <v>134.97948016415867</v>
      </c>
      <c r="X288" s="417">
        <f t="shared" si="281"/>
        <v>7</v>
      </c>
      <c r="Y288" s="541"/>
      <c r="Z288" s="417">
        <v>17</v>
      </c>
      <c r="AA288" s="170">
        <v>2292.9230769230762</v>
      </c>
      <c r="AB288" s="416">
        <f t="shared" si="282"/>
        <v>134.87782805429859</v>
      </c>
      <c r="AC288" s="417">
        <f t="shared" si="283"/>
        <v>6</v>
      </c>
      <c r="AD288" s="541"/>
      <c r="AE288" s="417">
        <v>17</v>
      </c>
      <c r="AF288" s="170">
        <v>2297.4193548387088</v>
      </c>
      <c r="AG288" s="416">
        <f t="shared" si="284"/>
        <v>135.14231499051229</v>
      </c>
      <c r="AH288" s="417">
        <f t="shared" si="285"/>
        <v>7</v>
      </c>
      <c r="AI288" s="541"/>
      <c r="AJ288" s="417">
        <v>17</v>
      </c>
      <c r="AK288" s="170">
        <v>2301.904761904761</v>
      </c>
      <c r="AL288" s="416">
        <f t="shared" si="286"/>
        <v>135.40616246498595</v>
      </c>
      <c r="AM288" s="417">
        <f t="shared" si="287"/>
        <v>7</v>
      </c>
      <c r="AN288" s="541"/>
      <c r="AO288" s="417">
        <v>17</v>
      </c>
      <c r="AP288" s="170">
        <v>2308.3516483516473</v>
      </c>
      <c r="AQ288" s="416">
        <f t="shared" si="288"/>
        <v>135.78539107950866</v>
      </c>
      <c r="AR288" s="417">
        <f t="shared" si="289"/>
        <v>7</v>
      </c>
      <c r="AS288" s="541"/>
      <c r="AT288" s="417">
        <v>17</v>
      </c>
      <c r="AU288" s="170">
        <v>2297.1428571428569</v>
      </c>
      <c r="AV288" s="416">
        <f t="shared" si="290"/>
        <v>135.12605042016804</v>
      </c>
      <c r="AW288" s="417">
        <f t="shared" si="291"/>
        <v>6</v>
      </c>
      <c r="AX288" s="541"/>
    </row>
    <row r="289" spans="2:50" x14ac:dyDescent="0.2">
      <c r="B289" s="517"/>
      <c r="C289" s="437">
        <f t="shared" si="275"/>
        <v>16</v>
      </c>
      <c r="D289" s="417" t="s">
        <v>697</v>
      </c>
      <c r="E289" s="417">
        <v>15</v>
      </c>
      <c r="F289" s="417">
        <v>2400</v>
      </c>
      <c r="G289" s="416">
        <f t="shared" si="276"/>
        <v>160</v>
      </c>
      <c r="H289" s="517"/>
      <c r="I289" s="172">
        <f t="shared" si="272"/>
        <v>15</v>
      </c>
      <c r="J289" s="172">
        <f t="shared" si="273"/>
        <v>2294.2125057901299</v>
      </c>
      <c r="K289" s="420">
        <f t="shared" si="274"/>
        <v>152.94750038600867</v>
      </c>
      <c r="L289" s="519"/>
      <c r="M289" s="172">
        <f t="shared" si="277"/>
        <v>3</v>
      </c>
      <c r="N289" s="543"/>
      <c r="O289" s="543"/>
      <c r="P289" s="417">
        <v>15</v>
      </c>
      <c r="Q289" s="170">
        <v>2297.0682438580534</v>
      </c>
      <c r="R289" s="416">
        <f t="shared" si="278"/>
        <v>153.13788292387022</v>
      </c>
      <c r="S289" s="417">
        <f t="shared" si="279"/>
        <v>2</v>
      </c>
      <c r="T289" s="541"/>
      <c r="U289" s="417">
        <v>15</v>
      </c>
      <c r="V289" s="170">
        <v>2290.8450704225352</v>
      </c>
      <c r="W289" s="416">
        <f t="shared" si="280"/>
        <v>152.72300469483568</v>
      </c>
      <c r="X289" s="417">
        <f t="shared" si="281"/>
        <v>3</v>
      </c>
      <c r="Y289" s="541"/>
      <c r="Z289" s="417">
        <v>15</v>
      </c>
      <c r="AA289" s="170">
        <v>2290.2873088052911</v>
      </c>
      <c r="AB289" s="416">
        <f t="shared" si="282"/>
        <v>152.68582058701941</v>
      </c>
      <c r="AC289" s="417">
        <f t="shared" si="283"/>
        <v>4</v>
      </c>
      <c r="AD289" s="541"/>
      <c r="AE289" s="417">
        <v>15</v>
      </c>
      <c r="AF289" s="170">
        <v>2299.4642857142862</v>
      </c>
      <c r="AG289" s="416">
        <f t="shared" si="284"/>
        <v>153.29761904761909</v>
      </c>
      <c r="AH289" s="417">
        <f t="shared" si="285"/>
        <v>3</v>
      </c>
      <c r="AI289" s="541"/>
      <c r="AJ289" s="417">
        <v>15</v>
      </c>
      <c r="AK289" s="170">
        <v>2298.8845401174158</v>
      </c>
      <c r="AL289" s="416">
        <f t="shared" si="286"/>
        <v>153.25896934116105</v>
      </c>
      <c r="AM289" s="417">
        <f t="shared" si="287"/>
        <v>2</v>
      </c>
      <c r="AN289" s="541"/>
      <c r="AO289" s="417">
        <v>15</v>
      </c>
      <c r="AP289" s="170">
        <v>2287.6832706766922</v>
      </c>
      <c r="AQ289" s="416">
        <f t="shared" si="288"/>
        <v>152.5122180451128</v>
      </c>
      <c r="AR289" s="417">
        <f t="shared" si="289"/>
        <v>4</v>
      </c>
      <c r="AS289" s="541"/>
      <c r="AT289" s="417">
        <v>15</v>
      </c>
      <c r="AU289" s="170">
        <v>2295.2548209366387</v>
      </c>
      <c r="AV289" s="416">
        <f t="shared" si="290"/>
        <v>153.01698806244258</v>
      </c>
      <c r="AW289" s="417">
        <f t="shared" si="291"/>
        <v>2</v>
      </c>
      <c r="AX289" s="541"/>
    </row>
    <row r="290" spans="2:50" x14ac:dyDescent="0.2">
      <c r="B290" s="517"/>
      <c r="C290" s="437">
        <f t="shared" si="275"/>
        <v>17</v>
      </c>
      <c r="D290" s="417" t="s">
        <v>706</v>
      </c>
      <c r="E290" s="417">
        <v>14</v>
      </c>
      <c r="F290" s="417">
        <v>2400</v>
      </c>
      <c r="G290" s="416">
        <f t="shared" si="276"/>
        <v>171.42857142857142</v>
      </c>
      <c r="H290" s="517"/>
      <c r="I290" s="172">
        <f t="shared" si="272"/>
        <v>14</v>
      </c>
      <c r="J290" s="172">
        <f t="shared" si="273"/>
        <v>2295.0338858422228</v>
      </c>
      <c r="K290" s="420">
        <f t="shared" si="274"/>
        <v>163.93099184587308</v>
      </c>
      <c r="L290" s="519"/>
      <c r="M290" s="172">
        <f t="shared" si="277"/>
        <v>1</v>
      </c>
      <c r="N290" s="543"/>
      <c r="O290" s="543"/>
      <c r="P290" s="417">
        <v>14</v>
      </c>
      <c r="Q290" s="170">
        <v>2297.0095693779895</v>
      </c>
      <c r="R290" s="416">
        <f t="shared" si="278"/>
        <v>164.07211209842782</v>
      </c>
      <c r="S290" s="417">
        <f t="shared" si="279"/>
        <v>1</v>
      </c>
      <c r="T290" s="541"/>
      <c r="U290" s="417">
        <v>14</v>
      </c>
      <c r="V290" s="170">
        <v>2287.7368421052638</v>
      </c>
      <c r="W290" s="416">
        <f t="shared" si="280"/>
        <v>163.40977443609026</v>
      </c>
      <c r="X290" s="417">
        <f t="shared" si="281"/>
        <v>1</v>
      </c>
      <c r="Y290" s="541"/>
      <c r="Z290" s="417">
        <v>14</v>
      </c>
      <c r="AA290" s="170">
        <v>2284.9484536082482</v>
      </c>
      <c r="AB290" s="416">
        <f t="shared" si="282"/>
        <v>163.21060382916059</v>
      </c>
      <c r="AC290" s="417">
        <f t="shared" si="283"/>
        <v>1</v>
      </c>
      <c r="AD290" s="541"/>
      <c r="AE290" s="417">
        <v>14</v>
      </c>
      <c r="AF290" s="170">
        <v>2289.2307692307691</v>
      </c>
      <c r="AG290" s="416">
        <f t="shared" si="284"/>
        <v>163.5164835164835</v>
      </c>
      <c r="AH290" s="417">
        <f t="shared" si="285"/>
        <v>1</v>
      </c>
      <c r="AI290" s="541"/>
      <c r="AJ290" s="417">
        <v>14</v>
      </c>
      <c r="AK290" s="170">
        <v>2297.9381443298976</v>
      </c>
      <c r="AL290" s="416">
        <f t="shared" si="286"/>
        <v>164.13843888070696</v>
      </c>
      <c r="AM290" s="417">
        <f t="shared" si="287"/>
        <v>1</v>
      </c>
      <c r="AN290" s="541"/>
      <c r="AO290" s="417">
        <v>14</v>
      </c>
      <c r="AP290" s="170">
        <v>2300.3167420814489</v>
      </c>
      <c r="AQ290" s="416">
        <f t="shared" si="288"/>
        <v>164.30833872010348</v>
      </c>
      <c r="AR290" s="417">
        <f t="shared" si="289"/>
        <v>1</v>
      </c>
      <c r="AS290" s="541"/>
      <c r="AT290" s="417">
        <v>14</v>
      </c>
      <c r="AU290" s="170">
        <v>2308.0566801619448</v>
      </c>
      <c r="AV290" s="416">
        <f t="shared" si="290"/>
        <v>164.86119144013892</v>
      </c>
      <c r="AW290" s="417">
        <f t="shared" si="291"/>
        <v>1</v>
      </c>
      <c r="AX290" s="541"/>
    </row>
    <row r="291" spans="2:50" x14ac:dyDescent="0.2">
      <c r="B291" s="517"/>
      <c r="C291" s="437">
        <f t="shared" si="275"/>
        <v>18</v>
      </c>
      <c r="D291" s="417"/>
      <c r="E291" s="417"/>
      <c r="F291" s="417"/>
      <c r="G291" s="416"/>
      <c r="H291" s="517"/>
      <c r="I291" s="172" t="str">
        <f t="shared" si="272"/>
        <v/>
      </c>
      <c r="J291" s="172" t="str">
        <f t="shared" si="273"/>
        <v/>
      </c>
      <c r="K291" s="420" t="str">
        <f t="shared" si="274"/>
        <v/>
      </c>
      <c r="L291" s="520"/>
      <c r="M291" s="172" t="str">
        <f t="shared" si="277"/>
        <v/>
      </c>
      <c r="N291" s="526"/>
      <c r="O291" s="526"/>
      <c r="P291" s="417"/>
      <c r="Q291" s="170"/>
      <c r="R291" s="416" t="str">
        <f t="shared" si="278"/>
        <v/>
      </c>
      <c r="S291" s="417" t="str">
        <f t="shared" si="279"/>
        <v/>
      </c>
      <c r="T291" s="542"/>
      <c r="U291" s="417"/>
      <c r="V291" s="170"/>
      <c r="W291" s="416" t="str">
        <f t="shared" si="280"/>
        <v/>
      </c>
      <c r="X291" s="417" t="str">
        <f t="shared" si="281"/>
        <v/>
      </c>
      <c r="Y291" s="542"/>
      <c r="Z291" s="417"/>
      <c r="AA291" s="170"/>
      <c r="AB291" s="416" t="str">
        <f t="shared" si="282"/>
        <v/>
      </c>
      <c r="AC291" s="417" t="str">
        <f t="shared" si="283"/>
        <v/>
      </c>
      <c r="AD291" s="542"/>
      <c r="AE291" s="417"/>
      <c r="AF291" s="170"/>
      <c r="AG291" s="416" t="str">
        <f t="shared" si="284"/>
        <v/>
      </c>
      <c r="AH291" s="417" t="str">
        <f t="shared" si="285"/>
        <v/>
      </c>
      <c r="AI291" s="542"/>
      <c r="AJ291" s="417"/>
      <c r="AK291" s="170"/>
      <c r="AL291" s="416" t="str">
        <f t="shared" si="286"/>
        <v/>
      </c>
      <c r="AM291" s="417" t="str">
        <f t="shared" si="287"/>
        <v/>
      </c>
      <c r="AN291" s="542"/>
      <c r="AO291" s="417"/>
      <c r="AP291" s="170"/>
      <c r="AQ291" s="416" t="str">
        <f t="shared" si="288"/>
        <v/>
      </c>
      <c r="AR291" s="417" t="str">
        <f t="shared" si="289"/>
        <v/>
      </c>
      <c r="AS291" s="542"/>
      <c r="AT291" s="417"/>
      <c r="AU291" s="170"/>
      <c r="AV291" s="416" t="str">
        <f t="shared" si="290"/>
        <v/>
      </c>
      <c r="AW291" s="417" t="str">
        <f t="shared" si="291"/>
        <v/>
      </c>
      <c r="AX291" s="542"/>
    </row>
    <row r="292" spans="2:50" ht="15.75" x14ac:dyDescent="0.2">
      <c r="B292" s="521" t="s">
        <v>169</v>
      </c>
      <c r="C292" s="522"/>
      <c r="D292" s="522"/>
      <c r="E292" s="522"/>
      <c r="F292" s="522"/>
      <c r="G292" s="522"/>
      <c r="H292" s="523"/>
      <c r="I292" s="207"/>
      <c r="J292" s="207"/>
      <c r="K292" s="207"/>
      <c r="L292" s="207"/>
      <c r="M292" s="207"/>
      <c r="N292" s="512" t="s">
        <v>161</v>
      </c>
      <c r="O292" s="525" t="s">
        <v>106</v>
      </c>
      <c r="P292" s="527">
        <f>AT269+1</f>
        <v>45958</v>
      </c>
      <c r="Q292" s="517"/>
      <c r="R292" s="517"/>
      <c r="S292" s="517"/>
      <c r="T292" s="517"/>
      <c r="U292" s="527">
        <f>P292+1</f>
        <v>45959</v>
      </c>
      <c r="V292" s="517"/>
      <c r="W292" s="517"/>
      <c r="X292" s="517"/>
      <c r="Y292" s="517"/>
      <c r="Z292" s="527">
        <f>U292+1</f>
        <v>45960</v>
      </c>
      <c r="AA292" s="517"/>
      <c r="AB292" s="517"/>
      <c r="AC292" s="517"/>
      <c r="AD292" s="517"/>
      <c r="AE292" s="527">
        <f>Z292+1</f>
        <v>45961</v>
      </c>
      <c r="AF292" s="517"/>
      <c r="AG292" s="517"/>
      <c r="AH292" s="517"/>
      <c r="AI292" s="517"/>
      <c r="AJ292" s="527">
        <f>AE292+1</f>
        <v>45962</v>
      </c>
      <c r="AK292" s="517"/>
      <c r="AL292" s="517"/>
      <c r="AM292" s="517"/>
      <c r="AN292" s="517"/>
      <c r="AO292" s="527">
        <f>AJ292+1</f>
        <v>45963</v>
      </c>
      <c r="AP292" s="517"/>
      <c r="AQ292" s="517"/>
      <c r="AR292" s="517"/>
      <c r="AS292" s="517"/>
      <c r="AT292" s="527">
        <f>AO292+1</f>
        <v>45964</v>
      </c>
      <c r="AU292" s="517"/>
      <c r="AV292" s="517"/>
      <c r="AW292" s="517"/>
      <c r="AX292" s="517"/>
    </row>
    <row r="293" spans="2:50" ht="15.75" x14ac:dyDescent="0.2">
      <c r="B293" s="524"/>
      <c r="C293" s="524"/>
      <c r="D293" s="524"/>
      <c r="E293" s="524"/>
      <c r="F293" s="524"/>
      <c r="G293" s="524"/>
      <c r="H293" s="524"/>
      <c r="I293" s="207"/>
      <c r="J293" s="207"/>
      <c r="K293" s="207"/>
      <c r="L293" s="207"/>
      <c r="M293" s="207"/>
      <c r="N293" s="512"/>
      <c r="O293" s="526"/>
      <c r="P293" s="527" t="s">
        <v>120</v>
      </c>
      <c r="Q293" s="517"/>
      <c r="R293" s="517"/>
      <c r="S293" s="517"/>
      <c r="T293" s="517"/>
      <c r="U293" s="527" t="s">
        <v>114</v>
      </c>
      <c r="V293" s="517"/>
      <c r="W293" s="517"/>
      <c r="X293" s="517"/>
      <c r="Y293" s="517"/>
      <c r="Z293" s="527" t="s">
        <v>115</v>
      </c>
      <c r="AA293" s="517"/>
      <c r="AB293" s="517"/>
      <c r="AC293" s="517"/>
      <c r="AD293" s="517"/>
      <c r="AE293" s="527" t="s">
        <v>116</v>
      </c>
      <c r="AF293" s="517"/>
      <c r="AG293" s="517"/>
      <c r="AH293" s="517"/>
      <c r="AI293" s="517"/>
      <c r="AJ293" s="527" t="s">
        <v>117</v>
      </c>
      <c r="AK293" s="517"/>
      <c r="AL293" s="517"/>
      <c r="AM293" s="517"/>
      <c r="AN293" s="517"/>
      <c r="AO293" s="527" t="s">
        <v>118</v>
      </c>
      <c r="AP293" s="517"/>
      <c r="AQ293" s="517"/>
      <c r="AR293" s="517"/>
      <c r="AS293" s="517"/>
      <c r="AT293" s="527" t="s">
        <v>119</v>
      </c>
      <c r="AU293" s="517"/>
      <c r="AV293" s="517"/>
      <c r="AW293" s="517"/>
      <c r="AX293" s="517"/>
    </row>
    <row r="294" spans="2:50" x14ac:dyDescent="0.2">
      <c r="B294" s="512" t="s">
        <v>157</v>
      </c>
      <c r="C294" s="512" t="s">
        <v>149</v>
      </c>
      <c r="D294" s="512"/>
      <c r="E294" s="512" t="s">
        <v>151</v>
      </c>
      <c r="F294" s="512"/>
      <c r="G294" s="512"/>
      <c r="H294" s="513" t="s">
        <v>158</v>
      </c>
      <c r="I294" s="516" t="s">
        <v>227</v>
      </c>
      <c r="J294" s="516"/>
      <c r="K294" s="516"/>
      <c r="L294" s="516" t="s">
        <v>158</v>
      </c>
      <c r="M294" s="516" t="s">
        <v>170</v>
      </c>
      <c r="N294" s="525"/>
      <c r="O294" s="525" t="s">
        <v>160</v>
      </c>
      <c r="P294" s="508" t="s">
        <v>154</v>
      </c>
      <c r="Q294" s="509"/>
      <c r="R294" s="509"/>
      <c r="S294" s="510"/>
      <c r="T294" s="512" t="s">
        <v>158</v>
      </c>
      <c r="U294" s="508" t="s">
        <v>154</v>
      </c>
      <c r="V294" s="509"/>
      <c r="W294" s="509"/>
      <c r="X294" s="510"/>
      <c r="Y294" s="512" t="s">
        <v>158</v>
      </c>
      <c r="Z294" s="508" t="s">
        <v>154</v>
      </c>
      <c r="AA294" s="509"/>
      <c r="AB294" s="509"/>
      <c r="AC294" s="510"/>
      <c r="AD294" s="512" t="s">
        <v>158</v>
      </c>
      <c r="AE294" s="508" t="s">
        <v>154</v>
      </c>
      <c r="AF294" s="509"/>
      <c r="AG294" s="509"/>
      <c r="AH294" s="510"/>
      <c r="AI294" s="512" t="s">
        <v>158</v>
      </c>
      <c r="AJ294" s="508" t="s">
        <v>154</v>
      </c>
      <c r="AK294" s="509"/>
      <c r="AL294" s="509"/>
      <c r="AM294" s="510"/>
      <c r="AN294" s="512" t="s">
        <v>158</v>
      </c>
      <c r="AO294" s="508" t="s">
        <v>154</v>
      </c>
      <c r="AP294" s="509"/>
      <c r="AQ294" s="509"/>
      <c r="AR294" s="510"/>
      <c r="AS294" s="512" t="s">
        <v>158</v>
      </c>
      <c r="AT294" s="508" t="s">
        <v>154</v>
      </c>
      <c r="AU294" s="509"/>
      <c r="AV294" s="509"/>
      <c r="AW294" s="510"/>
      <c r="AX294" s="512" t="s">
        <v>158</v>
      </c>
    </row>
    <row r="295" spans="2:50" x14ac:dyDescent="0.2">
      <c r="B295" s="512"/>
      <c r="C295" s="512"/>
      <c r="D295" s="512"/>
      <c r="E295" s="512" t="s">
        <v>150</v>
      </c>
      <c r="F295" s="512"/>
      <c r="G295" s="512"/>
      <c r="H295" s="514"/>
      <c r="I295" s="516" t="s">
        <v>150</v>
      </c>
      <c r="J295" s="516"/>
      <c r="K295" s="516"/>
      <c r="L295" s="516"/>
      <c r="M295" s="516"/>
      <c r="N295" s="543"/>
      <c r="O295" s="543"/>
      <c r="P295" s="508" t="s">
        <v>155</v>
      </c>
      <c r="Q295" s="509"/>
      <c r="R295" s="509"/>
      <c r="S295" s="510"/>
      <c r="T295" s="512"/>
      <c r="U295" s="508" t="s">
        <v>155</v>
      </c>
      <c r="V295" s="509"/>
      <c r="W295" s="509"/>
      <c r="X295" s="510"/>
      <c r="Y295" s="512"/>
      <c r="Z295" s="508" t="s">
        <v>155</v>
      </c>
      <c r="AA295" s="509"/>
      <c r="AB295" s="509"/>
      <c r="AC295" s="510"/>
      <c r="AD295" s="512"/>
      <c r="AE295" s="508" t="s">
        <v>155</v>
      </c>
      <c r="AF295" s="509"/>
      <c r="AG295" s="509"/>
      <c r="AH295" s="510"/>
      <c r="AI295" s="512"/>
      <c r="AJ295" s="508" t="s">
        <v>155</v>
      </c>
      <c r="AK295" s="509"/>
      <c r="AL295" s="509"/>
      <c r="AM295" s="510"/>
      <c r="AN295" s="512"/>
      <c r="AO295" s="508" t="s">
        <v>155</v>
      </c>
      <c r="AP295" s="509"/>
      <c r="AQ295" s="509"/>
      <c r="AR295" s="510"/>
      <c r="AS295" s="512"/>
      <c r="AT295" s="508" t="s">
        <v>155</v>
      </c>
      <c r="AU295" s="509"/>
      <c r="AV295" s="509"/>
      <c r="AW295" s="510"/>
      <c r="AX295" s="512"/>
    </row>
    <row r="296" spans="2:50" x14ac:dyDescent="0.2">
      <c r="B296" s="512"/>
      <c r="C296" s="512"/>
      <c r="D296" s="512"/>
      <c r="E296" s="418" t="s">
        <v>152</v>
      </c>
      <c r="F296" s="418" t="s">
        <v>153</v>
      </c>
      <c r="G296" s="418" t="s">
        <v>156</v>
      </c>
      <c r="H296" s="515"/>
      <c r="I296" s="419" t="s">
        <v>152</v>
      </c>
      <c r="J296" s="419" t="s">
        <v>153</v>
      </c>
      <c r="K296" s="419" t="s">
        <v>156</v>
      </c>
      <c r="L296" s="516"/>
      <c r="M296" s="516"/>
      <c r="N296" s="543"/>
      <c r="O296" s="543"/>
      <c r="P296" s="418" t="s">
        <v>152</v>
      </c>
      <c r="Q296" s="418" t="s">
        <v>153</v>
      </c>
      <c r="R296" s="418" t="s">
        <v>156</v>
      </c>
      <c r="S296" s="418" t="s">
        <v>170</v>
      </c>
      <c r="T296" s="512"/>
      <c r="U296" s="418" t="s">
        <v>152</v>
      </c>
      <c r="V296" s="418" t="s">
        <v>153</v>
      </c>
      <c r="W296" s="418" t="s">
        <v>156</v>
      </c>
      <c r="X296" s="418" t="s">
        <v>170</v>
      </c>
      <c r="Y296" s="512"/>
      <c r="Z296" s="418" t="s">
        <v>152</v>
      </c>
      <c r="AA296" s="418" t="s">
        <v>153</v>
      </c>
      <c r="AB296" s="418" t="s">
        <v>156</v>
      </c>
      <c r="AC296" s="418" t="s">
        <v>170</v>
      </c>
      <c r="AD296" s="512"/>
      <c r="AE296" s="418" t="s">
        <v>152</v>
      </c>
      <c r="AF296" s="418" t="s">
        <v>153</v>
      </c>
      <c r="AG296" s="418" t="s">
        <v>156</v>
      </c>
      <c r="AH296" s="418" t="s">
        <v>170</v>
      </c>
      <c r="AI296" s="512"/>
      <c r="AJ296" s="418" t="s">
        <v>152</v>
      </c>
      <c r="AK296" s="418" t="s">
        <v>153</v>
      </c>
      <c r="AL296" s="418" t="s">
        <v>156</v>
      </c>
      <c r="AM296" s="418" t="s">
        <v>170</v>
      </c>
      <c r="AN296" s="512"/>
      <c r="AO296" s="418" t="s">
        <v>152</v>
      </c>
      <c r="AP296" s="418" t="s">
        <v>153</v>
      </c>
      <c r="AQ296" s="418" t="s">
        <v>156</v>
      </c>
      <c r="AR296" s="418" t="s">
        <v>170</v>
      </c>
      <c r="AS296" s="512"/>
      <c r="AT296" s="418" t="s">
        <v>152</v>
      </c>
      <c r="AU296" s="418" t="s">
        <v>153</v>
      </c>
      <c r="AV296" s="418" t="s">
        <v>156</v>
      </c>
      <c r="AW296" s="418" t="s">
        <v>170</v>
      </c>
      <c r="AX296" s="512"/>
    </row>
    <row r="297" spans="2:50" x14ac:dyDescent="0.2">
      <c r="B297" s="517" t="s">
        <v>236</v>
      </c>
      <c r="C297" s="437">
        <f>C274</f>
        <v>1</v>
      </c>
      <c r="D297" s="417"/>
      <c r="E297" s="417"/>
      <c r="F297" s="417"/>
      <c r="G297" s="416" t="e">
        <f>F297/E297</f>
        <v>#DIV/0!</v>
      </c>
      <c r="H297" s="517" t="e">
        <f>AVERAGE(G297:G314)</f>
        <v>#DIV/0!</v>
      </c>
      <c r="I297" s="172" t="str">
        <f t="shared" ref="I297:I314" si="292">IFERROR(AVERAGE(P297,U297,Z297,AE297,AJ297,AO297,AT297),"")</f>
        <v/>
      </c>
      <c r="J297" s="172" t="str">
        <f t="shared" ref="J297:J314" si="293">IFERROR(AVERAGE(Q297,V297,AA297,AF297,AK297,AP297,AU297),"")</f>
        <v/>
      </c>
      <c r="K297" s="420" t="str">
        <f t="shared" ref="K297:K314" si="294">IFERROR(AVERAGE(R297,W297,AB297,AG297,AL297,AQ297,AV297),"")</f>
        <v/>
      </c>
      <c r="L297" s="518" t="str">
        <f>IFERROR(AVERAGE(K297:K314),"-")</f>
        <v>-</v>
      </c>
      <c r="M297" s="172" t="str">
        <f>IFERROR(RANK(K297, K$297:K$314),"")</f>
        <v/>
      </c>
      <c r="N297" s="543"/>
      <c r="O297" s="543"/>
      <c r="P297" s="417"/>
      <c r="Q297" s="170"/>
      <c r="R297" s="416" t="str">
        <f>IFERROR(Q297/P297,"")</f>
        <v/>
      </c>
      <c r="S297" s="417" t="str">
        <f>IFERROR(RANK(R297, R$297:R$314),"")</f>
        <v/>
      </c>
      <c r="T297" s="540" t="e">
        <f>AVERAGE(R297:R314)</f>
        <v>#DIV/0!</v>
      </c>
      <c r="U297" s="417"/>
      <c r="V297" s="170"/>
      <c r="W297" s="416" t="str">
        <f>IFERROR(V297/U297,"")</f>
        <v/>
      </c>
      <c r="X297" s="417" t="str">
        <f>IFERROR(RANK(W297, W$297:W$314),"")</f>
        <v/>
      </c>
      <c r="Y297" s="540" t="e">
        <f>AVERAGE(W297:W314)</f>
        <v>#DIV/0!</v>
      </c>
      <c r="Z297" s="417"/>
      <c r="AA297" s="170"/>
      <c r="AB297" s="416" t="str">
        <f>IFERROR(AA297/Z297,"")</f>
        <v/>
      </c>
      <c r="AC297" s="417" t="str">
        <f>IFERROR(RANK(AB297, AB$297:AB$314),"")</f>
        <v/>
      </c>
      <c r="AD297" s="540" t="e">
        <f>AVERAGE(AB297:AB314)</f>
        <v>#DIV/0!</v>
      </c>
      <c r="AE297" s="417"/>
      <c r="AF297" s="170"/>
      <c r="AG297" s="416" t="str">
        <f>IFERROR(AF297/AE297,"")</f>
        <v/>
      </c>
      <c r="AH297" s="417" t="str">
        <f>IFERROR(RANK(AG297, AG$297:AG$314),"")</f>
        <v/>
      </c>
      <c r="AI297" s="540" t="e">
        <f>AVERAGE(AG297:AG314)</f>
        <v>#DIV/0!</v>
      </c>
      <c r="AJ297" s="417"/>
      <c r="AK297" s="170"/>
      <c r="AL297" s="416" t="str">
        <f>IFERROR(AK297/AJ297,"")</f>
        <v/>
      </c>
      <c r="AM297" s="417" t="str">
        <f>IFERROR(RANK(AL297, AL$297:AL$314),"")</f>
        <v/>
      </c>
      <c r="AN297" s="540" t="e">
        <f>AVERAGE(AL297:AL314)</f>
        <v>#DIV/0!</v>
      </c>
      <c r="AO297" s="417"/>
      <c r="AP297" s="170"/>
      <c r="AQ297" s="416" t="str">
        <f>IFERROR(AP297/AO297,"")</f>
        <v/>
      </c>
      <c r="AR297" s="417" t="str">
        <f>IFERROR(RANK(AQ297, AQ$297:AQ$314),"")</f>
        <v/>
      </c>
      <c r="AS297" s="540" t="e">
        <f>AVERAGE(AQ297:AQ314)</f>
        <v>#DIV/0!</v>
      </c>
      <c r="AT297" s="417"/>
      <c r="AU297" s="170"/>
      <c r="AV297" s="416" t="str">
        <f>IFERROR(AU297/AT297,"")</f>
        <v/>
      </c>
      <c r="AW297" s="417" t="str">
        <f>IFERROR(RANK(AV297, AV$297:AV$314),"")</f>
        <v/>
      </c>
      <c r="AX297" s="540" t="e">
        <f>AVERAGE(AV297:AV314)</f>
        <v>#DIV/0!</v>
      </c>
    </row>
    <row r="298" spans="2:50" x14ac:dyDescent="0.2">
      <c r="B298" s="517"/>
      <c r="C298" s="437">
        <f t="shared" ref="C298:C314" si="295">C275</f>
        <v>2</v>
      </c>
      <c r="D298" s="417"/>
      <c r="E298" s="417"/>
      <c r="F298" s="417"/>
      <c r="G298" s="416" t="e">
        <f t="shared" ref="G298:G314" si="296">F298/E298</f>
        <v>#DIV/0!</v>
      </c>
      <c r="H298" s="517"/>
      <c r="I298" s="172" t="str">
        <f t="shared" si="292"/>
        <v/>
      </c>
      <c r="J298" s="172" t="str">
        <f t="shared" si="293"/>
        <v/>
      </c>
      <c r="K298" s="420" t="str">
        <f t="shared" si="294"/>
        <v/>
      </c>
      <c r="L298" s="519"/>
      <c r="M298" s="172" t="str">
        <f t="shared" ref="M298:M314" si="297">IFERROR(RANK(K298, K$297:K$314),"")</f>
        <v/>
      </c>
      <c r="N298" s="543"/>
      <c r="O298" s="543"/>
      <c r="P298" s="417"/>
      <c r="Q298" s="170"/>
      <c r="R298" s="416" t="str">
        <f t="shared" ref="R298:R314" si="298">IFERROR(Q298/P298,"")</f>
        <v/>
      </c>
      <c r="S298" s="417" t="str">
        <f t="shared" ref="S298:S314" si="299">IFERROR(RANK(R298, R$297:R$314),"")</f>
        <v/>
      </c>
      <c r="T298" s="541"/>
      <c r="U298" s="417"/>
      <c r="V298" s="170"/>
      <c r="W298" s="416" t="str">
        <f t="shared" ref="W298:W314" si="300">IFERROR(V298/U298,"")</f>
        <v/>
      </c>
      <c r="X298" s="417" t="str">
        <f t="shared" ref="X298:X314" si="301">IFERROR(RANK(W298, W$297:W$314),"")</f>
        <v/>
      </c>
      <c r="Y298" s="541"/>
      <c r="Z298" s="417"/>
      <c r="AA298" s="170"/>
      <c r="AB298" s="416" t="str">
        <f t="shared" ref="AB298:AB314" si="302">IFERROR(AA298/Z298,"")</f>
        <v/>
      </c>
      <c r="AC298" s="417" t="str">
        <f t="shared" ref="AC298:AC314" si="303">IFERROR(RANK(AB298, AB$297:AB$314),"")</f>
        <v/>
      </c>
      <c r="AD298" s="541"/>
      <c r="AE298" s="417"/>
      <c r="AF298" s="170"/>
      <c r="AG298" s="416" t="str">
        <f t="shared" ref="AG298:AG314" si="304">IFERROR(AF298/AE298,"")</f>
        <v/>
      </c>
      <c r="AH298" s="417" t="str">
        <f t="shared" ref="AH298:AH314" si="305">IFERROR(RANK(AG298, AG$297:AG$314),"")</f>
        <v/>
      </c>
      <c r="AI298" s="541"/>
      <c r="AJ298" s="417"/>
      <c r="AK298" s="170"/>
      <c r="AL298" s="416" t="str">
        <f t="shared" ref="AL298:AL314" si="306">IFERROR(AK298/AJ298,"")</f>
        <v/>
      </c>
      <c r="AM298" s="417" t="str">
        <f t="shared" ref="AM298:AM314" si="307">IFERROR(RANK(AL298, AL$297:AL$314),"")</f>
        <v/>
      </c>
      <c r="AN298" s="541"/>
      <c r="AO298" s="417"/>
      <c r="AP298" s="170"/>
      <c r="AQ298" s="416" t="str">
        <f t="shared" ref="AQ298:AQ314" si="308">IFERROR(AP298/AO298,"")</f>
        <v/>
      </c>
      <c r="AR298" s="417" t="str">
        <f t="shared" ref="AR298:AR314" si="309">IFERROR(RANK(AQ298, AQ$297:AQ$314),"")</f>
        <v/>
      </c>
      <c r="AS298" s="541"/>
      <c r="AT298" s="417"/>
      <c r="AU298" s="170"/>
      <c r="AV298" s="416" t="str">
        <f t="shared" ref="AV298:AV314" si="310">IFERROR(AU298/AT298,"")</f>
        <v/>
      </c>
      <c r="AW298" s="417" t="str">
        <f t="shared" ref="AW298:AW314" si="311">IFERROR(RANK(AV298, AV$297:AV$314),"")</f>
        <v/>
      </c>
      <c r="AX298" s="541"/>
    </row>
    <row r="299" spans="2:50" x14ac:dyDescent="0.2">
      <c r="B299" s="517"/>
      <c r="C299" s="437">
        <f t="shared" si="295"/>
        <v>3</v>
      </c>
      <c r="D299" s="417"/>
      <c r="E299" s="417"/>
      <c r="F299" s="417"/>
      <c r="G299" s="416" t="e">
        <f t="shared" si="296"/>
        <v>#DIV/0!</v>
      </c>
      <c r="H299" s="517"/>
      <c r="I299" s="172" t="str">
        <f t="shared" si="292"/>
        <v/>
      </c>
      <c r="J299" s="172" t="str">
        <f t="shared" si="293"/>
        <v/>
      </c>
      <c r="K299" s="420" t="str">
        <f t="shared" si="294"/>
        <v/>
      </c>
      <c r="L299" s="519"/>
      <c r="M299" s="172" t="str">
        <f t="shared" si="297"/>
        <v/>
      </c>
      <c r="N299" s="543"/>
      <c r="O299" s="543"/>
      <c r="P299" s="417"/>
      <c r="Q299" s="170"/>
      <c r="R299" s="416" t="str">
        <f t="shared" si="298"/>
        <v/>
      </c>
      <c r="S299" s="417" t="str">
        <f t="shared" si="299"/>
        <v/>
      </c>
      <c r="T299" s="541"/>
      <c r="U299" s="417"/>
      <c r="V299" s="170"/>
      <c r="W299" s="416" t="str">
        <f t="shared" si="300"/>
        <v/>
      </c>
      <c r="X299" s="417" t="str">
        <f t="shared" si="301"/>
        <v/>
      </c>
      <c r="Y299" s="541"/>
      <c r="Z299" s="417"/>
      <c r="AA299" s="170"/>
      <c r="AB299" s="416" t="str">
        <f t="shared" si="302"/>
        <v/>
      </c>
      <c r="AC299" s="417" t="str">
        <f t="shared" si="303"/>
        <v/>
      </c>
      <c r="AD299" s="541"/>
      <c r="AE299" s="417"/>
      <c r="AF299" s="170"/>
      <c r="AG299" s="416" t="str">
        <f t="shared" si="304"/>
        <v/>
      </c>
      <c r="AH299" s="417" t="str">
        <f t="shared" si="305"/>
        <v/>
      </c>
      <c r="AI299" s="541"/>
      <c r="AJ299" s="417"/>
      <c r="AK299" s="170"/>
      <c r="AL299" s="416" t="str">
        <f t="shared" si="306"/>
        <v/>
      </c>
      <c r="AM299" s="417" t="str">
        <f t="shared" si="307"/>
        <v/>
      </c>
      <c r="AN299" s="541"/>
      <c r="AO299" s="417"/>
      <c r="AP299" s="170"/>
      <c r="AQ299" s="416" t="str">
        <f t="shared" si="308"/>
        <v/>
      </c>
      <c r="AR299" s="417" t="str">
        <f t="shared" si="309"/>
        <v/>
      </c>
      <c r="AS299" s="541"/>
      <c r="AT299" s="417"/>
      <c r="AU299" s="170"/>
      <c r="AV299" s="416" t="str">
        <f t="shared" si="310"/>
        <v/>
      </c>
      <c r="AW299" s="417" t="str">
        <f t="shared" si="311"/>
        <v/>
      </c>
      <c r="AX299" s="541"/>
    </row>
    <row r="300" spans="2:50" x14ac:dyDescent="0.2">
      <c r="B300" s="517"/>
      <c r="C300" s="437">
        <f t="shared" si="295"/>
        <v>4</v>
      </c>
      <c r="D300" s="417"/>
      <c r="E300" s="417"/>
      <c r="F300" s="417"/>
      <c r="G300" s="416" t="e">
        <f t="shared" si="296"/>
        <v>#DIV/0!</v>
      </c>
      <c r="H300" s="517"/>
      <c r="I300" s="172" t="str">
        <f t="shared" si="292"/>
        <v/>
      </c>
      <c r="J300" s="172" t="str">
        <f t="shared" si="293"/>
        <v/>
      </c>
      <c r="K300" s="420" t="str">
        <f t="shared" si="294"/>
        <v/>
      </c>
      <c r="L300" s="519"/>
      <c r="M300" s="172" t="str">
        <f t="shared" si="297"/>
        <v/>
      </c>
      <c r="N300" s="543"/>
      <c r="O300" s="543"/>
      <c r="P300" s="417"/>
      <c r="Q300" s="170"/>
      <c r="R300" s="416" t="str">
        <f t="shared" si="298"/>
        <v/>
      </c>
      <c r="S300" s="417" t="str">
        <f t="shared" si="299"/>
        <v/>
      </c>
      <c r="T300" s="541"/>
      <c r="U300" s="417"/>
      <c r="V300" s="170"/>
      <c r="W300" s="416" t="str">
        <f t="shared" si="300"/>
        <v/>
      </c>
      <c r="X300" s="417" t="str">
        <f t="shared" si="301"/>
        <v/>
      </c>
      <c r="Y300" s="541"/>
      <c r="Z300" s="417"/>
      <c r="AA300" s="170"/>
      <c r="AB300" s="416" t="str">
        <f t="shared" si="302"/>
        <v/>
      </c>
      <c r="AC300" s="417" t="str">
        <f t="shared" si="303"/>
        <v/>
      </c>
      <c r="AD300" s="541"/>
      <c r="AE300" s="417"/>
      <c r="AF300" s="170"/>
      <c r="AG300" s="416" t="str">
        <f t="shared" si="304"/>
        <v/>
      </c>
      <c r="AH300" s="417" t="str">
        <f t="shared" si="305"/>
        <v/>
      </c>
      <c r="AI300" s="541"/>
      <c r="AJ300" s="417"/>
      <c r="AK300" s="170"/>
      <c r="AL300" s="416" t="str">
        <f t="shared" si="306"/>
        <v/>
      </c>
      <c r="AM300" s="417" t="str">
        <f t="shared" si="307"/>
        <v/>
      </c>
      <c r="AN300" s="541"/>
      <c r="AO300" s="417"/>
      <c r="AP300" s="170"/>
      <c r="AQ300" s="416" t="str">
        <f t="shared" si="308"/>
        <v/>
      </c>
      <c r="AR300" s="417" t="str">
        <f t="shared" si="309"/>
        <v/>
      </c>
      <c r="AS300" s="541"/>
      <c r="AT300" s="417"/>
      <c r="AU300" s="170"/>
      <c r="AV300" s="416" t="str">
        <f t="shared" si="310"/>
        <v/>
      </c>
      <c r="AW300" s="417" t="str">
        <f t="shared" si="311"/>
        <v/>
      </c>
      <c r="AX300" s="541"/>
    </row>
    <row r="301" spans="2:50" x14ac:dyDescent="0.2">
      <c r="B301" s="517"/>
      <c r="C301" s="437">
        <f t="shared" si="295"/>
        <v>5</v>
      </c>
      <c r="D301" s="417"/>
      <c r="E301" s="417"/>
      <c r="F301" s="417"/>
      <c r="G301" s="416" t="e">
        <f t="shared" si="296"/>
        <v>#DIV/0!</v>
      </c>
      <c r="H301" s="517"/>
      <c r="I301" s="172" t="str">
        <f t="shared" si="292"/>
        <v/>
      </c>
      <c r="J301" s="172" t="str">
        <f t="shared" si="293"/>
        <v/>
      </c>
      <c r="K301" s="420" t="str">
        <f t="shared" si="294"/>
        <v/>
      </c>
      <c r="L301" s="519"/>
      <c r="M301" s="172" t="str">
        <f t="shared" si="297"/>
        <v/>
      </c>
      <c r="N301" s="543"/>
      <c r="O301" s="543"/>
      <c r="P301" s="417"/>
      <c r="Q301" s="170"/>
      <c r="R301" s="416" t="str">
        <f t="shared" si="298"/>
        <v/>
      </c>
      <c r="S301" s="417" t="str">
        <f t="shared" si="299"/>
        <v/>
      </c>
      <c r="T301" s="541"/>
      <c r="U301" s="417"/>
      <c r="V301" s="170"/>
      <c r="W301" s="416" t="str">
        <f t="shared" si="300"/>
        <v/>
      </c>
      <c r="X301" s="417" t="str">
        <f t="shared" si="301"/>
        <v/>
      </c>
      <c r="Y301" s="541"/>
      <c r="Z301" s="417"/>
      <c r="AA301" s="170"/>
      <c r="AB301" s="416" t="str">
        <f t="shared" si="302"/>
        <v/>
      </c>
      <c r="AC301" s="417" t="str">
        <f t="shared" si="303"/>
        <v/>
      </c>
      <c r="AD301" s="541"/>
      <c r="AE301" s="417"/>
      <c r="AF301" s="170"/>
      <c r="AG301" s="416" t="str">
        <f t="shared" si="304"/>
        <v/>
      </c>
      <c r="AH301" s="417" t="str">
        <f t="shared" si="305"/>
        <v/>
      </c>
      <c r="AI301" s="541"/>
      <c r="AJ301" s="417"/>
      <c r="AK301" s="170"/>
      <c r="AL301" s="416" t="str">
        <f t="shared" si="306"/>
        <v/>
      </c>
      <c r="AM301" s="417" t="str">
        <f t="shared" si="307"/>
        <v/>
      </c>
      <c r="AN301" s="541"/>
      <c r="AO301" s="417"/>
      <c r="AP301" s="170"/>
      <c r="AQ301" s="416" t="str">
        <f t="shared" si="308"/>
        <v/>
      </c>
      <c r="AR301" s="417" t="str">
        <f t="shared" si="309"/>
        <v/>
      </c>
      <c r="AS301" s="541"/>
      <c r="AT301" s="417"/>
      <c r="AU301" s="170"/>
      <c r="AV301" s="416" t="str">
        <f t="shared" si="310"/>
        <v/>
      </c>
      <c r="AW301" s="417" t="str">
        <f t="shared" si="311"/>
        <v/>
      </c>
      <c r="AX301" s="541"/>
    </row>
    <row r="302" spans="2:50" x14ac:dyDescent="0.2">
      <c r="B302" s="517"/>
      <c r="C302" s="437">
        <f t="shared" si="295"/>
        <v>6</v>
      </c>
      <c r="D302" s="417"/>
      <c r="E302" s="417"/>
      <c r="F302" s="417"/>
      <c r="G302" s="416" t="e">
        <f t="shared" si="296"/>
        <v>#DIV/0!</v>
      </c>
      <c r="H302" s="517"/>
      <c r="I302" s="172" t="str">
        <f t="shared" si="292"/>
        <v/>
      </c>
      <c r="J302" s="172" t="str">
        <f t="shared" si="293"/>
        <v/>
      </c>
      <c r="K302" s="420" t="str">
        <f t="shared" si="294"/>
        <v/>
      </c>
      <c r="L302" s="519"/>
      <c r="M302" s="172" t="str">
        <f t="shared" si="297"/>
        <v/>
      </c>
      <c r="N302" s="543"/>
      <c r="O302" s="543"/>
      <c r="P302" s="417"/>
      <c r="Q302" s="170"/>
      <c r="R302" s="416" t="str">
        <f t="shared" si="298"/>
        <v/>
      </c>
      <c r="S302" s="417" t="str">
        <f t="shared" si="299"/>
        <v/>
      </c>
      <c r="T302" s="541"/>
      <c r="U302" s="417"/>
      <c r="V302" s="170"/>
      <c r="W302" s="416" t="str">
        <f t="shared" si="300"/>
        <v/>
      </c>
      <c r="X302" s="417" t="str">
        <f t="shared" si="301"/>
        <v/>
      </c>
      <c r="Y302" s="541"/>
      <c r="Z302" s="417"/>
      <c r="AA302" s="170"/>
      <c r="AB302" s="416" t="str">
        <f t="shared" si="302"/>
        <v/>
      </c>
      <c r="AC302" s="417" t="str">
        <f t="shared" si="303"/>
        <v/>
      </c>
      <c r="AD302" s="541"/>
      <c r="AE302" s="417"/>
      <c r="AF302" s="170"/>
      <c r="AG302" s="416" t="str">
        <f t="shared" si="304"/>
        <v/>
      </c>
      <c r="AH302" s="417" t="str">
        <f t="shared" si="305"/>
        <v/>
      </c>
      <c r="AI302" s="541"/>
      <c r="AJ302" s="417"/>
      <c r="AK302" s="170"/>
      <c r="AL302" s="416" t="str">
        <f t="shared" si="306"/>
        <v/>
      </c>
      <c r="AM302" s="417" t="str">
        <f t="shared" si="307"/>
        <v/>
      </c>
      <c r="AN302" s="541"/>
      <c r="AO302" s="417"/>
      <c r="AP302" s="170"/>
      <c r="AQ302" s="416" t="str">
        <f t="shared" si="308"/>
        <v/>
      </c>
      <c r="AR302" s="417" t="str">
        <f t="shared" si="309"/>
        <v/>
      </c>
      <c r="AS302" s="541"/>
      <c r="AT302" s="417"/>
      <c r="AU302" s="170"/>
      <c r="AV302" s="416" t="str">
        <f t="shared" si="310"/>
        <v/>
      </c>
      <c r="AW302" s="417" t="str">
        <f t="shared" si="311"/>
        <v/>
      </c>
      <c r="AX302" s="541"/>
    </row>
    <row r="303" spans="2:50" x14ac:dyDescent="0.2">
      <c r="B303" s="517"/>
      <c r="C303" s="437">
        <f t="shared" si="295"/>
        <v>7</v>
      </c>
      <c r="D303" s="417"/>
      <c r="E303" s="417"/>
      <c r="F303" s="417"/>
      <c r="G303" s="416" t="e">
        <f t="shared" si="296"/>
        <v>#DIV/0!</v>
      </c>
      <c r="H303" s="517"/>
      <c r="I303" s="172" t="str">
        <f t="shared" si="292"/>
        <v/>
      </c>
      <c r="J303" s="172" t="str">
        <f t="shared" si="293"/>
        <v/>
      </c>
      <c r="K303" s="420" t="str">
        <f t="shared" si="294"/>
        <v/>
      </c>
      <c r="L303" s="519"/>
      <c r="M303" s="172" t="str">
        <f t="shared" si="297"/>
        <v/>
      </c>
      <c r="N303" s="543"/>
      <c r="O303" s="543"/>
      <c r="P303" s="417"/>
      <c r="Q303" s="170"/>
      <c r="R303" s="416" t="str">
        <f t="shared" si="298"/>
        <v/>
      </c>
      <c r="S303" s="417" t="str">
        <f t="shared" si="299"/>
        <v/>
      </c>
      <c r="T303" s="541"/>
      <c r="U303" s="417"/>
      <c r="V303" s="170"/>
      <c r="W303" s="416" t="str">
        <f t="shared" si="300"/>
        <v/>
      </c>
      <c r="X303" s="417" t="str">
        <f t="shared" si="301"/>
        <v/>
      </c>
      <c r="Y303" s="541"/>
      <c r="Z303" s="417"/>
      <c r="AA303" s="170"/>
      <c r="AB303" s="416" t="str">
        <f t="shared" si="302"/>
        <v/>
      </c>
      <c r="AC303" s="417" t="str">
        <f t="shared" si="303"/>
        <v/>
      </c>
      <c r="AD303" s="541"/>
      <c r="AE303" s="417"/>
      <c r="AF303" s="170"/>
      <c r="AG303" s="416" t="str">
        <f t="shared" si="304"/>
        <v/>
      </c>
      <c r="AH303" s="417" t="str">
        <f t="shared" si="305"/>
        <v/>
      </c>
      <c r="AI303" s="541"/>
      <c r="AJ303" s="417"/>
      <c r="AK303" s="170"/>
      <c r="AL303" s="416" t="str">
        <f t="shared" si="306"/>
        <v/>
      </c>
      <c r="AM303" s="417" t="str">
        <f t="shared" si="307"/>
        <v/>
      </c>
      <c r="AN303" s="541"/>
      <c r="AO303" s="417"/>
      <c r="AP303" s="170"/>
      <c r="AQ303" s="416" t="str">
        <f t="shared" si="308"/>
        <v/>
      </c>
      <c r="AR303" s="417" t="str">
        <f t="shared" si="309"/>
        <v/>
      </c>
      <c r="AS303" s="541"/>
      <c r="AT303" s="417"/>
      <c r="AU303" s="170"/>
      <c r="AV303" s="416" t="str">
        <f t="shared" si="310"/>
        <v/>
      </c>
      <c r="AW303" s="417" t="str">
        <f t="shared" si="311"/>
        <v/>
      </c>
      <c r="AX303" s="541"/>
    </row>
    <row r="304" spans="2:50" x14ac:dyDescent="0.2">
      <c r="B304" s="517"/>
      <c r="C304" s="437">
        <f t="shared" si="295"/>
        <v>8</v>
      </c>
      <c r="D304" s="417"/>
      <c r="E304" s="417"/>
      <c r="F304" s="417"/>
      <c r="G304" s="416" t="e">
        <f t="shared" si="296"/>
        <v>#DIV/0!</v>
      </c>
      <c r="H304" s="517"/>
      <c r="I304" s="172" t="str">
        <f t="shared" si="292"/>
        <v/>
      </c>
      <c r="J304" s="172" t="str">
        <f t="shared" si="293"/>
        <v/>
      </c>
      <c r="K304" s="420" t="str">
        <f t="shared" si="294"/>
        <v/>
      </c>
      <c r="L304" s="519"/>
      <c r="M304" s="172" t="str">
        <f t="shared" si="297"/>
        <v/>
      </c>
      <c r="N304" s="543"/>
      <c r="O304" s="543"/>
      <c r="P304" s="417"/>
      <c r="Q304" s="170"/>
      <c r="R304" s="416" t="str">
        <f t="shared" si="298"/>
        <v/>
      </c>
      <c r="S304" s="417" t="str">
        <f t="shared" si="299"/>
        <v/>
      </c>
      <c r="T304" s="541"/>
      <c r="U304" s="417"/>
      <c r="V304" s="170"/>
      <c r="W304" s="416" t="str">
        <f t="shared" si="300"/>
        <v/>
      </c>
      <c r="X304" s="417" t="str">
        <f t="shared" si="301"/>
        <v/>
      </c>
      <c r="Y304" s="541"/>
      <c r="Z304" s="417"/>
      <c r="AA304" s="170"/>
      <c r="AB304" s="416" t="str">
        <f t="shared" si="302"/>
        <v/>
      </c>
      <c r="AC304" s="417" t="str">
        <f t="shared" si="303"/>
        <v/>
      </c>
      <c r="AD304" s="541"/>
      <c r="AE304" s="417"/>
      <c r="AF304" s="170"/>
      <c r="AG304" s="416" t="str">
        <f t="shared" si="304"/>
        <v/>
      </c>
      <c r="AH304" s="417" t="str">
        <f t="shared" si="305"/>
        <v/>
      </c>
      <c r="AI304" s="541"/>
      <c r="AJ304" s="417"/>
      <c r="AK304" s="170"/>
      <c r="AL304" s="416" t="str">
        <f t="shared" si="306"/>
        <v/>
      </c>
      <c r="AM304" s="417" t="str">
        <f t="shared" si="307"/>
        <v/>
      </c>
      <c r="AN304" s="541"/>
      <c r="AO304" s="417"/>
      <c r="AP304" s="170"/>
      <c r="AQ304" s="416" t="str">
        <f t="shared" si="308"/>
        <v/>
      </c>
      <c r="AR304" s="417" t="str">
        <f t="shared" si="309"/>
        <v/>
      </c>
      <c r="AS304" s="541"/>
      <c r="AT304" s="417"/>
      <c r="AU304" s="170"/>
      <c r="AV304" s="416" t="str">
        <f t="shared" si="310"/>
        <v/>
      </c>
      <c r="AW304" s="417" t="str">
        <f t="shared" si="311"/>
        <v/>
      </c>
      <c r="AX304" s="541"/>
    </row>
    <row r="305" spans="2:50" x14ac:dyDescent="0.2">
      <c r="B305" s="517"/>
      <c r="C305" s="437">
        <f t="shared" si="295"/>
        <v>9</v>
      </c>
      <c r="D305" s="417"/>
      <c r="E305" s="417"/>
      <c r="F305" s="417"/>
      <c r="G305" s="416" t="e">
        <f t="shared" si="296"/>
        <v>#DIV/0!</v>
      </c>
      <c r="H305" s="517"/>
      <c r="I305" s="172" t="str">
        <f t="shared" si="292"/>
        <v/>
      </c>
      <c r="J305" s="172" t="str">
        <f t="shared" si="293"/>
        <v/>
      </c>
      <c r="K305" s="420" t="str">
        <f t="shared" si="294"/>
        <v/>
      </c>
      <c r="L305" s="519"/>
      <c r="M305" s="172" t="str">
        <f t="shared" si="297"/>
        <v/>
      </c>
      <c r="N305" s="543"/>
      <c r="O305" s="543"/>
      <c r="P305" s="417"/>
      <c r="Q305" s="170"/>
      <c r="R305" s="416" t="str">
        <f t="shared" si="298"/>
        <v/>
      </c>
      <c r="S305" s="417" t="str">
        <f t="shared" si="299"/>
        <v/>
      </c>
      <c r="T305" s="541"/>
      <c r="U305" s="417"/>
      <c r="V305" s="170"/>
      <c r="W305" s="416" t="str">
        <f t="shared" si="300"/>
        <v/>
      </c>
      <c r="X305" s="417" t="str">
        <f t="shared" si="301"/>
        <v/>
      </c>
      <c r="Y305" s="541"/>
      <c r="Z305" s="417"/>
      <c r="AA305" s="170"/>
      <c r="AB305" s="416" t="str">
        <f t="shared" si="302"/>
        <v/>
      </c>
      <c r="AC305" s="417" t="str">
        <f t="shared" si="303"/>
        <v/>
      </c>
      <c r="AD305" s="541"/>
      <c r="AE305" s="417"/>
      <c r="AF305" s="170"/>
      <c r="AG305" s="416" t="str">
        <f t="shared" si="304"/>
        <v/>
      </c>
      <c r="AH305" s="417" t="str">
        <f t="shared" si="305"/>
        <v/>
      </c>
      <c r="AI305" s="541"/>
      <c r="AJ305" s="417"/>
      <c r="AK305" s="170"/>
      <c r="AL305" s="416" t="str">
        <f t="shared" si="306"/>
        <v/>
      </c>
      <c r="AM305" s="417" t="str">
        <f t="shared" si="307"/>
        <v/>
      </c>
      <c r="AN305" s="541"/>
      <c r="AO305" s="417"/>
      <c r="AP305" s="170"/>
      <c r="AQ305" s="416" t="str">
        <f t="shared" si="308"/>
        <v/>
      </c>
      <c r="AR305" s="417" t="str">
        <f t="shared" si="309"/>
        <v/>
      </c>
      <c r="AS305" s="541"/>
      <c r="AT305" s="417"/>
      <c r="AU305" s="170"/>
      <c r="AV305" s="416" t="str">
        <f t="shared" si="310"/>
        <v/>
      </c>
      <c r="AW305" s="417" t="str">
        <f t="shared" si="311"/>
        <v/>
      </c>
      <c r="AX305" s="541"/>
    </row>
    <row r="306" spans="2:50" x14ac:dyDescent="0.2">
      <c r="B306" s="517"/>
      <c r="C306" s="437">
        <f t="shared" si="295"/>
        <v>10</v>
      </c>
      <c r="D306" s="417"/>
      <c r="E306" s="417"/>
      <c r="F306" s="417"/>
      <c r="G306" s="416" t="e">
        <f t="shared" si="296"/>
        <v>#DIV/0!</v>
      </c>
      <c r="H306" s="517"/>
      <c r="I306" s="172" t="str">
        <f t="shared" si="292"/>
        <v/>
      </c>
      <c r="J306" s="172" t="str">
        <f t="shared" si="293"/>
        <v/>
      </c>
      <c r="K306" s="420" t="str">
        <f t="shared" si="294"/>
        <v/>
      </c>
      <c r="L306" s="519"/>
      <c r="M306" s="172" t="str">
        <f t="shared" si="297"/>
        <v/>
      </c>
      <c r="N306" s="543"/>
      <c r="O306" s="543"/>
      <c r="P306" s="417"/>
      <c r="Q306" s="170"/>
      <c r="R306" s="416" t="str">
        <f t="shared" si="298"/>
        <v/>
      </c>
      <c r="S306" s="417" t="str">
        <f t="shared" si="299"/>
        <v/>
      </c>
      <c r="T306" s="541"/>
      <c r="U306" s="417"/>
      <c r="V306" s="170"/>
      <c r="W306" s="416" t="str">
        <f t="shared" si="300"/>
        <v/>
      </c>
      <c r="X306" s="417" t="str">
        <f t="shared" si="301"/>
        <v/>
      </c>
      <c r="Y306" s="541"/>
      <c r="Z306" s="417"/>
      <c r="AA306" s="170"/>
      <c r="AB306" s="416" t="str">
        <f t="shared" si="302"/>
        <v/>
      </c>
      <c r="AC306" s="417" t="str">
        <f t="shared" si="303"/>
        <v/>
      </c>
      <c r="AD306" s="541"/>
      <c r="AE306" s="417"/>
      <c r="AF306" s="170"/>
      <c r="AG306" s="416" t="str">
        <f t="shared" si="304"/>
        <v/>
      </c>
      <c r="AH306" s="417" t="str">
        <f t="shared" si="305"/>
        <v/>
      </c>
      <c r="AI306" s="541"/>
      <c r="AJ306" s="417"/>
      <c r="AK306" s="170"/>
      <c r="AL306" s="416" t="str">
        <f t="shared" si="306"/>
        <v/>
      </c>
      <c r="AM306" s="417" t="str">
        <f t="shared" si="307"/>
        <v/>
      </c>
      <c r="AN306" s="541"/>
      <c r="AO306" s="417"/>
      <c r="AP306" s="170"/>
      <c r="AQ306" s="416" t="str">
        <f t="shared" si="308"/>
        <v/>
      </c>
      <c r="AR306" s="417" t="str">
        <f t="shared" si="309"/>
        <v/>
      </c>
      <c r="AS306" s="541"/>
      <c r="AT306" s="417"/>
      <c r="AU306" s="170"/>
      <c r="AV306" s="416" t="str">
        <f t="shared" si="310"/>
        <v/>
      </c>
      <c r="AW306" s="417" t="str">
        <f t="shared" si="311"/>
        <v/>
      </c>
      <c r="AX306" s="541"/>
    </row>
    <row r="307" spans="2:50" x14ac:dyDescent="0.2">
      <c r="B307" s="517"/>
      <c r="C307" s="437">
        <f t="shared" si="295"/>
        <v>11</v>
      </c>
      <c r="D307" s="417"/>
      <c r="E307" s="417"/>
      <c r="F307" s="417"/>
      <c r="G307" s="416" t="e">
        <f t="shared" si="296"/>
        <v>#DIV/0!</v>
      </c>
      <c r="H307" s="517"/>
      <c r="I307" s="172" t="str">
        <f t="shared" si="292"/>
        <v/>
      </c>
      <c r="J307" s="172" t="str">
        <f t="shared" si="293"/>
        <v/>
      </c>
      <c r="K307" s="420" t="str">
        <f t="shared" si="294"/>
        <v/>
      </c>
      <c r="L307" s="519"/>
      <c r="M307" s="172" t="str">
        <f t="shared" si="297"/>
        <v/>
      </c>
      <c r="N307" s="543"/>
      <c r="O307" s="543"/>
      <c r="P307" s="417"/>
      <c r="Q307" s="170"/>
      <c r="R307" s="416" t="str">
        <f t="shared" si="298"/>
        <v/>
      </c>
      <c r="S307" s="417" t="str">
        <f t="shared" si="299"/>
        <v/>
      </c>
      <c r="T307" s="541"/>
      <c r="U307" s="417"/>
      <c r="V307" s="170"/>
      <c r="W307" s="416" t="str">
        <f t="shared" si="300"/>
        <v/>
      </c>
      <c r="X307" s="417" t="str">
        <f t="shared" si="301"/>
        <v/>
      </c>
      <c r="Y307" s="541"/>
      <c r="Z307" s="417"/>
      <c r="AA307" s="170"/>
      <c r="AB307" s="416" t="str">
        <f t="shared" si="302"/>
        <v/>
      </c>
      <c r="AC307" s="417" t="str">
        <f t="shared" si="303"/>
        <v/>
      </c>
      <c r="AD307" s="541"/>
      <c r="AE307" s="417"/>
      <c r="AF307" s="170"/>
      <c r="AG307" s="416" t="str">
        <f t="shared" si="304"/>
        <v/>
      </c>
      <c r="AH307" s="417" t="str">
        <f t="shared" si="305"/>
        <v/>
      </c>
      <c r="AI307" s="541"/>
      <c r="AJ307" s="417"/>
      <c r="AK307" s="170"/>
      <c r="AL307" s="416" t="str">
        <f t="shared" si="306"/>
        <v/>
      </c>
      <c r="AM307" s="417" t="str">
        <f t="shared" si="307"/>
        <v/>
      </c>
      <c r="AN307" s="541"/>
      <c r="AO307" s="417"/>
      <c r="AP307" s="170"/>
      <c r="AQ307" s="416" t="str">
        <f t="shared" si="308"/>
        <v/>
      </c>
      <c r="AR307" s="417" t="str">
        <f t="shared" si="309"/>
        <v/>
      </c>
      <c r="AS307" s="541"/>
      <c r="AT307" s="417"/>
      <c r="AU307" s="170"/>
      <c r="AV307" s="416" t="str">
        <f t="shared" si="310"/>
        <v/>
      </c>
      <c r="AW307" s="417" t="str">
        <f t="shared" si="311"/>
        <v/>
      </c>
      <c r="AX307" s="541"/>
    </row>
    <row r="308" spans="2:50" x14ac:dyDescent="0.2">
      <c r="B308" s="517"/>
      <c r="C308" s="437">
        <f t="shared" si="295"/>
        <v>12</v>
      </c>
      <c r="D308" s="417"/>
      <c r="E308" s="417"/>
      <c r="F308" s="417"/>
      <c r="G308" s="416" t="e">
        <f t="shared" si="296"/>
        <v>#DIV/0!</v>
      </c>
      <c r="H308" s="517"/>
      <c r="I308" s="172" t="str">
        <f t="shared" si="292"/>
        <v/>
      </c>
      <c r="J308" s="172" t="str">
        <f t="shared" si="293"/>
        <v/>
      </c>
      <c r="K308" s="420" t="str">
        <f t="shared" si="294"/>
        <v/>
      </c>
      <c r="L308" s="519"/>
      <c r="M308" s="172" t="str">
        <f t="shared" si="297"/>
        <v/>
      </c>
      <c r="N308" s="543"/>
      <c r="O308" s="543"/>
      <c r="P308" s="417"/>
      <c r="Q308" s="170"/>
      <c r="R308" s="416" t="str">
        <f t="shared" si="298"/>
        <v/>
      </c>
      <c r="S308" s="417" t="str">
        <f t="shared" si="299"/>
        <v/>
      </c>
      <c r="T308" s="541"/>
      <c r="U308" s="417"/>
      <c r="V308" s="170"/>
      <c r="W308" s="416" t="str">
        <f t="shared" si="300"/>
        <v/>
      </c>
      <c r="X308" s="417" t="str">
        <f t="shared" si="301"/>
        <v/>
      </c>
      <c r="Y308" s="541"/>
      <c r="Z308" s="417"/>
      <c r="AA308" s="170"/>
      <c r="AB308" s="416" t="str">
        <f t="shared" si="302"/>
        <v/>
      </c>
      <c r="AC308" s="417" t="str">
        <f t="shared" si="303"/>
        <v/>
      </c>
      <c r="AD308" s="541"/>
      <c r="AE308" s="417"/>
      <c r="AF308" s="170"/>
      <c r="AG308" s="416" t="str">
        <f t="shared" si="304"/>
        <v/>
      </c>
      <c r="AH308" s="417" t="str">
        <f t="shared" si="305"/>
        <v/>
      </c>
      <c r="AI308" s="541"/>
      <c r="AJ308" s="417"/>
      <c r="AK308" s="170"/>
      <c r="AL308" s="416" t="str">
        <f t="shared" si="306"/>
        <v/>
      </c>
      <c r="AM308" s="417" t="str">
        <f t="shared" si="307"/>
        <v/>
      </c>
      <c r="AN308" s="541"/>
      <c r="AO308" s="417"/>
      <c r="AP308" s="170"/>
      <c r="AQ308" s="416" t="str">
        <f t="shared" si="308"/>
        <v/>
      </c>
      <c r="AR308" s="417" t="str">
        <f t="shared" si="309"/>
        <v/>
      </c>
      <c r="AS308" s="541"/>
      <c r="AT308" s="417"/>
      <c r="AU308" s="170"/>
      <c r="AV308" s="416" t="str">
        <f t="shared" si="310"/>
        <v/>
      </c>
      <c r="AW308" s="417" t="str">
        <f t="shared" si="311"/>
        <v/>
      </c>
      <c r="AX308" s="541"/>
    </row>
    <row r="309" spans="2:50" x14ac:dyDescent="0.2">
      <c r="B309" s="517"/>
      <c r="C309" s="437">
        <f t="shared" si="295"/>
        <v>13</v>
      </c>
      <c r="D309" s="417"/>
      <c r="E309" s="417"/>
      <c r="F309" s="417"/>
      <c r="G309" s="416" t="e">
        <f t="shared" si="296"/>
        <v>#DIV/0!</v>
      </c>
      <c r="H309" s="517"/>
      <c r="I309" s="172" t="str">
        <f t="shared" si="292"/>
        <v/>
      </c>
      <c r="J309" s="172" t="str">
        <f t="shared" si="293"/>
        <v/>
      </c>
      <c r="K309" s="420" t="str">
        <f t="shared" si="294"/>
        <v/>
      </c>
      <c r="L309" s="519"/>
      <c r="M309" s="172" t="str">
        <f t="shared" si="297"/>
        <v/>
      </c>
      <c r="N309" s="543"/>
      <c r="O309" s="543"/>
      <c r="P309" s="417"/>
      <c r="Q309" s="170"/>
      <c r="R309" s="416" t="str">
        <f t="shared" si="298"/>
        <v/>
      </c>
      <c r="S309" s="417" t="str">
        <f t="shared" si="299"/>
        <v/>
      </c>
      <c r="T309" s="541"/>
      <c r="U309" s="417"/>
      <c r="V309" s="170"/>
      <c r="W309" s="416" t="str">
        <f t="shared" si="300"/>
        <v/>
      </c>
      <c r="X309" s="417" t="str">
        <f t="shared" si="301"/>
        <v/>
      </c>
      <c r="Y309" s="541"/>
      <c r="Z309" s="417"/>
      <c r="AA309" s="170"/>
      <c r="AB309" s="416" t="str">
        <f t="shared" si="302"/>
        <v/>
      </c>
      <c r="AC309" s="417" t="str">
        <f t="shared" si="303"/>
        <v/>
      </c>
      <c r="AD309" s="541"/>
      <c r="AE309" s="417"/>
      <c r="AF309" s="170"/>
      <c r="AG309" s="416" t="str">
        <f t="shared" si="304"/>
        <v/>
      </c>
      <c r="AH309" s="417" t="str">
        <f t="shared" si="305"/>
        <v/>
      </c>
      <c r="AI309" s="541"/>
      <c r="AJ309" s="417"/>
      <c r="AK309" s="170"/>
      <c r="AL309" s="416" t="str">
        <f t="shared" si="306"/>
        <v/>
      </c>
      <c r="AM309" s="417" t="str">
        <f t="shared" si="307"/>
        <v/>
      </c>
      <c r="AN309" s="541"/>
      <c r="AO309" s="417"/>
      <c r="AP309" s="170"/>
      <c r="AQ309" s="416" t="str">
        <f t="shared" si="308"/>
        <v/>
      </c>
      <c r="AR309" s="417" t="str">
        <f t="shared" si="309"/>
        <v/>
      </c>
      <c r="AS309" s="541"/>
      <c r="AT309" s="417"/>
      <c r="AU309" s="170"/>
      <c r="AV309" s="416" t="str">
        <f t="shared" si="310"/>
        <v/>
      </c>
      <c r="AW309" s="417" t="str">
        <f t="shared" si="311"/>
        <v/>
      </c>
      <c r="AX309" s="541"/>
    </row>
    <row r="310" spans="2:50" x14ac:dyDescent="0.2">
      <c r="B310" s="517"/>
      <c r="C310" s="437">
        <f t="shared" si="295"/>
        <v>14</v>
      </c>
      <c r="D310" s="417"/>
      <c r="E310" s="417"/>
      <c r="F310" s="417"/>
      <c r="G310" s="416" t="e">
        <f t="shared" si="296"/>
        <v>#DIV/0!</v>
      </c>
      <c r="H310" s="517"/>
      <c r="I310" s="172" t="str">
        <f t="shared" si="292"/>
        <v/>
      </c>
      <c r="J310" s="172" t="str">
        <f t="shared" si="293"/>
        <v/>
      </c>
      <c r="K310" s="420" t="str">
        <f t="shared" si="294"/>
        <v/>
      </c>
      <c r="L310" s="519"/>
      <c r="M310" s="172" t="str">
        <f t="shared" si="297"/>
        <v/>
      </c>
      <c r="N310" s="543"/>
      <c r="O310" s="543"/>
      <c r="P310" s="417"/>
      <c r="Q310" s="170"/>
      <c r="R310" s="416" t="str">
        <f t="shared" si="298"/>
        <v/>
      </c>
      <c r="S310" s="417" t="str">
        <f t="shared" si="299"/>
        <v/>
      </c>
      <c r="T310" s="541"/>
      <c r="U310" s="417"/>
      <c r="V310" s="170"/>
      <c r="W310" s="416" t="str">
        <f t="shared" si="300"/>
        <v/>
      </c>
      <c r="X310" s="417" t="str">
        <f t="shared" si="301"/>
        <v/>
      </c>
      <c r="Y310" s="541"/>
      <c r="Z310" s="417"/>
      <c r="AA310" s="170"/>
      <c r="AB310" s="416" t="str">
        <f t="shared" si="302"/>
        <v/>
      </c>
      <c r="AC310" s="417" t="str">
        <f t="shared" si="303"/>
        <v/>
      </c>
      <c r="AD310" s="541"/>
      <c r="AE310" s="417"/>
      <c r="AF310" s="170"/>
      <c r="AG310" s="416" t="str">
        <f t="shared" si="304"/>
        <v/>
      </c>
      <c r="AH310" s="417" t="str">
        <f t="shared" si="305"/>
        <v/>
      </c>
      <c r="AI310" s="541"/>
      <c r="AJ310" s="417"/>
      <c r="AK310" s="170"/>
      <c r="AL310" s="416" t="str">
        <f t="shared" si="306"/>
        <v/>
      </c>
      <c r="AM310" s="417" t="str">
        <f t="shared" si="307"/>
        <v/>
      </c>
      <c r="AN310" s="541"/>
      <c r="AO310" s="417"/>
      <c r="AP310" s="170"/>
      <c r="AQ310" s="416" t="str">
        <f t="shared" si="308"/>
        <v/>
      </c>
      <c r="AR310" s="417" t="str">
        <f t="shared" si="309"/>
        <v/>
      </c>
      <c r="AS310" s="541"/>
      <c r="AT310" s="417"/>
      <c r="AU310" s="170"/>
      <c r="AV310" s="416" t="str">
        <f t="shared" si="310"/>
        <v/>
      </c>
      <c r="AW310" s="417" t="str">
        <f t="shared" si="311"/>
        <v/>
      </c>
      <c r="AX310" s="541"/>
    </row>
    <row r="311" spans="2:50" x14ac:dyDescent="0.2">
      <c r="B311" s="517"/>
      <c r="C311" s="437">
        <f t="shared" si="295"/>
        <v>15</v>
      </c>
      <c r="D311" s="417"/>
      <c r="E311" s="417"/>
      <c r="F311" s="417"/>
      <c r="G311" s="416" t="e">
        <f t="shared" si="296"/>
        <v>#DIV/0!</v>
      </c>
      <c r="H311" s="517"/>
      <c r="I311" s="172" t="str">
        <f t="shared" si="292"/>
        <v/>
      </c>
      <c r="J311" s="172" t="str">
        <f t="shared" si="293"/>
        <v/>
      </c>
      <c r="K311" s="420" t="str">
        <f t="shared" si="294"/>
        <v/>
      </c>
      <c r="L311" s="519"/>
      <c r="M311" s="172" t="str">
        <f t="shared" si="297"/>
        <v/>
      </c>
      <c r="N311" s="543"/>
      <c r="O311" s="543"/>
      <c r="P311" s="417"/>
      <c r="Q311" s="170"/>
      <c r="R311" s="416" t="str">
        <f t="shared" si="298"/>
        <v/>
      </c>
      <c r="S311" s="417" t="str">
        <f t="shared" si="299"/>
        <v/>
      </c>
      <c r="T311" s="541"/>
      <c r="U311" s="417"/>
      <c r="V311" s="170"/>
      <c r="W311" s="416" t="str">
        <f t="shared" si="300"/>
        <v/>
      </c>
      <c r="X311" s="417" t="str">
        <f t="shared" si="301"/>
        <v/>
      </c>
      <c r="Y311" s="541"/>
      <c r="Z311" s="417"/>
      <c r="AA311" s="170"/>
      <c r="AB311" s="416" t="str">
        <f t="shared" si="302"/>
        <v/>
      </c>
      <c r="AC311" s="417" t="str">
        <f t="shared" si="303"/>
        <v/>
      </c>
      <c r="AD311" s="541"/>
      <c r="AE311" s="417"/>
      <c r="AF311" s="170"/>
      <c r="AG311" s="416" t="str">
        <f t="shared" si="304"/>
        <v/>
      </c>
      <c r="AH311" s="417" t="str">
        <f t="shared" si="305"/>
        <v/>
      </c>
      <c r="AI311" s="541"/>
      <c r="AJ311" s="417"/>
      <c r="AK311" s="170"/>
      <c r="AL311" s="416" t="str">
        <f t="shared" si="306"/>
        <v/>
      </c>
      <c r="AM311" s="417" t="str">
        <f t="shared" si="307"/>
        <v/>
      </c>
      <c r="AN311" s="541"/>
      <c r="AO311" s="417"/>
      <c r="AP311" s="170"/>
      <c r="AQ311" s="416" t="str">
        <f t="shared" si="308"/>
        <v/>
      </c>
      <c r="AR311" s="417" t="str">
        <f t="shared" si="309"/>
        <v/>
      </c>
      <c r="AS311" s="541"/>
      <c r="AT311" s="417"/>
      <c r="AU311" s="170"/>
      <c r="AV311" s="416" t="str">
        <f t="shared" si="310"/>
        <v/>
      </c>
      <c r="AW311" s="417" t="str">
        <f t="shared" si="311"/>
        <v/>
      </c>
      <c r="AX311" s="541"/>
    </row>
    <row r="312" spans="2:50" x14ac:dyDescent="0.2">
      <c r="B312" s="517"/>
      <c r="C312" s="437">
        <f t="shared" si="295"/>
        <v>16</v>
      </c>
      <c r="D312" s="417"/>
      <c r="E312" s="417"/>
      <c r="F312" s="417"/>
      <c r="G312" s="416" t="e">
        <f t="shared" si="296"/>
        <v>#DIV/0!</v>
      </c>
      <c r="H312" s="517"/>
      <c r="I312" s="172" t="str">
        <f t="shared" si="292"/>
        <v/>
      </c>
      <c r="J312" s="172" t="str">
        <f t="shared" si="293"/>
        <v/>
      </c>
      <c r="K312" s="420" t="str">
        <f t="shared" si="294"/>
        <v/>
      </c>
      <c r="L312" s="519"/>
      <c r="M312" s="172" t="str">
        <f t="shared" si="297"/>
        <v/>
      </c>
      <c r="N312" s="543"/>
      <c r="O312" s="543"/>
      <c r="P312" s="417"/>
      <c r="Q312" s="170"/>
      <c r="R312" s="416" t="str">
        <f t="shared" si="298"/>
        <v/>
      </c>
      <c r="S312" s="417" t="str">
        <f t="shared" si="299"/>
        <v/>
      </c>
      <c r="T312" s="541"/>
      <c r="U312" s="417"/>
      <c r="V312" s="170"/>
      <c r="W312" s="416" t="str">
        <f t="shared" si="300"/>
        <v/>
      </c>
      <c r="X312" s="417" t="str">
        <f t="shared" si="301"/>
        <v/>
      </c>
      <c r="Y312" s="541"/>
      <c r="Z312" s="417"/>
      <c r="AA312" s="170"/>
      <c r="AB312" s="416" t="str">
        <f t="shared" si="302"/>
        <v/>
      </c>
      <c r="AC312" s="417" t="str">
        <f t="shared" si="303"/>
        <v/>
      </c>
      <c r="AD312" s="541"/>
      <c r="AE312" s="417"/>
      <c r="AF312" s="170"/>
      <c r="AG312" s="416" t="str">
        <f t="shared" si="304"/>
        <v/>
      </c>
      <c r="AH312" s="417" t="str">
        <f t="shared" si="305"/>
        <v/>
      </c>
      <c r="AI312" s="541"/>
      <c r="AJ312" s="417"/>
      <c r="AK312" s="170"/>
      <c r="AL312" s="416" t="str">
        <f t="shared" si="306"/>
        <v/>
      </c>
      <c r="AM312" s="417" t="str">
        <f t="shared" si="307"/>
        <v/>
      </c>
      <c r="AN312" s="541"/>
      <c r="AO312" s="417"/>
      <c r="AP312" s="170"/>
      <c r="AQ312" s="416" t="str">
        <f t="shared" si="308"/>
        <v/>
      </c>
      <c r="AR312" s="417" t="str">
        <f t="shared" si="309"/>
        <v/>
      </c>
      <c r="AS312" s="541"/>
      <c r="AT312" s="417"/>
      <c r="AU312" s="170"/>
      <c r="AV312" s="416" t="str">
        <f t="shared" si="310"/>
        <v/>
      </c>
      <c r="AW312" s="417" t="str">
        <f t="shared" si="311"/>
        <v/>
      </c>
      <c r="AX312" s="541"/>
    </row>
    <row r="313" spans="2:50" x14ac:dyDescent="0.2">
      <c r="B313" s="517"/>
      <c r="C313" s="437">
        <f t="shared" si="295"/>
        <v>17</v>
      </c>
      <c r="D313" s="417"/>
      <c r="E313" s="417"/>
      <c r="F313" s="417"/>
      <c r="G313" s="416" t="e">
        <f t="shared" si="296"/>
        <v>#DIV/0!</v>
      </c>
      <c r="H313" s="517"/>
      <c r="I313" s="172" t="str">
        <f t="shared" si="292"/>
        <v/>
      </c>
      <c r="J313" s="172" t="str">
        <f t="shared" si="293"/>
        <v/>
      </c>
      <c r="K313" s="420" t="str">
        <f t="shared" si="294"/>
        <v/>
      </c>
      <c r="L313" s="519"/>
      <c r="M313" s="172" t="str">
        <f t="shared" si="297"/>
        <v/>
      </c>
      <c r="N313" s="543"/>
      <c r="O313" s="543"/>
      <c r="P313" s="417"/>
      <c r="Q313" s="170"/>
      <c r="R313" s="416" t="str">
        <f t="shared" si="298"/>
        <v/>
      </c>
      <c r="S313" s="417" t="str">
        <f t="shared" si="299"/>
        <v/>
      </c>
      <c r="T313" s="541"/>
      <c r="U313" s="417"/>
      <c r="V313" s="170"/>
      <c r="W313" s="416" t="str">
        <f t="shared" si="300"/>
        <v/>
      </c>
      <c r="X313" s="417" t="str">
        <f t="shared" si="301"/>
        <v/>
      </c>
      <c r="Y313" s="541"/>
      <c r="Z313" s="417"/>
      <c r="AA313" s="170"/>
      <c r="AB313" s="416" t="str">
        <f t="shared" si="302"/>
        <v/>
      </c>
      <c r="AC313" s="417" t="str">
        <f t="shared" si="303"/>
        <v/>
      </c>
      <c r="AD313" s="541"/>
      <c r="AE313" s="417"/>
      <c r="AF313" s="170"/>
      <c r="AG313" s="416" t="str">
        <f t="shared" si="304"/>
        <v/>
      </c>
      <c r="AH313" s="417" t="str">
        <f t="shared" si="305"/>
        <v/>
      </c>
      <c r="AI313" s="541"/>
      <c r="AJ313" s="417"/>
      <c r="AK313" s="170"/>
      <c r="AL313" s="416" t="str">
        <f t="shared" si="306"/>
        <v/>
      </c>
      <c r="AM313" s="417" t="str">
        <f t="shared" si="307"/>
        <v/>
      </c>
      <c r="AN313" s="541"/>
      <c r="AO313" s="417"/>
      <c r="AP313" s="170"/>
      <c r="AQ313" s="416" t="str">
        <f t="shared" si="308"/>
        <v/>
      </c>
      <c r="AR313" s="417" t="str">
        <f t="shared" si="309"/>
        <v/>
      </c>
      <c r="AS313" s="541"/>
      <c r="AT313" s="417"/>
      <c r="AU313" s="170"/>
      <c r="AV313" s="416" t="str">
        <f t="shared" si="310"/>
        <v/>
      </c>
      <c r="AW313" s="417" t="str">
        <f t="shared" si="311"/>
        <v/>
      </c>
      <c r="AX313" s="541"/>
    </row>
    <row r="314" spans="2:50" x14ac:dyDescent="0.2">
      <c r="B314" s="517"/>
      <c r="C314" s="437">
        <f t="shared" si="295"/>
        <v>18</v>
      </c>
      <c r="D314" s="417"/>
      <c r="E314" s="417"/>
      <c r="F314" s="417"/>
      <c r="G314" s="416" t="e">
        <f t="shared" si="296"/>
        <v>#DIV/0!</v>
      </c>
      <c r="H314" s="517"/>
      <c r="I314" s="172" t="str">
        <f t="shared" si="292"/>
        <v/>
      </c>
      <c r="J314" s="172" t="str">
        <f t="shared" si="293"/>
        <v/>
      </c>
      <c r="K314" s="420" t="str">
        <f t="shared" si="294"/>
        <v/>
      </c>
      <c r="L314" s="520"/>
      <c r="M314" s="172" t="str">
        <f t="shared" si="297"/>
        <v/>
      </c>
      <c r="N314" s="526"/>
      <c r="O314" s="526"/>
      <c r="P314" s="417"/>
      <c r="Q314" s="170"/>
      <c r="R314" s="416" t="str">
        <f t="shared" si="298"/>
        <v/>
      </c>
      <c r="S314" s="417" t="str">
        <f t="shared" si="299"/>
        <v/>
      </c>
      <c r="T314" s="542"/>
      <c r="U314" s="417"/>
      <c r="V314" s="170"/>
      <c r="W314" s="416" t="str">
        <f t="shared" si="300"/>
        <v/>
      </c>
      <c r="X314" s="417" t="str">
        <f t="shared" si="301"/>
        <v/>
      </c>
      <c r="Y314" s="542"/>
      <c r="Z314" s="417"/>
      <c r="AA314" s="170"/>
      <c r="AB314" s="416" t="str">
        <f t="shared" si="302"/>
        <v/>
      </c>
      <c r="AC314" s="417" t="str">
        <f t="shared" si="303"/>
        <v/>
      </c>
      <c r="AD314" s="542"/>
      <c r="AE314" s="417"/>
      <c r="AF314" s="170"/>
      <c r="AG314" s="416" t="str">
        <f t="shared" si="304"/>
        <v/>
      </c>
      <c r="AH314" s="417" t="str">
        <f t="shared" si="305"/>
        <v/>
      </c>
      <c r="AI314" s="542"/>
      <c r="AJ314" s="417"/>
      <c r="AK314" s="170"/>
      <c r="AL314" s="416" t="str">
        <f t="shared" si="306"/>
        <v/>
      </c>
      <c r="AM314" s="417" t="str">
        <f t="shared" si="307"/>
        <v/>
      </c>
      <c r="AN314" s="542"/>
      <c r="AO314" s="417"/>
      <c r="AP314" s="170"/>
      <c r="AQ314" s="416" t="str">
        <f t="shared" si="308"/>
        <v/>
      </c>
      <c r="AR314" s="417" t="str">
        <f t="shared" si="309"/>
        <v/>
      </c>
      <c r="AS314" s="542"/>
      <c r="AT314" s="417"/>
      <c r="AU314" s="170"/>
      <c r="AV314" s="416" t="str">
        <f t="shared" si="310"/>
        <v/>
      </c>
      <c r="AW314" s="417" t="str">
        <f t="shared" si="311"/>
        <v/>
      </c>
      <c r="AX314" s="542"/>
    </row>
  </sheetData>
  <mergeCells count="826"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T160:T176"/>
    <mergeCell ref="Y160:Y176"/>
    <mergeCell ref="AD160:AD176"/>
    <mergeCell ref="AI160:AI176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N157:AN159"/>
    <mergeCell ref="AO157:AR157"/>
    <mergeCell ref="AS157:AS159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N133:N134"/>
    <mergeCell ref="O133:O134"/>
    <mergeCell ref="P133:T133"/>
    <mergeCell ref="U133:Y133"/>
    <mergeCell ref="Z133:AD133"/>
    <mergeCell ref="AE133:AI133"/>
    <mergeCell ref="AJ133:AN133"/>
    <mergeCell ref="AO133:AS133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X7:AX22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O25:AR25"/>
    <mergeCell ref="AS25:AS27"/>
    <mergeCell ref="AT25:AW25"/>
    <mergeCell ref="AT23:AX23"/>
    <mergeCell ref="P24:T24"/>
    <mergeCell ref="U24:Y24"/>
    <mergeCell ref="Z24:AD24"/>
    <mergeCell ref="AT24:AX24"/>
    <mergeCell ref="AE89:AI89"/>
    <mergeCell ref="AJ89:AN89"/>
    <mergeCell ref="AO89:AS89"/>
    <mergeCell ref="AE90:AI90"/>
    <mergeCell ref="AJ90:AN90"/>
    <mergeCell ref="AO90:AS90"/>
    <mergeCell ref="C91:D93"/>
    <mergeCell ref="E91:G91"/>
    <mergeCell ref="H91:H93"/>
    <mergeCell ref="I91:K91"/>
    <mergeCell ref="L91:L93"/>
    <mergeCell ref="AD91:AD93"/>
    <mergeCell ref="AE91:AH91"/>
    <mergeCell ref="AI91:AI93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AT69:AW69"/>
    <mergeCell ref="B91:B93"/>
    <mergeCell ref="AX69:AX71"/>
    <mergeCell ref="E70:G70"/>
    <mergeCell ref="I70:K70"/>
    <mergeCell ref="P70:S70"/>
    <mergeCell ref="U70:X70"/>
    <mergeCell ref="Z70:AC70"/>
    <mergeCell ref="Y69:Y71"/>
    <mergeCell ref="Z69:AC69"/>
    <mergeCell ref="AD69:AD71"/>
    <mergeCell ref="AE69:AH69"/>
    <mergeCell ref="AI69:AI71"/>
    <mergeCell ref="AJ69:AM69"/>
    <mergeCell ref="AE70:AH70"/>
    <mergeCell ref="AJ70:AM70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113:B115"/>
    <mergeCell ref="C113:D115"/>
    <mergeCell ref="E113:G113"/>
    <mergeCell ref="H113:H115"/>
    <mergeCell ref="I113:K113"/>
    <mergeCell ref="L113:L115"/>
    <mergeCell ref="M113:M115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AT223:AX223"/>
    <mergeCell ref="P224:T224"/>
    <mergeCell ref="U224:Y224"/>
    <mergeCell ref="Z224:AD224"/>
    <mergeCell ref="AE224:AI224"/>
    <mergeCell ref="AJ224:AN224"/>
    <mergeCell ref="AO224:AS224"/>
    <mergeCell ref="AT224:AX224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AO225:AR225"/>
    <mergeCell ref="AS225:AS227"/>
    <mergeCell ref="AT225:AW225"/>
    <mergeCell ref="AX228:AX245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AN248:AN250"/>
    <mergeCell ref="AO248:AR248"/>
    <mergeCell ref="AS248:AS250"/>
    <mergeCell ref="AT248:AW248"/>
    <mergeCell ref="AX248:AX250"/>
    <mergeCell ref="E249:G249"/>
    <mergeCell ref="I249:K249"/>
    <mergeCell ref="P249:S249"/>
    <mergeCell ref="U249:X249"/>
    <mergeCell ref="Z249:AC249"/>
    <mergeCell ref="AE249:AH249"/>
    <mergeCell ref="AJ249:AM249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B271:B273"/>
    <mergeCell ref="C271:D273"/>
    <mergeCell ref="E271:G271"/>
    <mergeCell ref="H271:H273"/>
    <mergeCell ref="I271:K271"/>
    <mergeCell ref="L271:L273"/>
    <mergeCell ref="M271:M27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E272:G272"/>
    <mergeCell ref="I272:K272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P294:S294"/>
    <mergeCell ref="T294:T296"/>
    <mergeCell ref="U294:X294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AX297:AX314"/>
    <mergeCell ref="AN294:AN296"/>
    <mergeCell ref="AO294:AR294"/>
    <mergeCell ref="AS294:AS296"/>
    <mergeCell ref="AT294:AW294"/>
    <mergeCell ref="AX294:AX29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281"/>
  <sheetViews>
    <sheetView topLeftCell="A224" zoomScaleNormal="100" workbookViewId="0">
      <selection activeCell="K247" sqref="K247:K255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289.61026863112551</v>
      </c>
    </row>
    <row r="2" spans="1:50" ht="15.75" hidden="1" x14ac:dyDescent="0.2">
      <c r="A2" s="77"/>
      <c r="B2" s="521" t="s">
        <v>169</v>
      </c>
      <c r="C2" s="522"/>
      <c r="D2" s="522"/>
      <c r="E2" s="522"/>
      <c r="F2" s="522"/>
      <c r="G2" s="522"/>
      <c r="H2" s="523"/>
      <c r="I2" s="209"/>
      <c r="J2" s="209"/>
      <c r="K2" s="209"/>
      <c r="L2" s="209"/>
      <c r="M2" s="204"/>
      <c r="N2" s="525" t="s">
        <v>161</v>
      </c>
      <c r="O2" s="525" t="s">
        <v>106</v>
      </c>
      <c r="P2" s="527"/>
      <c r="Q2" s="517"/>
      <c r="R2" s="517"/>
      <c r="S2" s="517"/>
      <c r="T2" s="517"/>
      <c r="U2" s="527"/>
      <c r="V2" s="517"/>
      <c r="W2" s="517"/>
      <c r="X2" s="517"/>
      <c r="Y2" s="517"/>
      <c r="Z2" s="527"/>
      <c r="AA2" s="517"/>
      <c r="AB2" s="517"/>
      <c r="AC2" s="517"/>
      <c r="AD2" s="517"/>
      <c r="AE2" s="527">
        <v>45870</v>
      </c>
      <c r="AF2" s="517"/>
      <c r="AG2" s="517"/>
      <c r="AH2" s="517"/>
      <c r="AI2" s="517"/>
      <c r="AJ2" s="527">
        <v>45871</v>
      </c>
      <c r="AK2" s="517"/>
      <c r="AL2" s="517"/>
      <c r="AM2" s="517"/>
      <c r="AN2" s="517"/>
      <c r="AO2" s="527">
        <v>45872</v>
      </c>
      <c r="AP2" s="517"/>
      <c r="AQ2" s="517"/>
      <c r="AR2" s="517"/>
      <c r="AS2" s="517"/>
      <c r="AT2" s="527">
        <v>45873</v>
      </c>
      <c r="AU2" s="517"/>
      <c r="AV2" s="517"/>
      <c r="AW2" s="517"/>
      <c r="AX2" s="517"/>
    </row>
    <row r="3" spans="1:50" ht="15.75" hidden="1" x14ac:dyDescent="0.2">
      <c r="A3" s="77"/>
      <c r="B3" s="524"/>
      <c r="C3" s="524"/>
      <c r="D3" s="524"/>
      <c r="E3" s="524"/>
      <c r="F3" s="524"/>
      <c r="G3" s="524"/>
      <c r="H3" s="524"/>
      <c r="I3" s="210"/>
      <c r="J3" s="210"/>
      <c r="K3" s="210"/>
      <c r="L3" s="210"/>
      <c r="M3" s="205"/>
      <c r="N3" s="526"/>
      <c r="O3" s="526"/>
      <c r="P3" s="527" t="s">
        <v>120</v>
      </c>
      <c r="Q3" s="517"/>
      <c r="R3" s="517"/>
      <c r="S3" s="517"/>
      <c r="T3" s="517"/>
      <c r="U3" s="527" t="s">
        <v>114</v>
      </c>
      <c r="V3" s="517"/>
      <c r="W3" s="517"/>
      <c r="X3" s="517"/>
      <c r="Y3" s="517"/>
      <c r="Z3" s="527" t="s">
        <v>115</v>
      </c>
      <c r="AA3" s="517"/>
      <c r="AB3" s="517"/>
      <c r="AC3" s="517"/>
      <c r="AD3" s="517"/>
      <c r="AE3" s="527" t="s">
        <v>116</v>
      </c>
      <c r="AF3" s="517"/>
      <c r="AG3" s="517"/>
      <c r="AH3" s="517"/>
      <c r="AI3" s="517"/>
      <c r="AJ3" s="527" t="s">
        <v>117</v>
      </c>
      <c r="AK3" s="517"/>
      <c r="AL3" s="517"/>
      <c r="AM3" s="517"/>
      <c r="AN3" s="517"/>
      <c r="AO3" s="527" t="s">
        <v>118</v>
      </c>
      <c r="AP3" s="517"/>
      <c r="AQ3" s="517"/>
      <c r="AR3" s="517"/>
      <c r="AS3" s="517"/>
      <c r="AT3" s="527" t="s">
        <v>119</v>
      </c>
      <c r="AU3" s="517"/>
      <c r="AV3" s="517"/>
      <c r="AW3" s="517"/>
      <c r="AX3" s="517"/>
    </row>
    <row r="4" spans="1:50" ht="14.25" hidden="1" x14ac:dyDescent="0.2">
      <c r="A4" s="77"/>
      <c r="B4" s="512" t="s">
        <v>157</v>
      </c>
      <c r="C4" s="512" t="s">
        <v>149</v>
      </c>
      <c r="D4" s="512"/>
      <c r="E4" s="512" t="s">
        <v>151</v>
      </c>
      <c r="F4" s="512"/>
      <c r="G4" s="512"/>
      <c r="H4" s="513" t="s">
        <v>158</v>
      </c>
      <c r="I4" s="516" t="s">
        <v>227</v>
      </c>
      <c r="J4" s="516"/>
      <c r="K4" s="516"/>
      <c r="L4" s="528" t="s">
        <v>158</v>
      </c>
      <c r="M4" s="533" t="s">
        <v>170</v>
      </c>
      <c r="N4" s="512"/>
      <c r="O4" s="512" t="s">
        <v>160</v>
      </c>
      <c r="P4" s="508" t="s">
        <v>154</v>
      </c>
      <c r="Q4" s="509"/>
      <c r="R4" s="509"/>
      <c r="S4" s="510"/>
      <c r="T4" s="512" t="s">
        <v>158</v>
      </c>
      <c r="U4" s="508" t="s">
        <v>154</v>
      </c>
      <c r="V4" s="509"/>
      <c r="W4" s="509"/>
      <c r="X4" s="510"/>
      <c r="Y4" s="512" t="s">
        <v>158</v>
      </c>
      <c r="Z4" s="508" t="s">
        <v>154</v>
      </c>
      <c r="AA4" s="509"/>
      <c r="AB4" s="509"/>
      <c r="AC4" s="510"/>
      <c r="AD4" s="512" t="s">
        <v>158</v>
      </c>
      <c r="AE4" s="508" t="s">
        <v>154</v>
      </c>
      <c r="AF4" s="509"/>
      <c r="AG4" s="509"/>
      <c r="AH4" s="510"/>
      <c r="AI4" s="512" t="s">
        <v>158</v>
      </c>
      <c r="AJ4" s="508" t="s">
        <v>154</v>
      </c>
      <c r="AK4" s="509"/>
      <c r="AL4" s="509"/>
      <c r="AM4" s="510"/>
      <c r="AN4" s="512" t="s">
        <v>158</v>
      </c>
      <c r="AO4" s="508" t="s">
        <v>154</v>
      </c>
      <c r="AP4" s="509"/>
      <c r="AQ4" s="509"/>
      <c r="AR4" s="510"/>
      <c r="AS4" s="512" t="s">
        <v>158</v>
      </c>
      <c r="AT4" s="508" t="s">
        <v>154</v>
      </c>
      <c r="AU4" s="509"/>
      <c r="AV4" s="509"/>
      <c r="AW4" s="510"/>
      <c r="AX4" s="512" t="s">
        <v>158</v>
      </c>
    </row>
    <row r="5" spans="1:50" ht="14.25" hidden="1" x14ac:dyDescent="0.2">
      <c r="A5" s="77"/>
      <c r="B5" s="512"/>
      <c r="C5" s="512"/>
      <c r="D5" s="512"/>
      <c r="E5" s="512" t="s">
        <v>150</v>
      </c>
      <c r="F5" s="512"/>
      <c r="G5" s="512"/>
      <c r="H5" s="514"/>
      <c r="I5" s="516" t="s">
        <v>150</v>
      </c>
      <c r="J5" s="516"/>
      <c r="K5" s="516"/>
      <c r="L5" s="529"/>
      <c r="M5" s="534"/>
      <c r="N5" s="512"/>
      <c r="O5" s="512"/>
      <c r="P5" s="508" t="s">
        <v>155</v>
      </c>
      <c r="Q5" s="509"/>
      <c r="R5" s="509"/>
      <c r="S5" s="510"/>
      <c r="T5" s="512"/>
      <c r="U5" s="508" t="s">
        <v>155</v>
      </c>
      <c r="V5" s="509"/>
      <c r="W5" s="509"/>
      <c r="X5" s="510"/>
      <c r="Y5" s="512"/>
      <c r="Z5" s="508" t="s">
        <v>155</v>
      </c>
      <c r="AA5" s="509"/>
      <c r="AB5" s="509"/>
      <c r="AC5" s="510"/>
      <c r="AD5" s="512"/>
      <c r="AE5" s="508" t="s">
        <v>155</v>
      </c>
      <c r="AF5" s="509"/>
      <c r="AG5" s="509"/>
      <c r="AH5" s="510"/>
      <c r="AI5" s="512"/>
      <c r="AJ5" s="508" t="s">
        <v>155</v>
      </c>
      <c r="AK5" s="509"/>
      <c r="AL5" s="509"/>
      <c r="AM5" s="510"/>
      <c r="AN5" s="512"/>
      <c r="AO5" s="508" t="s">
        <v>155</v>
      </c>
      <c r="AP5" s="509"/>
      <c r="AQ5" s="509"/>
      <c r="AR5" s="510"/>
      <c r="AS5" s="512"/>
      <c r="AT5" s="508" t="s">
        <v>155</v>
      </c>
      <c r="AU5" s="509"/>
      <c r="AV5" s="509"/>
      <c r="AW5" s="510"/>
      <c r="AX5" s="512"/>
    </row>
    <row r="6" spans="1:50" ht="14.25" hidden="1" x14ac:dyDescent="0.2">
      <c r="A6" s="75"/>
      <c r="B6" s="512"/>
      <c r="C6" s="512"/>
      <c r="D6" s="512"/>
      <c r="E6" s="212" t="s">
        <v>152</v>
      </c>
      <c r="F6" s="212" t="s">
        <v>153</v>
      </c>
      <c r="G6" s="212" t="s">
        <v>156</v>
      </c>
      <c r="H6" s="515"/>
      <c r="I6" s="208" t="s">
        <v>152</v>
      </c>
      <c r="J6" s="208" t="s">
        <v>153</v>
      </c>
      <c r="K6" s="208" t="s">
        <v>156</v>
      </c>
      <c r="L6" s="530"/>
      <c r="M6" s="535"/>
      <c r="N6" s="512"/>
      <c r="O6" s="512"/>
      <c r="P6" s="212" t="s">
        <v>152</v>
      </c>
      <c r="Q6" s="212" t="s">
        <v>153</v>
      </c>
      <c r="R6" s="212" t="s">
        <v>156</v>
      </c>
      <c r="S6" s="212" t="s">
        <v>170</v>
      </c>
      <c r="T6" s="512"/>
      <c r="U6" s="212" t="s">
        <v>152</v>
      </c>
      <c r="V6" s="212" t="s">
        <v>153</v>
      </c>
      <c r="W6" s="212" t="s">
        <v>156</v>
      </c>
      <c r="X6" s="212" t="s">
        <v>170</v>
      </c>
      <c r="Y6" s="512"/>
      <c r="Z6" s="212" t="s">
        <v>152</v>
      </c>
      <c r="AA6" s="212" t="s">
        <v>153</v>
      </c>
      <c r="AB6" s="212" t="s">
        <v>156</v>
      </c>
      <c r="AC6" s="212" t="s">
        <v>170</v>
      </c>
      <c r="AD6" s="512"/>
      <c r="AE6" s="212" t="s">
        <v>152</v>
      </c>
      <c r="AF6" s="212" t="s">
        <v>153</v>
      </c>
      <c r="AG6" s="212" t="s">
        <v>156</v>
      </c>
      <c r="AH6" s="212" t="s">
        <v>170</v>
      </c>
      <c r="AI6" s="512"/>
      <c r="AJ6" s="212" t="s">
        <v>152</v>
      </c>
      <c r="AK6" s="212" t="s">
        <v>153</v>
      </c>
      <c r="AL6" s="212" t="s">
        <v>156</v>
      </c>
      <c r="AM6" s="212" t="s">
        <v>170</v>
      </c>
      <c r="AN6" s="512"/>
      <c r="AO6" s="212" t="s">
        <v>152</v>
      </c>
      <c r="AP6" s="212" t="s">
        <v>153</v>
      </c>
      <c r="AQ6" s="212" t="s">
        <v>156</v>
      </c>
      <c r="AR6" s="212" t="s">
        <v>170</v>
      </c>
      <c r="AS6" s="512"/>
      <c r="AT6" s="212" t="s">
        <v>152</v>
      </c>
      <c r="AU6" s="212" t="s">
        <v>153</v>
      </c>
      <c r="AV6" s="212" t="s">
        <v>156</v>
      </c>
      <c r="AW6" s="212" t="s">
        <v>170</v>
      </c>
      <c r="AX6" s="512"/>
    </row>
    <row r="7" spans="1:50" ht="14.25" hidden="1" x14ac:dyDescent="0.2">
      <c r="A7" s="77"/>
      <c r="B7" s="532" t="s">
        <v>237</v>
      </c>
      <c r="C7" s="211">
        <v>1</v>
      </c>
      <c r="D7" s="247" t="s">
        <v>446</v>
      </c>
      <c r="E7" s="170">
        <v>10</v>
      </c>
      <c r="F7" s="247">
        <v>3000</v>
      </c>
      <c r="G7" s="248">
        <f>F7/E7</f>
        <v>300</v>
      </c>
      <c r="H7" s="511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36">
        <f>IFERROR(AVERAGE(K7:K21),"-")</f>
        <v>263.61665831780039</v>
      </c>
      <c r="M7" s="172">
        <f>IFERROR(RANK(K7, K$7:K$21),"")</f>
        <v>9</v>
      </c>
      <c r="N7" s="512"/>
      <c r="O7" s="512"/>
      <c r="P7" s="170"/>
      <c r="Q7" s="170"/>
      <c r="R7" s="248" t="str">
        <f>IFERROR(Q7/P7,"")</f>
        <v/>
      </c>
      <c r="S7" s="247" t="str">
        <f>IFERROR(RANK(R7, R$7:R$21),"")</f>
        <v/>
      </c>
      <c r="T7" s="511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1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1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511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511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511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511">
        <f>AVERAGE(AV7:AV21)</f>
        <v>263.73672715765173</v>
      </c>
    </row>
    <row r="8" spans="1:50" ht="15" hidden="1" customHeight="1" x14ac:dyDescent="0.2">
      <c r="A8" s="77"/>
      <c r="B8" s="517"/>
      <c r="C8" s="211">
        <v>2</v>
      </c>
      <c r="D8" s="247" t="s">
        <v>447</v>
      </c>
      <c r="E8" s="170">
        <v>10</v>
      </c>
      <c r="F8" s="247">
        <v>3000</v>
      </c>
      <c r="G8" s="276">
        <f t="shared" ref="G8:G17" si="1">F8/E8</f>
        <v>300</v>
      </c>
      <c r="H8" s="511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36"/>
      <c r="M8" s="172">
        <f t="shared" ref="M8:M21" si="2">IFERROR(RANK(K8, K$7:K$21),"")</f>
        <v>4</v>
      </c>
      <c r="N8" s="512"/>
      <c r="O8" s="512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1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1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1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511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511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511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511"/>
    </row>
    <row r="9" spans="1:50" ht="14.25" hidden="1" x14ac:dyDescent="0.2">
      <c r="A9" s="77"/>
      <c r="B9" s="517"/>
      <c r="C9" s="211">
        <v>3</v>
      </c>
      <c r="D9" s="247" t="s">
        <v>448</v>
      </c>
      <c r="E9" s="170">
        <v>10</v>
      </c>
      <c r="F9" s="247">
        <v>3000</v>
      </c>
      <c r="G9" s="276">
        <f t="shared" si="1"/>
        <v>300</v>
      </c>
      <c r="H9" s="511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36"/>
      <c r="M9" s="172">
        <f t="shared" si="2"/>
        <v>5</v>
      </c>
      <c r="N9" s="512"/>
      <c r="O9" s="512"/>
      <c r="P9" s="170"/>
      <c r="Q9" s="170"/>
      <c r="R9" s="248" t="str">
        <f t="shared" si="3"/>
        <v/>
      </c>
      <c r="S9" s="247" t="str">
        <f t="shared" si="4"/>
        <v/>
      </c>
      <c r="T9" s="511"/>
      <c r="U9" s="170"/>
      <c r="V9" s="170"/>
      <c r="W9" s="248" t="str">
        <f t="shared" si="5"/>
        <v/>
      </c>
      <c r="X9" s="247" t="str">
        <f t="shared" si="6"/>
        <v/>
      </c>
      <c r="Y9" s="511"/>
      <c r="Z9" s="170"/>
      <c r="AA9" s="170"/>
      <c r="AB9" s="248" t="str">
        <f t="shared" si="7"/>
        <v/>
      </c>
      <c r="AC9" s="247" t="str">
        <f t="shared" si="8"/>
        <v/>
      </c>
      <c r="AD9" s="511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511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511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511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511"/>
    </row>
    <row r="10" spans="1:50" ht="14.25" hidden="1" x14ac:dyDescent="0.2">
      <c r="A10" s="77"/>
      <c r="B10" s="517"/>
      <c r="C10" s="211">
        <v>4</v>
      </c>
      <c r="D10" s="247" t="s">
        <v>449</v>
      </c>
      <c r="E10" s="170">
        <v>10</v>
      </c>
      <c r="F10" s="247">
        <v>3000</v>
      </c>
      <c r="G10" s="276">
        <f t="shared" si="1"/>
        <v>300</v>
      </c>
      <c r="H10" s="511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36"/>
      <c r="M10" s="172">
        <f t="shared" si="2"/>
        <v>8</v>
      </c>
      <c r="N10" s="512"/>
      <c r="O10" s="512"/>
      <c r="P10" s="170"/>
      <c r="Q10" s="170"/>
      <c r="R10" s="248" t="str">
        <f t="shared" si="3"/>
        <v/>
      </c>
      <c r="S10" s="247" t="str">
        <f t="shared" si="4"/>
        <v/>
      </c>
      <c r="T10" s="511"/>
      <c r="U10" s="170"/>
      <c r="V10" s="170"/>
      <c r="W10" s="248" t="str">
        <f t="shared" si="5"/>
        <v/>
      </c>
      <c r="X10" s="247" t="str">
        <f t="shared" si="6"/>
        <v/>
      </c>
      <c r="Y10" s="511"/>
      <c r="Z10" s="170"/>
      <c r="AA10" s="170"/>
      <c r="AB10" s="248" t="str">
        <f t="shared" si="7"/>
        <v/>
      </c>
      <c r="AC10" s="247" t="str">
        <f t="shared" si="8"/>
        <v/>
      </c>
      <c r="AD10" s="511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511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511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511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511"/>
    </row>
    <row r="11" spans="1:50" ht="14.25" hidden="1" x14ac:dyDescent="0.2">
      <c r="A11" s="77"/>
      <c r="B11" s="517"/>
      <c r="C11" s="211">
        <v>5</v>
      </c>
      <c r="D11" s="247" t="s">
        <v>450</v>
      </c>
      <c r="E11" s="170">
        <v>10</v>
      </c>
      <c r="F11" s="247">
        <v>3000</v>
      </c>
      <c r="G11" s="276">
        <f t="shared" si="1"/>
        <v>300</v>
      </c>
      <c r="H11" s="511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36"/>
      <c r="M11" s="172">
        <f t="shared" si="2"/>
        <v>1</v>
      </c>
      <c r="N11" s="512"/>
      <c r="O11" s="512"/>
      <c r="P11" s="170"/>
      <c r="Q11" s="170"/>
      <c r="R11" s="248" t="str">
        <f t="shared" si="3"/>
        <v/>
      </c>
      <c r="S11" s="247" t="str">
        <f t="shared" si="4"/>
        <v/>
      </c>
      <c r="T11" s="511"/>
      <c r="U11" s="170"/>
      <c r="V11" s="170"/>
      <c r="W11" s="248" t="str">
        <f t="shared" si="5"/>
        <v/>
      </c>
      <c r="X11" s="247" t="str">
        <f t="shared" si="6"/>
        <v/>
      </c>
      <c r="Y11" s="511"/>
      <c r="Z11" s="170"/>
      <c r="AA11" s="170"/>
      <c r="AB11" s="248" t="str">
        <f t="shared" si="7"/>
        <v/>
      </c>
      <c r="AC11" s="247" t="str">
        <f t="shared" si="8"/>
        <v/>
      </c>
      <c r="AD11" s="511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511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511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511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511"/>
    </row>
    <row r="12" spans="1:50" ht="14.25" hidden="1" x14ac:dyDescent="0.2">
      <c r="A12" s="77"/>
      <c r="B12" s="517"/>
      <c r="C12" s="211">
        <v>6</v>
      </c>
      <c r="D12" s="247" t="s">
        <v>451</v>
      </c>
      <c r="E12" s="170">
        <v>10</v>
      </c>
      <c r="F12" s="247">
        <v>3000</v>
      </c>
      <c r="G12" s="276">
        <f t="shared" si="1"/>
        <v>300</v>
      </c>
      <c r="H12" s="511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36"/>
      <c r="M12" s="172">
        <f t="shared" si="2"/>
        <v>10</v>
      </c>
      <c r="N12" s="512"/>
      <c r="O12" s="512"/>
      <c r="P12" s="170"/>
      <c r="Q12" s="170"/>
      <c r="R12" s="248" t="str">
        <f t="shared" si="3"/>
        <v/>
      </c>
      <c r="S12" s="247" t="str">
        <f t="shared" si="4"/>
        <v/>
      </c>
      <c r="T12" s="511"/>
      <c r="U12" s="170"/>
      <c r="V12" s="170"/>
      <c r="W12" s="248" t="str">
        <f t="shared" si="5"/>
        <v/>
      </c>
      <c r="X12" s="247" t="str">
        <f t="shared" si="6"/>
        <v/>
      </c>
      <c r="Y12" s="511"/>
      <c r="Z12" s="170"/>
      <c r="AA12" s="170"/>
      <c r="AB12" s="248" t="str">
        <f t="shared" si="7"/>
        <v/>
      </c>
      <c r="AC12" s="247" t="str">
        <f t="shared" si="8"/>
        <v/>
      </c>
      <c r="AD12" s="511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511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511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511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511"/>
    </row>
    <row r="13" spans="1:50" ht="14.25" hidden="1" x14ac:dyDescent="0.2">
      <c r="A13" s="77"/>
      <c r="B13" s="517"/>
      <c r="C13" s="211">
        <v>7</v>
      </c>
      <c r="D13" s="247" t="s">
        <v>452</v>
      </c>
      <c r="E13" s="170">
        <v>10</v>
      </c>
      <c r="F13" s="247">
        <v>3000</v>
      </c>
      <c r="G13" s="276">
        <f t="shared" si="1"/>
        <v>300</v>
      </c>
      <c r="H13" s="511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36"/>
      <c r="M13" s="172">
        <f t="shared" si="2"/>
        <v>6</v>
      </c>
      <c r="N13" s="512"/>
      <c r="O13" s="512"/>
      <c r="P13" s="170"/>
      <c r="Q13" s="170"/>
      <c r="R13" s="248" t="str">
        <f t="shared" si="3"/>
        <v/>
      </c>
      <c r="S13" s="247" t="str">
        <f t="shared" si="4"/>
        <v/>
      </c>
      <c r="T13" s="511"/>
      <c r="U13" s="170"/>
      <c r="V13" s="170"/>
      <c r="W13" s="248" t="str">
        <f t="shared" si="5"/>
        <v/>
      </c>
      <c r="X13" s="247" t="str">
        <f t="shared" si="6"/>
        <v/>
      </c>
      <c r="Y13" s="511"/>
      <c r="Z13" s="170"/>
      <c r="AA13" s="170"/>
      <c r="AB13" s="248" t="str">
        <f t="shared" si="7"/>
        <v/>
      </c>
      <c r="AC13" s="247" t="str">
        <f t="shared" si="8"/>
        <v/>
      </c>
      <c r="AD13" s="511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511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511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511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511"/>
    </row>
    <row r="14" spans="1:50" ht="14.25" hidden="1" x14ac:dyDescent="0.2">
      <c r="A14" s="77"/>
      <c r="B14" s="517"/>
      <c r="C14" s="211">
        <v>8</v>
      </c>
      <c r="D14" s="247" t="s">
        <v>453</v>
      </c>
      <c r="E14" s="170">
        <v>10</v>
      </c>
      <c r="F14" s="247">
        <v>3000</v>
      </c>
      <c r="G14" s="276">
        <f t="shared" si="1"/>
        <v>300</v>
      </c>
      <c r="H14" s="511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36"/>
      <c r="M14" s="172">
        <f t="shared" si="2"/>
        <v>2</v>
      </c>
      <c r="N14" s="512"/>
      <c r="O14" s="512"/>
      <c r="P14" s="170"/>
      <c r="Q14" s="170"/>
      <c r="R14" s="248" t="str">
        <f t="shared" si="3"/>
        <v/>
      </c>
      <c r="S14" s="247" t="str">
        <f t="shared" si="4"/>
        <v/>
      </c>
      <c r="T14" s="511"/>
      <c r="U14" s="170"/>
      <c r="V14" s="170"/>
      <c r="W14" s="248" t="str">
        <f t="shared" si="5"/>
        <v/>
      </c>
      <c r="X14" s="247" t="str">
        <f t="shared" si="6"/>
        <v/>
      </c>
      <c r="Y14" s="511"/>
      <c r="Z14" s="170"/>
      <c r="AA14" s="170"/>
      <c r="AB14" s="248" t="str">
        <f t="shared" si="7"/>
        <v/>
      </c>
      <c r="AC14" s="247" t="str">
        <f t="shared" si="8"/>
        <v/>
      </c>
      <c r="AD14" s="511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511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511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511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511"/>
    </row>
    <row r="15" spans="1:50" ht="14.25" hidden="1" x14ac:dyDescent="0.2">
      <c r="A15" s="77"/>
      <c r="B15" s="517"/>
      <c r="C15" s="211">
        <v>9</v>
      </c>
      <c r="D15" s="247" t="s">
        <v>454</v>
      </c>
      <c r="E15" s="170">
        <v>10</v>
      </c>
      <c r="F15" s="247">
        <v>3000</v>
      </c>
      <c r="G15" s="276">
        <f t="shared" si="1"/>
        <v>300</v>
      </c>
      <c r="H15" s="511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36"/>
      <c r="M15" s="172">
        <f t="shared" si="2"/>
        <v>3</v>
      </c>
      <c r="N15" s="512"/>
      <c r="O15" s="512"/>
      <c r="P15" s="170"/>
      <c r="Q15" s="170"/>
      <c r="R15" s="248" t="str">
        <f t="shared" si="3"/>
        <v/>
      </c>
      <c r="S15" s="247" t="str">
        <f t="shared" si="4"/>
        <v/>
      </c>
      <c r="T15" s="511"/>
      <c r="U15" s="170"/>
      <c r="V15" s="170"/>
      <c r="W15" s="248" t="str">
        <f t="shared" si="5"/>
        <v/>
      </c>
      <c r="X15" s="247" t="str">
        <f t="shared" si="6"/>
        <v/>
      </c>
      <c r="Y15" s="511"/>
      <c r="Z15" s="170"/>
      <c r="AA15" s="170"/>
      <c r="AB15" s="248" t="str">
        <f t="shared" si="7"/>
        <v/>
      </c>
      <c r="AC15" s="247" t="str">
        <f t="shared" si="8"/>
        <v/>
      </c>
      <c r="AD15" s="511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511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511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511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511"/>
    </row>
    <row r="16" spans="1:50" ht="14.25" hidden="1" x14ac:dyDescent="0.2">
      <c r="A16" s="77"/>
      <c r="B16" s="517"/>
      <c r="C16" s="211">
        <v>10</v>
      </c>
      <c r="D16" s="247" t="s">
        <v>455</v>
      </c>
      <c r="E16" s="170">
        <v>13</v>
      </c>
      <c r="F16" s="247">
        <v>2000</v>
      </c>
      <c r="G16" s="276">
        <f t="shared" si="1"/>
        <v>153.84615384615384</v>
      </c>
      <c r="H16" s="511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36"/>
      <c r="M16" s="172">
        <f t="shared" si="2"/>
        <v>11</v>
      </c>
      <c r="N16" s="512"/>
      <c r="O16" s="512"/>
      <c r="P16" s="170"/>
      <c r="Q16" s="170"/>
      <c r="R16" s="248" t="str">
        <f t="shared" si="3"/>
        <v/>
      </c>
      <c r="S16" s="247" t="str">
        <f t="shared" si="4"/>
        <v/>
      </c>
      <c r="T16" s="511"/>
      <c r="U16" s="170"/>
      <c r="V16" s="170"/>
      <c r="W16" s="248" t="str">
        <f t="shared" si="5"/>
        <v/>
      </c>
      <c r="X16" s="247" t="str">
        <f t="shared" si="6"/>
        <v/>
      </c>
      <c r="Y16" s="511"/>
      <c r="Z16" s="170"/>
      <c r="AA16" s="170"/>
      <c r="AB16" s="248" t="str">
        <f t="shared" si="7"/>
        <v/>
      </c>
      <c r="AC16" s="247" t="str">
        <f t="shared" si="8"/>
        <v/>
      </c>
      <c r="AD16" s="511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511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511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511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511"/>
    </row>
    <row r="17" spans="2:50" hidden="1" x14ac:dyDescent="0.2">
      <c r="B17" s="517"/>
      <c r="C17" s="211">
        <v>11</v>
      </c>
      <c r="D17" s="247" t="s">
        <v>456</v>
      </c>
      <c r="E17" s="247">
        <v>10</v>
      </c>
      <c r="F17" s="247">
        <v>3000</v>
      </c>
      <c r="G17" s="276">
        <f t="shared" si="1"/>
        <v>300</v>
      </c>
      <c r="H17" s="511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36"/>
      <c r="M17" s="172">
        <f t="shared" si="2"/>
        <v>7</v>
      </c>
      <c r="N17" s="512"/>
      <c r="O17" s="512"/>
      <c r="P17" s="247"/>
      <c r="Q17" s="247"/>
      <c r="R17" s="248" t="str">
        <f t="shared" si="3"/>
        <v/>
      </c>
      <c r="S17" s="247" t="str">
        <f t="shared" si="4"/>
        <v/>
      </c>
      <c r="T17" s="511"/>
      <c r="U17" s="247"/>
      <c r="V17" s="247"/>
      <c r="W17" s="248" t="str">
        <f t="shared" si="5"/>
        <v/>
      </c>
      <c r="X17" s="247" t="str">
        <f t="shared" si="6"/>
        <v/>
      </c>
      <c r="Y17" s="511"/>
      <c r="Z17" s="247"/>
      <c r="AA17" s="247"/>
      <c r="AB17" s="248" t="str">
        <f t="shared" si="7"/>
        <v/>
      </c>
      <c r="AC17" s="247" t="str">
        <f t="shared" si="8"/>
        <v/>
      </c>
      <c r="AD17" s="511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511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511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511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511"/>
    </row>
    <row r="18" spans="2:50" hidden="1" x14ac:dyDescent="0.2">
      <c r="B18" s="517"/>
      <c r="C18" s="211">
        <v>12</v>
      </c>
      <c r="D18" s="247"/>
      <c r="E18" s="247"/>
      <c r="F18" s="247"/>
      <c r="G18" s="247"/>
      <c r="H18" s="511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36"/>
      <c r="M18" s="172" t="str">
        <f t="shared" si="2"/>
        <v/>
      </c>
      <c r="N18" s="512"/>
      <c r="O18" s="512"/>
      <c r="P18" s="247"/>
      <c r="Q18" s="247"/>
      <c r="R18" s="248" t="str">
        <f t="shared" si="3"/>
        <v/>
      </c>
      <c r="S18" s="247" t="str">
        <f t="shared" si="4"/>
        <v/>
      </c>
      <c r="T18" s="511"/>
      <c r="U18" s="247"/>
      <c r="V18" s="247"/>
      <c r="W18" s="248" t="str">
        <f t="shared" si="5"/>
        <v/>
      </c>
      <c r="X18" s="247" t="str">
        <f t="shared" si="6"/>
        <v/>
      </c>
      <c r="Y18" s="511"/>
      <c r="Z18" s="247"/>
      <c r="AA18" s="247"/>
      <c r="AB18" s="248" t="str">
        <f t="shared" si="7"/>
        <v/>
      </c>
      <c r="AC18" s="247" t="str">
        <f t="shared" si="8"/>
        <v/>
      </c>
      <c r="AD18" s="511"/>
      <c r="AE18" s="247"/>
      <c r="AF18" s="247"/>
      <c r="AG18" s="248" t="str">
        <f t="shared" si="9"/>
        <v/>
      </c>
      <c r="AH18" s="247" t="str">
        <f t="shared" si="10"/>
        <v/>
      </c>
      <c r="AI18" s="511"/>
      <c r="AJ18" s="274"/>
      <c r="AK18" s="170"/>
      <c r="AL18" s="276" t="str">
        <f t="shared" si="11"/>
        <v/>
      </c>
      <c r="AM18" s="274" t="str">
        <f t="shared" si="12"/>
        <v/>
      </c>
      <c r="AN18" s="511"/>
      <c r="AO18" s="274"/>
      <c r="AP18" s="170"/>
      <c r="AQ18" s="276" t="str">
        <f t="shared" si="13"/>
        <v/>
      </c>
      <c r="AR18" s="274" t="str">
        <f t="shared" si="14"/>
        <v/>
      </c>
      <c r="AS18" s="511"/>
      <c r="AT18" s="247"/>
      <c r="AU18" s="170"/>
      <c r="AV18" s="248" t="str">
        <f t="shared" si="15"/>
        <v/>
      </c>
      <c r="AW18" s="247" t="str">
        <f t="shared" si="16"/>
        <v/>
      </c>
      <c r="AX18" s="511"/>
    </row>
    <row r="19" spans="2:50" hidden="1" x14ac:dyDescent="0.2">
      <c r="B19" s="517"/>
      <c r="C19" s="211">
        <v>13</v>
      </c>
      <c r="D19" s="247"/>
      <c r="E19" s="247"/>
      <c r="F19" s="247"/>
      <c r="G19" s="247"/>
      <c r="H19" s="511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36"/>
      <c r="M19" s="172" t="str">
        <f t="shared" si="2"/>
        <v/>
      </c>
      <c r="N19" s="512"/>
      <c r="O19" s="512"/>
      <c r="P19" s="247"/>
      <c r="Q19" s="247"/>
      <c r="R19" s="248" t="str">
        <f t="shared" si="3"/>
        <v/>
      </c>
      <c r="S19" s="247" t="str">
        <f t="shared" si="4"/>
        <v/>
      </c>
      <c r="T19" s="511"/>
      <c r="U19" s="247"/>
      <c r="V19" s="247"/>
      <c r="W19" s="248" t="str">
        <f t="shared" si="5"/>
        <v/>
      </c>
      <c r="X19" s="247" t="str">
        <f t="shared" si="6"/>
        <v/>
      </c>
      <c r="Y19" s="511"/>
      <c r="Z19" s="247"/>
      <c r="AA19" s="247"/>
      <c r="AB19" s="248" t="str">
        <f t="shared" si="7"/>
        <v/>
      </c>
      <c r="AC19" s="247" t="str">
        <f t="shared" si="8"/>
        <v/>
      </c>
      <c r="AD19" s="511"/>
      <c r="AE19" s="247"/>
      <c r="AF19" s="247"/>
      <c r="AG19" s="248" t="str">
        <f t="shared" si="9"/>
        <v/>
      </c>
      <c r="AH19" s="247" t="str">
        <f t="shared" si="10"/>
        <v/>
      </c>
      <c r="AI19" s="511"/>
      <c r="AJ19" s="274"/>
      <c r="AK19" s="170"/>
      <c r="AL19" s="276" t="str">
        <f t="shared" si="11"/>
        <v/>
      </c>
      <c r="AM19" s="274" t="str">
        <f t="shared" si="12"/>
        <v/>
      </c>
      <c r="AN19" s="511"/>
      <c r="AO19" s="274"/>
      <c r="AP19" s="170"/>
      <c r="AQ19" s="276" t="str">
        <f t="shared" si="13"/>
        <v/>
      </c>
      <c r="AR19" s="274" t="str">
        <f t="shared" si="14"/>
        <v/>
      </c>
      <c r="AS19" s="511"/>
      <c r="AT19" s="247"/>
      <c r="AU19" s="170"/>
      <c r="AV19" s="248" t="str">
        <f t="shared" si="15"/>
        <v/>
      </c>
      <c r="AW19" s="247" t="str">
        <f t="shared" si="16"/>
        <v/>
      </c>
      <c r="AX19" s="511"/>
    </row>
    <row r="20" spans="2:50" hidden="1" x14ac:dyDescent="0.2">
      <c r="B20" s="517"/>
      <c r="C20" s="211">
        <v>14</v>
      </c>
      <c r="D20" s="247"/>
      <c r="E20" s="247"/>
      <c r="F20" s="247"/>
      <c r="G20" s="247"/>
      <c r="H20" s="511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36"/>
      <c r="M20" s="172" t="str">
        <f t="shared" si="2"/>
        <v/>
      </c>
      <c r="N20" s="512"/>
      <c r="O20" s="512"/>
      <c r="P20" s="247"/>
      <c r="Q20" s="247"/>
      <c r="R20" s="248" t="str">
        <f t="shared" si="3"/>
        <v/>
      </c>
      <c r="S20" s="247" t="str">
        <f t="shared" si="4"/>
        <v/>
      </c>
      <c r="T20" s="511"/>
      <c r="U20" s="247"/>
      <c r="V20" s="247"/>
      <c r="W20" s="248" t="str">
        <f t="shared" si="5"/>
        <v/>
      </c>
      <c r="X20" s="247" t="str">
        <f t="shared" si="6"/>
        <v/>
      </c>
      <c r="Y20" s="511"/>
      <c r="Z20" s="247"/>
      <c r="AA20" s="247"/>
      <c r="AB20" s="248" t="str">
        <f t="shared" si="7"/>
        <v/>
      </c>
      <c r="AC20" s="247" t="str">
        <f t="shared" si="8"/>
        <v/>
      </c>
      <c r="AD20" s="511"/>
      <c r="AE20" s="247"/>
      <c r="AF20" s="247"/>
      <c r="AG20" s="248" t="str">
        <f t="shared" si="9"/>
        <v/>
      </c>
      <c r="AH20" s="247" t="str">
        <f t="shared" si="10"/>
        <v/>
      </c>
      <c r="AI20" s="511"/>
      <c r="AJ20" s="274"/>
      <c r="AK20" s="170"/>
      <c r="AL20" s="276" t="str">
        <f t="shared" si="11"/>
        <v/>
      </c>
      <c r="AM20" s="274" t="str">
        <f t="shared" si="12"/>
        <v/>
      </c>
      <c r="AN20" s="511"/>
      <c r="AO20" s="274"/>
      <c r="AP20" s="170"/>
      <c r="AQ20" s="276" t="str">
        <f t="shared" si="13"/>
        <v/>
      </c>
      <c r="AR20" s="274" t="str">
        <f t="shared" si="14"/>
        <v/>
      </c>
      <c r="AS20" s="511"/>
      <c r="AT20" s="247"/>
      <c r="AU20" s="170"/>
      <c r="AV20" s="248" t="str">
        <f t="shared" si="15"/>
        <v/>
      </c>
      <c r="AW20" s="247" t="str">
        <f t="shared" si="16"/>
        <v/>
      </c>
      <c r="AX20" s="511"/>
    </row>
    <row r="21" spans="2:50" hidden="1" x14ac:dyDescent="0.2">
      <c r="B21" s="517"/>
      <c r="C21" s="211">
        <v>15</v>
      </c>
      <c r="D21" s="247"/>
      <c r="E21" s="247"/>
      <c r="F21" s="247"/>
      <c r="G21" s="247"/>
      <c r="H21" s="511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36"/>
      <c r="M21" s="172" t="str">
        <f t="shared" si="2"/>
        <v/>
      </c>
      <c r="N21" s="512"/>
      <c r="O21" s="512"/>
      <c r="P21" s="247"/>
      <c r="Q21" s="247"/>
      <c r="R21" s="248" t="str">
        <f t="shared" si="3"/>
        <v/>
      </c>
      <c r="S21" s="247" t="str">
        <f t="shared" si="4"/>
        <v/>
      </c>
      <c r="T21" s="511"/>
      <c r="U21" s="247"/>
      <c r="V21" s="247"/>
      <c r="W21" s="248" t="str">
        <f t="shared" si="5"/>
        <v/>
      </c>
      <c r="X21" s="247" t="str">
        <f t="shared" si="6"/>
        <v/>
      </c>
      <c r="Y21" s="511"/>
      <c r="Z21" s="247"/>
      <c r="AA21" s="247"/>
      <c r="AB21" s="248" t="str">
        <f t="shared" si="7"/>
        <v/>
      </c>
      <c r="AC21" s="247" t="str">
        <f t="shared" si="8"/>
        <v/>
      </c>
      <c r="AD21" s="511"/>
      <c r="AE21" s="247"/>
      <c r="AF21" s="247"/>
      <c r="AG21" s="248" t="str">
        <f t="shared" si="9"/>
        <v/>
      </c>
      <c r="AH21" s="247" t="str">
        <f t="shared" si="10"/>
        <v/>
      </c>
      <c r="AI21" s="511"/>
      <c r="AJ21" s="274"/>
      <c r="AK21" s="170"/>
      <c r="AL21" s="276" t="str">
        <f t="shared" si="11"/>
        <v/>
      </c>
      <c r="AM21" s="274" t="str">
        <f t="shared" si="12"/>
        <v/>
      </c>
      <c r="AN21" s="511"/>
      <c r="AO21" s="274"/>
      <c r="AP21" s="170"/>
      <c r="AQ21" s="276" t="str">
        <f t="shared" si="13"/>
        <v/>
      </c>
      <c r="AR21" s="274" t="str">
        <f t="shared" si="14"/>
        <v/>
      </c>
      <c r="AS21" s="511"/>
      <c r="AT21" s="247"/>
      <c r="AU21" s="170"/>
      <c r="AV21" s="248" t="str">
        <f t="shared" si="15"/>
        <v/>
      </c>
      <c r="AW21" s="247" t="str">
        <f t="shared" si="16"/>
        <v/>
      </c>
      <c r="AX21" s="511"/>
    </row>
    <row r="22" spans="2:50" ht="15.75" hidden="1" x14ac:dyDescent="0.2">
      <c r="B22" s="531" t="s">
        <v>169</v>
      </c>
      <c r="C22" s="523"/>
      <c r="D22" s="523"/>
      <c r="E22" s="523"/>
      <c r="F22" s="523"/>
      <c r="G22" s="523"/>
      <c r="H22" s="523"/>
      <c r="I22" s="207"/>
      <c r="J22" s="207"/>
      <c r="K22" s="207"/>
      <c r="L22" s="207"/>
      <c r="M22" s="207"/>
      <c r="N22" s="512" t="s">
        <v>161</v>
      </c>
      <c r="O22" s="525" t="s">
        <v>106</v>
      </c>
      <c r="P22" s="527">
        <v>45874</v>
      </c>
      <c r="Q22" s="517"/>
      <c r="R22" s="517"/>
      <c r="S22" s="517"/>
      <c r="T22" s="517"/>
      <c r="U22" s="527">
        <v>45875</v>
      </c>
      <c r="V22" s="517"/>
      <c r="W22" s="517"/>
      <c r="X22" s="517"/>
      <c r="Y22" s="517"/>
      <c r="Z22" s="527">
        <v>45876</v>
      </c>
      <c r="AA22" s="517"/>
      <c r="AB22" s="517"/>
      <c r="AC22" s="517"/>
      <c r="AD22" s="517"/>
      <c r="AE22" s="527">
        <v>45877</v>
      </c>
      <c r="AF22" s="517"/>
      <c r="AG22" s="517"/>
      <c r="AH22" s="517"/>
      <c r="AI22" s="517"/>
      <c r="AJ22" s="527">
        <v>45878</v>
      </c>
      <c r="AK22" s="517"/>
      <c r="AL22" s="517"/>
      <c r="AM22" s="517"/>
      <c r="AN22" s="517"/>
      <c r="AO22" s="527">
        <v>45879</v>
      </c>
      <c r="AP22" s="517"/>
      <c r="AQ22" s="517"/>
      <c r="AR22" s="517"/>
      <c r="AS22" s="517"/>
      <c r="AT22" s="527">
        <v>45880</v>
      </c>
      <c r="AU22" s="517"/>
      <c r="AV22" s="517"/>
      <c r="AW22" s="517"/>
      <c r="AX22" s="517"/>
    </row>
    <row r="23" spans="2:50" ht="15.75" hidden="1" x14ac:dyDescent="0.2">
      <c r="B23" s="524"/>
      <c r="C23" s="524"/>
      <c r="D23" s="524"/>
      <c r="E23" s="524"/>
      <c r="F23" s="524"/>
      <c r="G23" s="524"/>
      <c r="H23" s="524"/>
      <c r="I23" s="207"/>
      <c r="J23" s="207"/>
      <c r="K23" s="207"/>
      <c r="L23" s="207"/>
      <c r="M23" s="207"/>
      <c r="N23" s="512"/>
      <c r="O23" s="526"/>
      <c r="P23" s="527" t="s">
        <v>120</v>
      </c>
      <c r="Q23" s="517"/>
      <c r="R23" s="517"/>
      <c r="S23" s="517"/>
      <c r="T23" s="517"/>
      <c r="U23" s="527" t="s">
        <v>114</v>
      </c>
      <c r="V23" s="517"/>
      <c r="W23" s="517"/>
      <c r="X23" s="517"/>
      <c r="Y23" s="517"/>
      <c r="Z23" s="527" t="s">
        <v>115</v>
      </c>
      <c r="AA23" s="517"/>
      <c r="AB23" s="517"/>
      <c r="AC23" s="517"/>
      <c r="AD23" s="517"/>
      <c r="AE23" s="527" t="s">
        <v>116</v>
      </c>
      <c r="AF23" s="517"/>
      <c r="AG23" s="517"/>
      <c r="AH23" s="517"/>
      <c r="AI23" s="517"/>
      <c r="AJ23" s="527" t="s">
        <v>117</v>
      </c>
      <c r="AK23" s="517"/>
      <c r="AL23" s="517"/>
      <c r="AM23" s="517"/>
      <c r="AN23" s="517"/>
      <c r="AO23" s="527" t="s">
        <v>118</v>
      </c>
      <c r="AP23" s="517"/>
      <c r="AQ23" s="517"/>
      <c r="AR23" s="517"/>
      <c r="AS23" s="517"/>
      <c r="AT23" s="527" t="s">
        <v>119</v>
      </c>
      <c r="AU23" s="517"/>
      <c r="AV23" s="517"/>
      <c r="AW23" s="517"/>
      <c r="AX23" s="517"/>
    </row>
    <row r="24" spans="2:50" hidden="1" x14ac:dyDescent="0.2">
      <c r="B24" s="512" t="s">
        <v>157</v>
      </c>
      <c r="C24" s="512" t="s">
        <v>149</v>
      </c>
      <c r="D24" s="512"/>
      <c r="E24" s="512" t="s">
        <v>151</v>
      </c>
      <c r="F24" s="512"/>
      <c r="G24" s="512"/>
      <c r="H24" s="513" t="s">
        <v>158</v>
      </c>
      <c r="I24" s="516" t="s">
        <v>227</v>
      </c>
      <c r="J24" s="516"/>
      <c r="K24" s="516"/>
      <c r="L24" s="516" t="s">
        <v>158</v>
      </c>
      <c r="M24" s="516" t="s">
        <v>170</v>
      </c>
      <c r="N24" s="512"/>
      <c r="O24" s="512" t="s">
        <v>160</v>
      </c>
      <c r="P24" s="508" t="s">
        <v>154</v>
      </c>
      <c r="Q24" s="509"/>
      <c r="R24" s="509"/>
      <c r="S24" s="510"/>
      <c r="T24" s="512" t="s">
        <v>158</v>
      </c>
      <c r="U24" s="508" t="s">
        <v>154</v>
      </c>
      <c r="V24" s="509"/>
      <c r="W24" s="509"/>
      <c r="X24" s="510"/>
      <c r="Y24" s="512" t="s">
        <v>158</v>
      </c>
      <c r="Z24" s="508" t="s">
        <v>154</v>
      </c>
      <c r="AA24" s="509"/>
      <c r="AB24" s="509"/>
      <c r="AC24" s="510"/>
      <c r="AD24" s="512" t="s">
        <v>158</v>
      </c>
      <c r="AE24" s="508" t="s">
        <v>154</v>
      </c>
      <c r="AF24" s="509"/>
      <c r="AG24" s="509"/>
      <c r="AH24" s="510"/>
      <c r="AI24" s="512" t="s">
        <v>158</v>
      </c>
      <c r="AJ24" s="508" t="s">
        <v>154</v>
      </c>
      <c r="AK24" s="509"/>
      <c r="AL24" s="509"/>
      <c r="AM24" s="510"/>
      <c r="AN24" s="512" t="s">
        <v>158</v>
      </c>
      <c r="AO24" s="508" t="s">
        <v>154</v>
      </c>
      <c r="AP24" s="509"/>
      <c r="AQ24" s="509"/>
      <c r="AR24" s="510"/>
      <c r="AS24" s="512" t="s">
        <v>158</v>
      </c>
      <c r="AT24" s="508" t="s">
        <v>154</v>
      </c>
      <c r="AU24" s="509"/>
      <c r="AV24" s="509"/>
      <c r="AW24" s="510"/>
      <c r="AX24" s="512" t="s">
        <v>158</v>
      </c>
    </row>
    <row r="25" spans="2:50" hidden="1" x14ac:dyDescent="0.2">
      <c r="B25" s="512"/>
      <c r="C25" s="512"/>
      <c r="D25" s="512"/>
      <c r="E25" s="512" t="s">
        <v>150</v>
      </c>
      <c r="F25" s="512"/>
      <c r="G25" s="512"/>
      <c r="H25" s="514"/>
      <c r="I25" s="516" t="s">
        <v>150</v>
      </c>
      <c r="J25" s="516"/>
      <c r="K25" s="516"/>
      <c r="L25" s="516"/>
      <c r="M25" s="516"/>
      <c r="N25" s="512"/>
      <c r="O25" s="512"/>
      <c r="P25" s="508" t="s">
        <v>155</v>
      </c>
      <c r="Q25" s="509"/>
      <c r="R25" s="509"/>
      <c r="S25" s="510"/>
      <c r="T25" s="512"/>
      <c r="U25" s="508" t="s">
        <v>155</v>
      </c>
      <c r="V25" s="509"/>
      <c r="W25" s="509"/>
      <c r="X25" s="510"/>
      <c r="Y25" s="512"/>
      <c r="Z25" s="508" t="s">
        <v>155</v>
      </c>
      <c r="AA25" s="509"/>
      <c r="AB25" s="509"/>
      <c r="AC25" s="510"/>
      <c r="AD25" s="512"/>
      <c r="AE25" s="508" t="s">
        <v>155</v>
      </c>
      <c r="AF25" s="509"/>
      <c r="AG25" s="509"/>
      <c r="AH25" s="510"/>
      <c r="AI25" s="512"/>
      <c r="AJ25" s="508" t="s">
        <v>155</v>
      </c>
      <c r="AK25" s="509"/>
      <c r="AL25" s="509"/>
      <c r="AM25" s="510"/>
      <c r="AN25" s="512"/>
      <c r="AO25" s="508" t="s">
        <v>155</v>
      </c>
      <c r="AP25" s="509"/>
      <c r="AQ25" s="509"/>
      <c r="AR25" s="510"/>
      <c r="AS25" s="512"/>
      <c r="AT25" s="508" t="s">
        <v>155</v>
      </c>
      <c r="AU25" s="509"/>
      <c r="AV25" s="509"/>
      <c r="AW25" s="510"/>
      <c r="AX25" s="512"/>
    </row>
    <row r="26" spans="2:50" hidden="1" x14ac:dyDescent="0.2">
      <c r="B26" s="512"/>
      <c r="C26" s="512"/>
      <c r="D26" s="512"/>
      <c r="E26" s="212" t="s">
        <v>152</v>
      </c>
      <c r="F26" s="212" t="s">
        <v>153</v>
      </c>
      <c r="G26" s="212" t="s">
        <v>156</v>
      </c>
      <c r="H26" s="515"/>
      <c r="I26" s="208" t="s">
        <v>152</v>
      </c>
      <c r="J26" s="208" t="s">
        <v>153</v>
      </c>
      <c r="K26" s="208" t="s">
        <v>156</v>
      </c>
      <c r="L26" s="516"/>
      <c r="M26" s="516"/>
      <c r="N26" s="512"/>
      <c r="O26" s="512"/>
      <c r="P26" s="212" t="s">
        <v>152</v>
      </c>
      <c r="Q26" s="212" t="s">
        <v>153</v>
      </c>
      <c r="R26" s="212" t="s">
        <v>156</v>
      </c>
      <c r="S26" s="212" t="s">
        <v>170</v>
      </c>
      <c r="T26" s="512"/>
      <c r="U26" s="212" t="s">
        <v>152</v>
      </c>
      <c r="V26" s="212" t="s">
        <v>153</v>
      </c>
      <c r="W26" s="212" t="s">
        <v>156</v>
      </c>
      <c r="X26" s="212" t="s">
        <v>170</v>
      </c>
      <c r="Y26" s="512"/>
      <c r="Z26" s="212" t="s">
        <v>152</v>
      </c>
      <c r="AA26" s="212" t="s">
        <v>153</v>
      </c>
      <c r="AB26" s="212" t="s">
        <v>156</v>
      </c>
      <c r="AC26" s="212" t="s">
        <v>170</v>
      </c>
      <c r="AD26" s="512"/>
      <c r="AE26" s="212" t="s">
        <v>152</v>
      </c>
      <c r="AF26" s="212" t="s">
        <v>153</v>
      </c>
      <c r="AG26" s="212" t="s">
        <v>156</v>
      </c>
      <c r="AH26" s="212" t="s">
        <v>170</v>
      </c>
      <c r="AI26" s="512"/>
      <c r="AJ26" s="212" t="s">
        <v>152</v>
      </c>
      <c r="AK26" s="212" t="s">
        <v>153</v>
      </c>
      <c r="AL26" s="212" t="s">
        <v>156</v>
      </c>
      <c r="AM26" s="212" t="s">
        <v>170</v>
      </c>
      <c r="AN26" s="512"/>
      <c r="AO26" s="212" t="s">
        <v>152</v>
      </c>
      <c r="AP26" s="212" t="s">
        <v>153</v>
      </c>
      <c r="AQ26" s="212" t="s">
        <v>156</v>
      </c>
      <c r="AR26" s="212" t="s">
        <v>170</v>
      </c>
      <c r="AS26" s="512"/>
      <c r="AT26" s="212" t="s">
        <v>152</v>
      </c>
      <c r="AU26" s="212" t="s">
        <v>153</v>
      </c>
      <c r="AV26" s="212" t="s">
        <v>156</v>
      </c>
      <c r="AW26" s="212" t="s">
        <v>170</v>
      </c>
      <c r="AX26" s="512"/>
    </row>
    <row r="27" spans="2:50" hidden="1" x14ac:dyDescent="0.2">
      <c r="B27" s="517" t="s">
        <v>237</v>
      </c>
      <c r="C27" s="211">
        <v>1</v>
      </c>
      <c r="D27" s="211" t="s">
        <v>446</v>
      </c>
      <c r="E27" s="211">
        <v>10</v>
      </c>
      <c r="F27" s="211">
        <v>3000</v>
      </c>
      <c r="G27" s="276">
        <f>F27/E27</f>
        <v>300</v>
      </c>
      <c r="H27" s="511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36">
        <f>IFERROR(AVERAGE(K27:K41),"-")</f>
        <v>265.27105970676536</v>
      </c>
      <c r="M27" s="172">
        <f>IFERROR(RANK(K27, K$27:K$41),"")</f>
        <v>8</v>
      </c>
      <c r="N27" s="512"/>
      <c r="O27" s="512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511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511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511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511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511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511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511">
        <f>AVERAGE(AV27:AV41)</f>
        <v>265.77629067730601</v>
      </c>
    </row>
    <row r="28" spans="2:50" hidden="1" x14ac:dyDescent="0.2">
      <c r="B28" s="517"/>
      <c r="C28" s="211">
        <v>2</v>
      </c>
      <c r="D28" s="211" t="s">
        <v>447</v>
      </c>
      <c r="E28" s="211">
        <v>10</v>
      </c>
      <c r="F28" s="211">
        <v>3000</v>
      </c>
      <c r="G28" s="276">
        <f t="shared" ref="G28:G37" si="21">F28/E28</f>
        <v>300</v>
      </c>
      <c r="H28" s="511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36"/>
      <c r="M28" s="172">
        <f t="shared" ref="M28:M41" si="22">IFERROR(RANK(K28, K$27:K$41),"")</f>
        <v>6</v>
      </c>
      <c r="N28" s="512"/>
      <c r="O28" s="512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511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511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511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511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511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511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511"/>
    </row>
    <row r="29" spans="2:50" hidden="1" x14ac:dyDescent="0.2">
      <c r="B29" s="517"/>
      <c r="C29" s="211">
        <v>3</v>
      </c>
      <c r="D29" s="211" t="s">
        <v>448</v>
      </c>
      <c r="E29" s="211">
        <v>10</v>
      </c>
      <c r="F29" s="211">
        <v>3000</v>
      </c>
      <c r="G29" s="276">
        <f t="shared" si="21"/>
        <v>300</v>
      </c>
      <c r="H29" s="511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36"/>
      <c r="M29" s="172">
        <f t="shared" si="22"/>
        <v>10</v>
      </c>
      <c r="N29" s="512"/>
      <c r="O29" s="512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511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511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511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511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511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511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511"/>
    </row>
    <row r="30" spans="2:50" hidden="1" x14ac:dyDescent="0.2">
      <c r="B30" s="517"/>
      <c r="C30" s="211">
        <v>4</v>
      </c>
      <c r="D30" s="211" t="s">
        <v>449</v>
      </c>
      <c r="E30" s="211">
        <v>10</v>
      </c>
      <c r="F30" s="211">
        <v>3000</v>
      </c>
      <c r="G30" s="276">
        <f t="shared" si="21"/>
        <v>300</v>
      </c>
      <c r="H30" s="511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36"/>
      <c r="M30" s="172">
        <f t="shared" si="22"/>
        <v>4</v>
      </c>
      <c r="N30" s="512"/>
      <c r="O30" s="512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511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511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511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511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511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511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511"/>
    </row>
    <row r="31" spans="2:50" hidden="1" x14ac:dyDescent="0.2">
      <c r="B31" s="517"/>
      <c r="C31" s="211">
        <v>5</v>
      </c>
      <c r="D31" s="211" t="s">
        <v>450</v>
      </c>
      <c r="E31" s="211">
        <v>10</v>
      </c>
      <c r="F31" s="211">
        <v>3000</v>
      </c>
      <c r="G31" s="276">
        <f t="shared" si="21"/>
        <v>300</v>
      </c>
      <c r="H31" s="511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36"/>
      <c r="M31" s="172">
        <f t="shared" si="22"/>
        <v>2</v>
      </c>
      <c r="N31" s="512"/>
      <c r="O31" s="512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511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511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511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511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511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511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511"/>
    </row>
    <row r="32" spans="2:50" hidden="1" x14ac:dyDescent="0.2">
      <c r="B32" s="517"/>
      <c r="C32" s="211">
        <v>6</v>
      </c>
      <c r="D32" s="211" t="s">
        <v>451</v>
      </c>
      <c r="E32" s="211">
        <v>10</v>
      </c>
      <c r="F32" s="211">
        <v>3000</v>
      </c>
      <c r="G32" s="276">
        <f t="shared" si="21"/>
        <v>300</v>
      </c>
      <c r="H32" s="511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36"/>
      <c r="M32" s="172">
        <f t="shared" si="22"/>
        <v>9</v>
      </c>
      <c r="N32" s="512"/>
      <c r="O32" s="512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511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511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511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511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511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511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511"/>
    </row>
    <row r="33" spans="2:50" hidden="1" x14ac:dyDescent="0.2">
      <c r="B33" s="517"/>
      <c r="C33" s="211">
        <v>7</v>
      </c>
      <c r="D33" s="211" t="s">
        <v>452</v>
      </c>
      <c r="E33" s="211">
        <v>10</v>
      </c>
      <c r="F33" s="211">
        <v>3000</v>
      </c>
      <c r="G33" s="276">
        <f t="shared" si="21"/>
        <v>300</v>
      </c>
      <c r="H33" s="511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36"/>
      <c r="M33" s="172">
        <f t="shared" si="22"/>
        <v>5</v>
      </c>
      <c r="N33" s="512"/>
      <c r="O33" s="512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511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511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511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511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511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511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511"/>
    </row>
    <row r="34" spans="2:50" hidden="1" x14ac:dyDescent="0.2">
      <c r="B34" s="517"/>
      <c r="C34" s="211">
        <v>8</v>
      </c>
      <c r="D34" s="211" t="s">
        <v>453</v>
      </c>
      <c r="E34" s="211">
        <v>10</v>
      </c>
      <c r="F34" s="211">
        <v>3000</v>
      </c>
      <c r="G34" s="276">
        <f t="shared" si="21"/>
        <v>300</v>
      </c>
      <c r="H34" s="511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36"/>
      <c r="M34" s="172">
        <f t="shared" si="22"/>
        <v>3</v>
      </c>
      <c r="N34" s="512"/>
      <c r="O34" s="512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511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511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511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511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511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511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511"/>
    </row>
    <row r="35" spans="2:50" hidden="1" x14ac:dyDescent="0.2">
      <c r="B35" s="517"/>
      <c r="C35" s="211">
        <v>9</v>
      </c>
      <c r="D35" s="211" t="s">
        <v>454</v>
      </c>
      <c r="E35" s="211">
        <v>10</v>
      </c>
      <c r="F35" s="211">
        <v>3000</v>
      </c>
      <c r="G35" s="276">
        <f t="shared" si="21"/>
        <v>300</v>
      </c>
      <c r="H35" s="511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36"/>
      <c r="M35" s="172">
        <f t="shared" si="22"/>
        <v>1</v>
      </c>
      <c r="N35" s="512"/>
      <c r="O35" s="512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511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511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511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511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511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511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511"/>
    </row>
    <row r="36" spans="2:50" hidden="1" x14ac:dyDescent="0.2">
      <c r="B36" s="517"/>
      <c r="C36" s="211">
        <v>10</v>
      </c>
      <c r="D36" s="211" t="s">
        <v>455</v>
      </c>
      <c r="E36" s="211">
        <v>13</v>
      </c>
      <c r="F36" s="211">
        <v>2000</v>
      </c>
      <c r="G36" s="276">
        <f t="shared" si="21"/>
        <v>153.84615384615384</v>
      </c>
      <c r="H36" s="511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36"/>
      <c r="M36" s="172">
        <f t="shared" si="22"/>
        <v>11</v>
      </c>
      <c r="N36" s="512"/>
      <c r="O36" s="512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511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511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511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511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511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511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511"/>
    </row>
    <row r="37" spans="2:50" hidden="1" x14ac:dyDescent="0.2">
      <c r="B37" s="517"/>
      <c r="C37" s="211">
        <v>11</v>
      </c>
      <c r="D37" s="211" t="s">
        <v>456</v>
      </c>
      <c r="E37" s="211">
        <v>10</v>
      </c>
      <c r="F37" s="211">
        <v>3000</v>
      </c>
      <c r="G37" s="276">
        <f t="shared" si="21"/>
        <v>300</v>
      </c>
      <c r="H37" s="511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36"/>
      <c r="M37" s="172">
        <f t="shared" si="22"/>
        <v>7</v>
      </c>
      <c r="N37" s="512"/>
      <c r="O37" s="512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511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511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511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511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511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511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511"/>
    </row>
    <row r="38" spans="2:50" hidden="1" x14ac:dyDescent="0.2">
      <c r="B38" s="517"/>
      <c r="C38" s="211">
        <v>12</v>
      </c>
      <c r="D38" s="211"/>
      <c r="E38" s="211"/>
      <c r="F38" s="211"/>
      <c r="G38" s="211"/>
      <c r="H38" s="511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36"/>
      <c r="M38" s="172" t="str">
        <f t="shared" si="22"/>
        <v/>
      </c>
      <c r="N38" s="512"/>
      <c r="O38" s="512"/>
      <c r="P38" s="211"/>
      <c r="Q38" s="170"/>
      <c r="R38" s="276" t="str">
        <f t="shared" si="23"/>
        <v/>
      </c>
      <c r="S38" s="274" t="str">
        <f t="shared" si="24"/>
        <v/>
      </c>
      <c r="T38" s="511"/>
      <c r="U38" s="274"/>
      <c r="V38" s="170"/>
      <c r="W38" s="276" t="str">
        <f t="shared" si="25"/>
        <v/>
      </c>
      <c r="X38" s="274" t="str">
        <f t="shared" si="26"/>
        <v/>
      </c>
      <c r="Y38" s="511"/>
      <c r="Z38" s="274"/>
      <c r="AA38" s="170"/>
      <c r="AB38" s="276" t="str">
        <f t="shared" si="27"/>
        <v/>
      </c>
      <c r="AC38" s="274" t="str">
        <f t="shared" si="28"/>
        <v/>
      </c>
      <c r="AD38" s="511"/>
      <c r="AE38" s="274"/>
      <c r="AF38" s="170"/>
      <c r="AG38" s="276" t="str">
        <f t="shared" si="29"/>
        <v/>
      </c>
      <c r="AH38" s="274" t="str">
        <f t="shared" si="30"/>
        <v/>
      </c>
      <c r="AI38" s="511"/>
      <c r="AJ38" s="274"/>
      <c r="AK38" s="170"/>
      <c r="AL38" s="276" t="str">
        <f t="shared" si="31"/>
        <v/>
      </c>
      <c r="AM38" s="274" t="str">
        <f t="shared" si="32"/>
        <v/>
      </c>
      <c r="AN38" s="511"/>
      <c r="AO38" s="274"/>
      <c r="AP38" s="170"/>
      <c r="AQ38" s="276" t="str">
        <f t="shared" si="33"/>
        <v/>
      </c>
      <c r="AR38" s="274" t="str">
        <f t="shared" si="34"/>
        <v/>
      </c>
      <c r="AS38" s="511"/>
      <c r="AT38" s="274"/>
      <c r="AU38" s="170"/>
      <c r="AV38" s="276" t="str">
        <f t="shared" si="35"/>
        <v/>
      </c>
      <c r="AW38" s="274" t="str">
        <f t="shared" si="36"/>
        <v/>
      </c>
      <c r="AX38" s="511"/>
    </row>
    <row r="39" spans="2:50" hidden="1" x14ac:dyDescent="0.2">
      <c r="B39" s="517"/>
      <c r="C39" s="211">
        <v>13</v>
      </c>
      <c r="D39" s="211"/>
      <c r="E39" s="211"/>
      <c r="F39" s="211"/>
      <c r="G39" s="211"/>
      <c r="H39" s="511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36"/>
      <c r="M39" s="172" t="str">
        <f t="shared" si="22"/>
        <v/>
      </c>
      <c r="N39" s="512"/>
      <c r="O39" s="512"/>
      <c r="P39" s="211"/>
      <c r="Q39" s="170"/>
      <c r="R39" s="276" t="str">
        <f t="shared" si="23"/>
        <v/>
      </c>
      <c r="S39" s="274" t="str">
        <f t="shared" si="24"/>
        <v/>
      </c>
      <c r="T39" s="511"/>
      <c r="U39" s="274"/>
      <c r="V39" s="170"/>
      <c r="W39" s="276" t="str">
        <f t="shared" si="25"/>
        <v/>
      </c>
      <c r="X39" s="274" t="str">
        <f t="shared" si="26"/>
        <v/>
      </c>
      <c r="Y39" s="511"/>
      <c r="Z39" s="274"/>
      <c r="AA39" s="170"/>
      <c r="AB39" s="276" t="str">
        <f t="shared" si="27"/>
        <v/>
      </c>
      <c r="AC39" s="274" t="str">
        <f t="shared" si="28"/>
        <v/>
      </c>
      <c r="AD39" s="511"/>
      <c r="AE39" s="274"/>
      <c r="AF39" s="170"/>
      <c r="AG39" s="276" t="str">
        <f t="shared" si="29"/>
        <v/>
      </c>
      <c r="AH39" s="274" t="str">
        <f t="shared" si="30"/>
        <v/>
      </c>
      <c r="AI39" s="511"/>
      <c r="AJ39" s="274"/>
      <c r="AK39" s="170"/>
      <c r="AL39" s="276" t="str">
        <f t="shared" si="31"/>
        <v/>
      </c>
      <c r="AM39" s="274" t="str">
        <f t="shared" si="32"/>
        <v/>
      </c>
      <c r="AN39" s="511"/>
      <c r="AO39" s="274"/>
      <c r="AP39" s="170"/>
      <c r="AQ39" s="276" t="str">
        <f t="shared" si="33"/>
        <v/>
      </c>
      <c r="AR39" s="274" t="str">
        <f t="shared" si="34"/>
        <v/>
      </c>
      <c r="AS39" s="511"/>
      <c r="AT39" s="274"/>
      <c r="AU39" s="170"/>
      <c r="AV39" s="276" t="str">
        <f t="shared" si="35"/>
        <v/>
      </c>
      <c r="AW39" s="274" t="str">
        <f t="shared" si="36"/>
        <v/>
      </c>
      <c r="AX39" s="511"/>
    </row>
    <row r="40" spans="2:50" hidden="1" x14ac:dyDescent="0.2">
      <c r="B40" s="517"/>
      <c r="C40" s="211">
        <v>14</v>
      </c>
      <c r="D40" s="211"/>
      <c r="E40" s="211"/>
      <c r="F40" s="211"/>
      <c r="G40" s="211"/>
      <c r="H40" s="511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36"/>
      <c r="M40" s="172" t="str">
        <f t="shared" si="22"/>
        <v/>
      </c>
      <c r="N40" s="512"/>
      <c r="O40" s="512"/>
      <c r="P40" s="211"/>
      <c r="Q40" s="170"/>
      <c r="R40" s="276" t="str">
        <f t="shared" si="23"/>
        <v/>
      </c>
      <c r="S40" s="274" t="str">
        <f t="shared" si="24"/>
        <v/>
      </c>
      <c r="T40" s="511"/>
      <c r="U40" s="274"/>
      <c r="V40" s="170"/>
      <c r="W40" s="276" t="str">
        <f t="shared" si="25"/>
        <v/>
      </c>
      <c r="X40" s="274" t="str">
        <f t="shared" si="26"/>
        <v/>
      </c>
      <c r="Y40" s="511"/>
      <c r="Z40" s="274"/>
      <c r="AA40" s="170"/>
      <c r="AB40" s="276" t="str">
        <f t="shared" si="27"/>
        <v/>
      </c>
      <c r="AC40" s="274" t="str">
        <f t="shared" si="28"/>
        <v/>
      </c>
      <c r="AD40" s="511"/>
      <c r="AE40" s="274"/>
      <c r="AF40" s="170"/>
      <c r="AG40" s="276" t="str">
        <f t="shared" si="29"/>
        <v/>
      </c>
      <c r="AH40" s="274" t="str">
        <f t="shared" si="30"/>
        <v/>
      </c>
      <c r="AI40" s="511"/>
      <c r="AJ40" s="274"/>
      <c r="AK40" s="170"/>
      <c r="AL40" s="276" t="str">
        <f t="shared" si="31"/>
        <v/>
      </c>
      <c r="AM40" s="274" t="str">
        <f t="shared" si="32"/>
        <v/>
      </c>
      <c r="AN40" s="511"/>
      <c r="AO40" s="274"/>
      <c r="AP40" s="170"/>
      <c r="AQ40" s="276" t="str">
        <f t="shared" si="33"/>
        <v/>
      </c>
      <c r="AR40" s="274" t="str">
        <f t="shared" si="34"/>
        <v/>
      </c>
      <c r="AS40" s="511"/>
      <c r="AT40" s="274"/>
      <c r="AU40" s="170"/>
      <c r="AV40" s="276" t="str">
        <f t="shared" si="35"/>
        <v/>
      </c>
      <c r="AW40" s="274" t="str">
        <f t="shared" si="36"/>
        <v/>
      </c>
      <c r="AX40" s="511"/>
    </row>
    <row r="41" spans="2:50" hidden="1" x14ac:dyDescent="0.2">
      <c r="B41" s="517"/>
      <c r="C41" s="211">
        <v>15</v>
      </c>
      <c r="D41" s="211"/>
      <c r="E41" s="211"/>
      <c r="F41" s="211"/>
      <c r="G41" s="211"/>
      <c r="H41" s="511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36"/>
      <c r="M41" s="172" t="str">
        <f t="shared" si="22"/>
        <v/>
      </c>
      <c r="N41" s="512"/>
      <c r="O41" s="512"/>
      <c r="P41" s="211"/>
      <c r="Q41" s="170"/>
      <c r="R41" s="276" t="str">
        <f t="shared" si="23"/>
        <v/>
      </c>
      <c r="S41" s="274" t="str">
        <f t="shared" si="24"/>
        <v/>
      </c>
      <c r="T41" s="511"/>
      <c r="U41" s="274"/>
      <c r="V41" s="170"/>
      <c r="W41" s="276" t="str">
        <f t="shared" si="25"/>
        <v/>
      </c>
      <c r="X41" s="274" t="str">
        <f t="shared" si="26"/>
        <v/>
      </c>
      <c r="Y41" s="511"/>
      <c r="Z41" s="274"/>
      <c r="AA41" s="170"/>
      <c r="AB41" s="276" t="str">
        <f t="shared" si="27"/>
        <v/>
      </c>
      <c r="AC41" s="274" t="str">
        <f t="shared" si="28"/>
        <v/>
      </c>
      <c r="AD41" s="511"/>
      <c r="AE41" s="274"/>
      <c r="AF41" s="170"/>
      <c r="AG41" s="276" t="str">
        <f t="shared" si="29"/>
        <v/>
      </c>
      <c r="AH41" s="274" t="str">
        <f t="shared" si="30"/>
        <v/>
      </c>
      <c r="AI41" s="511"/>
      <c r="AJ41" s="274"/>
      <c r="AK41" s="170"/>
      <c r="AL41" s="276" t="str">
        <f t="shared" si="31"/>
        <v/>
      </c>
      <c r="AM41" s="274" t="str">
        <f t="shared" si="32"/>
        <v/>
      </c>
      <c r="AN41" s="511"/>
      <c r="AO41" s="274"/>
      <c r="AP41" s="170"/>
      <c r="AQ41" s="276" t="str">
        <f t="shared" si="33"/>
        <v/>
      </c>
      <c r="AR41" s="274" t="str">
        <f t="shared" si="34"/>
        <v/>
      </c>
      <c r="AS41" s="511"/>
      <c r="AT41" s="274"/>
      <c r="AU41" s="170"/>
      <c r="AV41" s="276" t="str">
        <f t="shared" si="35"/>
        <v/>
      </c>
      <c r="AW41" s="274" t="str">
        <f t="shared" si="36"/>
        <v/>
      </c>
      <c r="AX41" s="511"/>
    </row>
    <row r="42" spans="2:50" ht="15.75" hidden="1" x14ac:dyDescent="0.2">
      <c r="B42" s="521" t="s">
        <v>169</v>
      </c>
      <c r="C42" s="522"/>
      <c r="D42" s="522"/>
      <c r="E42" s="522"/>
      <c r="F42" s="522"/>
      <c r="G42" s="522"/>
      <c r="H42" s="523"/>
      <c r="I42" s="207"/>
      <c r="J42" s="207"/>
      <c r="K42" s="207"/>
      <c r="L42" s="207"/>
      <c r="M42" s="207"/>
      <c r="N42" s="512" t="s">
        <v>161</v>
      </c>
      <c r="O42" s="525" t="s">
        <v>106</v>
      </c>
      <c r="P42" s="527">
        <v>45881</v>
      </c>
      <c r="Q42" s="517"/>
      <c r="R42" s="517"/>
      <c r="S42" s="517"/>
      <c r="T42" s="517"/>
      <c r="U42" s="527">
        <v>45882</v>
      </c>
      <c r="V42" s="517"/>
      <c r="W42" s="517"/>
      <c r="X42" s="517"/>
      <c r="Y42" s="517"/>
      <c r="Z42" s="527">
        <v>45883</v>
      </c>
      <c r="AA42" s="517"/>
      <c r="AB42" s="517"/>
      <c r="AC42" s="517"/>
      <c r="AD42" s="517"/>
      <c r="AE42" s="527">
        <v>45884</v>
      </c>
      <c r="AF42" s="517"/>
      <c r="AG42" s="517"/>
      <c r="AH42" s="517"/>
      <c r="AI42" s="517"/>
      <c r="AJ42" s="527">
        <v>45885</v>
      </c>
      <c r="AK42" s="517"/>
      <c r="AL42" s="517"/>
      <c r="AM42" s="517"/>
      <c r="AN42" s="517"/>
      <c r="AO42" s="527">
        <v>45886</v>
      </c>
      <c r="AP42" s="517"/>
      <c r="AQ42" s="517"/>
      <c r="AR42" s="517"/>
      <c r="AS42" s="517"/>
      <c r="AT42" s="527">
        <v>45887</v>
      </c>
      <c r="AU42" s="517"/>
      <c r="AV42" s="517"/>
      <c r="AW42" s="517"/>
      <c r="AX42" s="517"/>
    </row>
    <row r="43" spans="2:50" ht="15.75" hidden="1" x14ac:dyDescent="0.2">
      <c r="B43" s="524"/>
      <c r="C43" s="524"/>
      <c r="D43" s="524"/>
      <c r="E43" s="524"/>
      <c r="F43" s="524"/>
      <c r="G43" s="524"/>
      <c r="H43" s="524"/>
      <c r="I43" s="207"/>
      <c r="J43" s="207"/>
      <c r="K43" s="207"/>
      <c r="L43" s="207"/>
      <c r="M43" s="207"/>
      <c r="N43" s="512"/>
      <c r="O43" s="526"/>
      <c r="P43" s="527" t="s">
        <v>120</v>
      </c>
      <c r="Q43" s="517"/>
      <c r="R43" s="517"/>
      <c r="S43" s="517"/>
      <c r="T43" s="517"/>
      <c r="U43" s="527" t="s">
        <v>114</v>
      </c>
      <c r="V43" s="517"/>
      <c r="W43" s="517"/>
      <c r="X43" s="517"/>
      <c r="Y43" s="517"/>
      <c r="Z43" s="527" t="s">
        <v>115</v>
      </c>
      <c r="AA43" s="517"/>
      <c r="AB43" s="517"/>
      <c r="AC43" s="517"/>
      <c r="AD43" s="517"/>
      <c r="AE43" s="527" t="s">
        <v>116</v>
      </c>
      <c r="AF43" s="517"/>
      <c r="AG43" s="517"/>
      <c r="AH43" s="517"/>
      <c r="AI43" s="517"/>
      <c r="AJ43" s="527" t="s">
        <v>117</v>
      </c>
      <c r="AK43" s="517"/>
      <c r="AL43" s="517"/>
      <c r="AM43" s="517"/>
      <c r="AN43" s="517"/>
      <c r="AO43" s="527" t="s">
        <v>118</v>
      </c>
      <c r="AP43" s="517"/>
      <c r="AQ43" s="517"/>
      <c r="AR43" s="517"/>
      <c r="AS43" s="517"/>
      <c r="AT43" s="527" t="s">
        <v>119</v>
      </c>
      <c r="AU43" s="517"/>
      <c r="AV43" s="517"/>
      <c r="AW43" s="517"/>
      <c r="AX43" s="517"/>
    </row>
    <row r="44" spans="2:50" hidden="1" x14ac:dyDescent="0.2">
      <c r="B44" s="512" t="s">
        <v>157</v>
      </c>
      <c r="C44" s="512" t="s">
        <v>149</v>
      </c>
      <c r="D44" s="512"/>
      <c r="E44" s="512" t="s">
        <v>151</v>
      </c>
      <c r="F44" s="512"/>
      <c r="G44" s="512"/>
      <c r="H44" s="513" t="s">
        <v>158</v>
      </c>
      <c r="I44" s="516" t="s">
        <v>227</v>
      </c>
      <c r="J44" s="516"/>
      <c r="K44" s="516"/>
      <c r="L44" s="516" t="s">
        <v>158</v>
      </c>
      <c r="M44" s="516" t="s">
        <v>170</v>
      </c>
      <c r="N44" s="512"/>
      <c r="O44" s="512" t="s">
        <v>160</v>
      </c>
      <c r="P44" s="508" t="s">
        <v>154</v>
      </c>
      <c r="Q44" s="509"/>
      <c r="R44" s="509"/>
      <c r="S44" s="510"/>
      <c r="T44" s="512" t="s">
        <v>158</v>
      </c>
      <c r="U44" s="508" t="s">
        <v>154</v>
      </c>
      <c r="V44" s="509"/>
      <c r="W44" s="509"/>
      <c r="X44" s="510"/>
      <c r="Y44" s="512" t="s">
        <v>158</v>
      </c>
      <c r="Z44" s="508" t="s">
        <v>154</v>
      </c>
      <c r="AA44" s="509"/>
      <c r="AB44" s="509"/>
      <c r="AC44" s="510"/>
      <c r="AD44" s="512" t="s">
        <v>158</v>
      </c>
      <c r="AE44" s="508" t="s">
        <v>154</v>
      </c>
      <c r="AF44" s="509"/>
      <c r="AG44" s="509"/>
      <c r="AH44" s="510"/>
      <c r="AI44" s="512" t="s">
        <v>158</v>
      </c>
      <c r="AJ44" s="508" t="s">
        <v>154</v>
      </c>
      <c r="AK44" s="509"/>
      <c r="AL44" s="509"/>
      <c r="AM44" s="510"/>
      <c r="AN44" s="512" t="s">
        <v>158</v>
      </c>
      <c r="AO44" s="508" t="s">
        <v>154</v>
      </c>
      <c r="AP44" s="509"/>
      <c r="AQ44" s="509"/>
      <c r="AR44" s="510"/>
      <c r="AS44" s="512" t="s">
        <v>158</v>
      </c>
      <c r="AT44" s="508" t="s">
        <v>154</v>
      </c>
      <c r="AU44" s="509"/>
      <c r="AV44" s="509"/>
      <c r="AW44" s="510"/>
      <c r="AX44" s="512" t="s">
        <v>158</v>
      </c>
    </row>
    <row r="45" spans="2:50" hidden="1" x14ac:dyDescent="0.2">
      <c r="B45" s="512"/>
      <c r="C45" s="512"/>
      <c r="D45" s="512"/>
      <c r="E45" s="512" t="s">
        <v>150</v>
      </c>
      <c r="F45" s="512"/>
      <c r="G45" s="512"/>
      <c r="H45" s="514"/>
      <c r="I45" s="516" t="s">
        <v>150</v>
      </c>
      <c r="J45" s="516"/>
      <c r="K45" s="516"/>
      <c r="L45" s="516"/>
      <c r="M45" s="516"/>
      <c r="N45" s="512"/>
      <c r="O45" s="512"/>
      <c r="P45" s="508" t="s">
        <v>155</v>
      </c>
      <c r="Q45" s="509"/>
      <c r="R45" s="509"/>
      <c r="S45" s="510"/>
      <c r="T45" s="512"/>
      <c r="U45" s="508" t="s">
        <v>155</v>
      </c>
      <c r="V45" s="509"/>
      <c r="W45" s="509"/>
      <c r="X45" s="510"/>
      <c r="Y45" s="512"/>
      <c r="Z45" s="508" t="s">
        <v>155</v>
      </c>
      <c r="AA45" s="509"/>
      <c r="AB45" s="509"/>
      <c r="AC45" s="510"/>
      <c r="AD45" s="512"/>
      <c r="AE45" s="508" t="s">
        <v>155</v>
      </c>
      <c r="AF45" s="509"/>
      <c r="AG45" s="509"/>
      <c r="AH45" s="510"/>
      <c r="AI45" s="512"/>
      <c r="AJ45" s="508" t="s">
        <v>155</v>
      </c>
      <c r="AK45" s="509"/>
      <c r="AL45" s="509"/>
      <c r="AM45" s="510"/>
      <c r="AN45" s="512"/>
      <c r="AO45" s="508" t="s">
        <v>155</v>
      </c>
      <c r="AP45" s="509"/>
      <c r="AQ45" s="509"/>
      <c r="AR45" s="510"/>
      <c r="AS45" s="512"/>
      <c r="AT45" s="508" t="s">
        <v>155</v>
      </c>
      <c r="AU45" s="509"/>
      <c r="AV45" s="509"/>
      <c r="AW45" s="510"/>
      <c r="AX45" s="512"/>
    </row>
    <row r="46" spans="2:50" hidden="1" x14ac:dyDescent="0.2">
      <c r="B46" s="512"/>
      <c r="C46" s="512"/>
      <c r="D46" s="512"/>
      <c r="E46" s="212" t="s">
        <v>152</v>
      </c>
      <c r="F46" s="212" t="s">
        <v>153</v>
      </c>
      <c r="G46" s="212" t="s">
        <v>156</v>
      </c>
      <c r="H46" s="515"/>
      <c r="I46" s="208" t="s">
        <v>152</v>
      </c>
      <c r="J46" s="208" t="s">
        <v>153</v>
      </c>
      <c r="K46" s="208" t="s">
        <v>156</v>
      </c>
      <c r="L46" s="516"/>
      <c r="M46" s="516"/>
      <c r="N46" s="512"/>
      <c r="O46" s="512"/>
      <c r="P46" s="212" t="s">
        <v>152</v>
      </c>
      <c r="Q46" s="212" t="s">
        <v>153</v>
      </c>
      <c r="R46" s="212" t="s">
        <v>156</v>
      </c>
      <c r="S46" s="212" t="s">
        <v>170</v>
      </c>
      <c r="T46" s="512"/>
      <c r="U46" s="212" t="s">
        <v>152</v>
      </c>
      <c r="V46" s="212" t="s">
        <v>153</v>
      </c>
      <c r="W46" s="212" t="s">
        <v>156</v>
      </c>
      <c r="X46" s="212" t="s">
        <v>170</v>
      </c>
      <c r="Y46" s="512"/>
      <c r="Z46" s="212" t="s">
        <v>152</v>
      </c>
      <c r="AA46" s="212" t="s">
        <v>153</v>
      </c>
      <c r="AB46" s="212" t="s">
        <v>156</v>
      </c>
      <c r="AC46" s="212" t="s">
        <v>170</v>
      </c>
      <c r="AD46" s="512"/>
      <c r="AE46" s="212" t="s">
        <v>152</v>
      </c>
      <c r="AF46" s="212" t="s">
        <v>153</v>
      </c>
      <c r="AG46" s="212" t="s">
        <v>156</v>
      </c>
      <c r="AH46" s="212" t="s">
        <v>170</v>
      </c>
      <c r="AI46" s="512"/>
      <c r="AJ46" s="212" t="s">
        <v>152</v>
      </c>
      <c r="AK46" s="212" t="s">
        <v>153</v>
      </c>
      <c r="AL46" s="212" t="s">
        <v>156</v>
      </c>
      <c r="AM46" s="212" t="s">
        <v>170</v>
      </c>
      <c r="AN46" s="512"/>
      <c r="AO46" s="212" t="s">
        <v>152</v>
      </c>
      <c r="AP46" s="212" t="s">
        <v>153</v>
      </c>
      <c r="AQ46" s="212" t="s">
        <v>156</v>
      </c>
      <c r="AR46" s="212" t="s">
        <v>170</v>
      </c>
      <c r="AS46" s="512"/>
      <c r="AT46" s="212" t="s">
        <v>152</v>
      </c>
      <c r="AU46" s="212" t="s">
        <v>153</v>
      </c>
      <c r="AV46" s="212" t="s">
        <v>156</v>
      </c>
      <c r="AW46" s="212" t="s">
        <v>170</v>
      </c>
      <c r="AX46" s="512"/>
    </row>
    <row r="47" spans="2:50" hidden="1" x14ac:dyDescent="0.2">
      <c r="B47" s="517" t="s">
        <v>237</v>
      </c>
      <c r="C47" s="211">
        <v>1</v>
      </c>
      <c r="D47" s="211" t="s">
        <v>446</v>
      </c>
      <c r="E47" s="211">
        <v>10</v>
      </c>
      <c r="F47" s="211">
        <v>3000</v>
      </c>
      <c r="G47" s="330">
        <f>F47/E47</f>
        <v>300</v>
      </c>
      <c r="H47" s="511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36">
        <f>IFERROR(AVERAGE(K47:K61),"-")</f>
        <v>267.24892200779442</v>
      </c>
      <c r="M47" s="172">
        <f>IFERROR(RANK(K47, K$47:K$61),"")</f>
        <v>6</v>
      </c>
      <c r="N47" s="512"/>
      <c r="O47" s="512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511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511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511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511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511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511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511">
        <f>AVERAGE(AV47:AV61)</f>
        <v>266.9539733568389</v>
      </c>
    </row>
    <row r="48" spans="2:50" hidden="1" x14ac:dyDescent="0.2">
      <c r="B48" s="517"/>
      <c r="C48" s="211">
        <v>2</v>
      </c>
      <c r="D48" s="211" t="s">
        <v>447</v>
      </c>
      <c r="E48" s="211">
        <v>10</v>
      </c>
      <c r="F48" s="211">
        <v>3000</v>
      </c>
      <c r="G48" s="330">
        <f t="shared" ref="G48:G57" si="43">F48/E48</f>
        <v>300</v>
      </c>
      <c r="H48" s="511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36"/>
      <c r="M48" s="172">
        <f t="shared" ref="M48:M61" si="44">IFERROR(RANK(K48, K$47:K$61),"")</f>
        <v>10</v>
      </c>
      <c r="N48" s="512"/>
      <c r="O48" s="512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511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511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511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511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511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511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511"/>
    </row>
    <row r="49" spans="2:50" hidden="1" x14ac:dyDescent="0.2">
      <c r="B49" s="517"/>
      <c r="C49" s="211">
        <v>3</v>
      </c>
      <c r="D49" s="211" t="s">
        <v>448</v>
      </c>
      <c r="E49" s="211">
        <v>10</v>
      </c>
      <c r="F49" s="211">
        <v>3000</v>
      </c>
      <c r="G49" s="330">
        <f t="shared" si="43"/>
        <v>300</v>
      </c>
      <c r="H49" s="511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36"/>
      <c r="M49" s="172">
        <f t="shared" si="44"/>
        <v>8</v>
      </c>
      <c r="N49" s="512"/>
      <c r="O49" s="512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511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511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511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511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511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511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511"/>
    </row>
    <row r="50" spans="2:50" hidden="1" x14ac:dyDescent="0.2">
      <c r="B50" s="517"/>
      <c r="C50" s="211">
        <v>4</v>
      </c>
      <c r="D50" s="211" t="s">
        <v>449</v>
      </c>
      <c r="E50" s="211">
        <v>10</v>
      </c>
      <c r="F50" s="211">
        <v>3000</v>
      </c>
      <c r="G50" s="330">
        <f t="shared" si="43"/>
        <v>300</v>
      </c>
      <c r="H50" s="511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36"/>
      <c r="M50" s="172">
        <f t="shared" si="44"/>
        <v>4</v>
      </c>
      <c r="N50" s="512"/>
      <c r="O50" s="512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511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511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511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511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511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511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511"/>
    </row>
    <row r="51" spans="2:50" hidden="1" x14ac:dyDescent="0.2">
      <c r="B51" s="517"/>
      <c r="C51" s="211">
        <v>5</v>
      </c>
      <c r="D51" s="211" t="s">
        <v>450</v>
      </c>
      <c r="E51" s="211">
        <v>10</v>
      </c>
      <c r="F51" s="211">
        <v>3000</v>
      </c>
      <c r="G51" s="330">
        <f t="shared" si="43"/>
        <v>300</v>
      </c>
      <c r="H51" s="511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36"/>
      <c r="M51" s="172">
        <f t="shared" si="44"/>
        <v>1</v>
      </c>
      <c r="N51" s="512"/>
      <c r="O51" s="512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511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511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511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511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511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511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511"/>
    </row>
    <row r="52" spans="2:50" hidden="1" x14ac:dyDescent="0.2">
      <c r="B52" s="517"/>
      <c r="C52" s="211">
        <v>6</v>
      </c>
      <c r="D52" s="211" t="s">
        <v>451</v>
      </c>
      <c r="E52" s="211">
        <v>10</v>
      </c>
      <c r="F52" s="211">
        <v>3000</v>
      </c>
      <c r="G52" s="330">
        <f t="shared" si="43"/>
        <v>300</v>
      </c>
      <c r="H52" s="511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36"/>
      <c r="M52" s="172">
        <f t="shared" si="44"/>
        <v>5</v>
      </c>
      <c r="N52" s="512"/>
      <c r="O52" s="512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511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511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511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511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511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511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511"/>
    </row>
    <row r="53" spans="2:50" hidden="1" x14ac:dyDescent="0.2">
      <c r="B53" s="517"/>
      <c r="C53" s="211">
        <v>7</v>
      </c>
      <c r="D53" s="211" t="s">
        <v>452</v>
      </c>
      <c r="E53" s="211">
        <v>10</v>
      </c>
      <c r="F53" s="211">
        <v>3000</v>
      </c>
      <c r="G53" s="330">
        <f t="shared" si="43"/>
        <v>300</v>
      </c>
      <c r="H53" s="511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36"/>
      <c r="M53" s="172">
        <f t="shared" si="44"/>
        <v>9</v>
      </c>
      <c r="N53" s="512"/>
      <c r="O53" s="512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511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511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511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511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511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511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511"/>
    </row>
    <row r="54" spans="2:50" hidden="1" x14ac:dyDescent="0.2">
      <c r="B54" s="517"/>
      <c r="C54" s="211">
        <v>8</v>
      </c>
      <c r="D54" s="211" t="s">
        <v>453</v>
      </c>
      <c r="E54" s="211">
        <v>10</v>
      </c>
      <c r="F54" s="211">
        <v>3000</v>
      </c>
      <c r="G54" s="330">
        <f t="shared" si="43"/>
        <v>300</v>
      </c>
      <c r="H54" s="511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36"/>
      <c r="M54" s="172">
        <f t="shared" si="44"/>
        <v>3</v>
      </c>
      <c r="N54" s="512"/>
      <c r="O54" s="512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511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511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511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511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511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511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511"/>
    </row>
    <row r="55" spans="2:50" hidden="1" x14ac:dyDescent="0.2">
      <c r="B55" s="517"/>
      <c r="C55" s="211">
        <v>9</v>
      </c>
      <c r="D55" s="211" t="s">
        <v>454</v>
      </c>
      <c r="E55" s="211">
        <v>10</v>
      </c>
      <c r="F55" s="211">
        <v>3000</v>
      </c>
      <c r="G55" s="330">
        <f t="shared" si="43"/>
        <v>300</v>
      </c>
      <c r="H55" s="511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36"/>
      <c r="M55" s="172">
        <f t="shared" si="44"/>
        <v>2</v>
      </c>
      <c r="N55" s="512"/>
      <c r="O55" s="512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511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511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511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511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511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511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511"/>
    </row>
    <row r="56" spans="2:50" hidden="1" x14ac:dyDescent="0.2">
      <c r="B56" s="517"/>
      <c r="C56" s="211">
        <v>10</v>
      </c>
      <c r="D56" s="211" t="s">
        <v>455</v>
      </c>
      <c r="E56" s="211">
        <v>13</v>
      </c>
      <c r="F56" s="211">
        <v>2000</v>
      </c>
      <c r="G56" s="330">
        <f t="shared" si="43"/>
        <v>153.84615384615384</v>
      </c>
      <c r="H56" s="511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36"/>
      <c r="M56" s="172">
        <f t="shared" si="44"/>
        <v>11</v>
      </c>
      <c r="N56" s="512"/>
      <c r="O56" s="512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511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511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511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511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511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511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511"/>
    </row>
    <row r="57" spans="2:50" hidden="1" x14ac:dyDescent="0.2">
      <c r="B57" s="517"/>
      <c r="C57" s="211">
        <v>11</v>
      </c>
      <c r="D57" s="211" t="s">
        <v>456</v>
      </c>
      <c r="E57" s="211">
        <v>10</v>
      </c>
      <c r="F57" s="211">
        <v>3000</v>
      </c>
      <c r="G57" s="330">
        <f t="shared" si="43"/>
        <v>300</v>
      </c>
      <c r="H57" s="511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36"/>
      <c r="M57" s="172">
        <f t="shared" si="44"/>
        <v>7</v>
      </c>
      <c r="N57" s="512"/>
      <c r="O57" s="512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511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511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511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511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511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511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511"/>
    </row>
    <row r="58" spans="2:50" hidden="1" x14ac:dyDescent="0.2">
      <c r="B58" s="517"/>
      <c r="C58" s="211">
        <v>12</v>
      </c>
      <c r="D58" s="211"/>
      <c r="E58" s="211"/>
      <c r="F58" s="211"/>
      <c r="G58" s="330"/>
      <c r="H58" s="511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36"/>
      <c r="M58" s="172" t="str">
        <f t="shared" si="44"/>
        <v/>
      </c>
      <c r="N58" s="512"/>
      <c r="O58" s="512"/>
      <c r="P58" s="329"/>
      <c r="Q58" s="170"/>
      <c r="R58" s="330" t="str">
        <f t="shared" si="45"/>
        <v/>
      </c>
      <c r="S58" s="329" t="str">
        <f t="shared" si="46"/>
        <v/>
      </c>
      <c r="T58" s="511"/>
      <c r="U58" s="329"/>
      <c r="V58" s="170"/>
      <c r="W58" s="330" t="str">
        <f t="shared" si="47"/>
        <v/>
      </c>
      <c r="X58" s="329" t="str">
        <f t="shared" si="48"/>
        <v/>
      </c>
      <c r="Y58" s="511"/>
      <c r="Z58" s="329"/>
      <c r="AA58" s="170"/>
      <c r="AB58" s="330" t="str">
        <f t="shared" si="49"/>
        <v/>
      </c>
      <c r="AC58" s="329" t="str">
        <f t="shared" si="50"/>
        <v/>
      </c>
      <c r="AD58" s="511"/>
      <c r="AE58" s="329"/>
      <c r="AF58" s="170"/>
      <c r="AG58" s="330" t="str">
        <f t="shared" si="51"/>
        <v/>
      </c>
      <c r="AH58" s="329" t="str">
        <f t="shared" si="52"/>
        <v/>
      </c>
      <c r="AI58" s="511"/>
      <c r="AJ58" s="329"/>
      <c r="AK58" s="170"/>
      <c r="AL58" s="330" t="str">
        <f t="shared" si="53"/>
        <v/>
      </c>
      <c r="AM58" s="329" t="str">
        <f t="shared" si="54"/>
        <v/>
      </c>
      <c r="AN58" s="511"/>
      <c r="AO58" s="329"/>
      <c r="AP58" s="170"/>
      <c r="AQ58" s="330" t="str">
        <f t="shared" si="55"/>
        <v/>
      </c>
      <c r="AR58" s="329" t="str">
        <f t="shared" si="56"/>
        <v/>
      </c>
      <c r="AS58" s="511"/>
      <c r="AT58" s="329"/>
      <c r="AU58" s="170"/>
      <c r="AV58" s="330" t="str">
        <f t="shared" si="57"/>
        <v/>
      </c>
      <c r="AW58" s="329" t="str">
        <f t="shared" si="58"/>
        <v/>
      </c>
      <c r="AX58" s="511"/>
    </row>
    <row r="59" spans="2:50" hidden="1" x14ac:dyDescent="0.2">
      <c r="B59" s="517"/>
      <c r="C59" s="211">
        <v>13</v>
      </c>
      <c r="D59" s="211"/>
      <c r="E59" s="211"/>
      <c r="F59" s="211"/>
      <c r="G59" s="330"/>
      <c r="H59" s="511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36"/>
      <c r="M59" s="172" t="str">
        <f t="shared" si="44"/>
        <v/>
      </c>
      <c r="N59" s="512"/>
      <c r="O59" s="512"/>
      <c r="P59" s="329"/>
      <c r="Q59" s="170"/>
      <c r="R59" s="330" t="str">
        <f t="shared" si="45"/>
        <v/>
      </c>
      <c r="S59" s="329" t="str">
        <f t="shared" si="46"/>
        <v/>
      </c>
      <c r="T59" s="511"/>
      <c r="U59" s="329"/>
      <c r="V59" s="170"/>
      <c r="W59" s="330" t="str">
        <f t="shared" si="47"/>
        <v/>
      </c>
      <c r="X59" s="329" t="str">
        <f t="shared" si="48"/>
        <v/>
      </c>
      <c r="Y59" s="511"/>
      <c r="Z59" s="329"/>
      <c r="AA59" s="170"/>
      <c r="AB59" s="330" t="str">
        <f t="shared" si="49"/>
        <v/>
      </c>
      <c r="AC59" s="329" t="str">
        <f t="shared" si="50"/>
        <v/>
      </c>
      <c r="AD59" s="511"/>
      <c r="AE59" s="329"/>
      <c r="AF59" s="170"/>
      <c r="AG59" s="330" t="str">
        <f t="shared" si="51"/>
        <v/>
      </c>
      <c r="AH59" s="329" t="str">
        <f t="shared" si="52"/>
        <v/>
      </c>
      <c r="AI59" s="511"/>
      <c r="AJ59" s="329"/>
      <c r="AK59" s="170"/>
      <c r="AL59" s="330" t="str">
        <f t="shared" si="53"/>
        <v/>
      </c>
      <c r="AM59" s="329" t="str">
        <f t="shared" si="54"/>
        <v/>
      </c>
      <c r="AN59" s="511"/>
      <c r="AO59" s="329"/>
      <c r="AP59" s="170"/>
      <c r="AQ59" s="330" t="str">
        <f t="shared" si="55"/>
        <v/>
      </c>
      <c r="AR59" s="329" t="str">
        <f t="shared" si="56"/>
        <v/>
      </c>
      <c r="AS59" s="511"/>
      <c r="AT59" s="329"/>
      <c r="AU59" s="170"/>
      <c r="AV59" s="330" t="str">
        <f t="shared" si="57"/>
        <v/>
      </c>
      <c r="AW59" s="329" t="str">
        <f t="shared" si="58"/>
        <v/>
      </c>
      <c r="AX59" s="511"/>
    </row>
    <row r="60" spans="2:50" hidden="1" x14ac:dyDescent="0.2">
      <c r="B60" s="517"/>
      <c r="C60" s="211">
        <v>14</v>
      </c>
      <c r="D60" s="211"/>
      <c r="E60" s="211"/>
      <c r="F60" s="211"/>
      <c r="G60" s="330"/>
      <c r="H60" s="511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36"/>
      <c r="M60" s="172" t="str">
        <f t="shared" si="44"/>
        <v/>
      </c>
      <c r="N60" s="512"/>
      <c r="O60" s="512"/>
      <c r="P60" s="329"/>
      <c r="Q60" s="170"/>
      <c r="R60" s="330" t="str">
        <f t="shared" si="45"/>
        <v/>
      </c>
      <c r="S60" s="329" t="str">
        <f t="shared" si="46"/>
        <v/>
      </c>
      <c r="T60" s="511"/>
      <c r="U60" s="329"/>
      <c r="V60" s="170"/>
      <c r="W60" s="330" t="str">
        <f t="shared" si="47"/>
        <v/>
      </c>
      <c r="X60" s="329" t="str">
        <f t="shared" si="48"/>
        <v/>
      </c>
      <c r="Y60" s="511"/>
      <c r="Z60" s="329"/>
      <c r="AA60" s="170"/>
      <c r="AB60" s="330" t="str">
        <f t="shared" si="49"/>
        <v/>
      </c>
      <c r="AC60" s="329" t="str">
        <f t="shared" si="50"/>
        <v/>
      </c>
      <c r="AD60" s="511"/>
      <c r="AE60" s="329"/>
      <c r="AF60" s="170"/>
      <c r="AG60" s="330" t="str">
        <f t="shared" si="51"/>
        <v/>
      </c>
      <c r="AH60" s="329" t="str">
        <f t="shared" si="52"/>
        <v/>
      </c>
      <c r="AI60" s="511"/>
      <c r="AJ60" s="329"/>
      <c r="AK60" s="170"/>
      <c r="AL60" s="330" t="str">
        <f t="shared" si="53"/>
        <v/>
      </c>
      <c r="AM60" s="329" t="str">
        <f t="shared" si="54"/>
        <v/>
      </c>
      <c r="AN60" s="511"/>
      <c r="AO60" s="329"/>
      <c r="AP60" s="170"/>
      <c r="AQ60" s="330" t="str">
        <f t="shared" si="55"/>
        <v/>
      </c>
      <c r="AR60" s="329" t="str">
        <f t="shared" si="56"/>
        <v/>
      </c>
      <c r="AS60" s="511"/>
      <c r="AT60" s="329"/>
      <c r="AU60" s="170"/>
      <c r="AV60" s="330" t="str">
        <f t="shared" si="57"/>
        <v/>
      </c>
      <c r="AW60" s="329" t="str">
        <f t="shared" si="58"/>
        <v/>
      </c>
      <c r="AX60" s="511"/>
    </row>
    <row r="61" spans="2:50" hidden="1" x14ac:dyDescent="0.2">
      <c r="B61" s="517"/>
      <c r="C61" s="211">
        <v>15</v>
      </c>
      <c r="D61" s="211"/>
      <c r="E61" s="211"/>
      <c r="F61" s="211"/>
      <c r="G61" s="330"/>
      <c r="H61" s="511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36"/>
      <c r="M61" s="172" t="str">
        <f t="shared" si="44"/>
        <v/>
      </c>
      <c r="N61" s="512"/>
      <c r="O61" s="512"/>
      <c r="P61" s="329"/>
      <c r="Q61" s="170"/>
      <c r="R61" s="330" t="str">
        <f t="shared" si="45"/>
        <v/>
      </c>
      <c r="S61" s="329" t="str">
        <f t="shared" si="46"/>
        <v/>
      </c>
      <c r="T61" s="511"/>
      <c r="U61" s="329"/>
      <c r="V61" s="170"/>
      <c r="W61" s="330" t="str">
        <f t="shared" si="47"/>
        <v/>
      </c>
      <c r="X61" s="329" t="str">
        <f t="shared" si="48"/>
        <v/>
      </c>
      <c r="Y61" s="511"/>
      <c r="Z61" s="329"/>
      <c r="AA61" s="170"/>
      <c r="AB61" s="330" t="str">
        <f t="shared" si="49"/>
        <v/>
      </c>
      <c r="AC61" s="329" t="str">
        <f t="shared" si="50"/>
        <v/>
      </c>
      <c r="AD61" s="511"/>
      <c r="AE61" s="329"/>
      <c r="AF61" s="170"/>
      <c r="AG61" s="330" t="str">
        <f t="shared" si="51"/>
        <v/>
      </c>
      <c r="AH61" s="329" t="str">
        <f t="shared" si="52"/>
        <v/>
      </c>
      <c r="AI61" s="511"/>
      <c r="AJ61" s="329"/>
      <c r="AK61" s="170"/>
      <c r="AL61" s="330" t="str">
        <f t="shared" si="53"/>
        <v/>
      </c>
      <c r="AM61" s="329" t="str">
        <f t="shared" si="54"/>
        <v/>
      </c>
      <c r="AN61" s="511"/>
      <c r="AO61" s="329"/>
      <c r="AP61" s="170"/>
      <c r="AQ61" s="330" t="str">
        <f t="shared" si="55"/>
        <v/>
      </c>
      <c r="AR61" s="329" t="str">
        <f t="shared" si="56"/>
        <v/>
      </c>
      <c r="AS61" s="511"/>
      <c r="AT61" s="329"/>
      <c r="AU61" s="170"/>
      <c r="AV61" s="330" t="str">
        <f t="shared" si="57"/>
        <v/>
      </c>
      <c r="AW61" s="329" t="str">
        <f t="shared" si="58"/>
        <v/>
      </c>
      <c r="AX61" s="511"/>
    </row>
    <row r="62" spans="2:50" ht="15.75" hidden="1" x14ac:dyDescent="0.2">
      <c r="B62" s="521" t="s">
        <v>169</v>
      </c>
      <c r="C62" s="522"/>
      <c r="D62" s="522"/>
      <c r="E62" s="522"/>
      <c r="F62" s="522"/>
      <c r="G62" s="522"/>
      <c r="H62" s="523"/>
      <c r="I62" s="207"/>
      <c r="J62" s="207"/>
      <c r="K62" s="207"/>
      <c r="L62" s="207"/>
      <c r="M62" s="207"/>
      <c r="N62" s="512" t="s">
        <v>161</v>
      </c>
      <c r="O62" s="525" t="s">
        <v>106</v>
      </c>
      <c r="P62" s="527">
        <v>45888</v>
      </c>
      <c r="Q62" s="517"/>
      <c r="R62" s="517"/>
      <c r="S62" s="517"/>
      <c r="T62" s="517"/>
      <c r="U62" s="527">
        <v>45889</v>
      </c>
      <c r="V62" s="517"/>
      <c r="W62" s="517"/>
      <c r="X62" s="517"/>
      <c r="Y62" s="517"/>
      <c r="Z62" s="527">
        <v>45890</v>
      </c>
      <c r="AA62" s="517"/>
      <c r="AB62" s="517"/>
      <c r="AC62" s="517"/>
      <c r="AD62" s="517"/>
      <c r="AE62" s="527">
        <v>45891</v>
      </c>
      <c r="AF62" s="517"/>
      <c r="AG62" s="517"/>
      <c r="AH62" s="517"/>
      <c r="AI62" s="517"/>
      <c r="AJ62" s="527">
        <v>45892</v>
      </c>
      <c r="AK62" s="517"/>
      <c r="AL62" s="517"/>
      <c r="AM62" s="517"/>
      <c r="AN62" s="517"/>
      <c r="AO62" s="527">
        <v>45893</v>
      </c>
      <c r="AP62" s="517"/>
      <c r="AQ62" s="517"/>
      <c r="AR62" s="517"/>
      <c r="AS62" s="517"/>
      <c r="AT62" s="527">
        <v>45894</v>
      </c>
      <c r="AU62" s="517"/>
      <c r="AV62" s="517"/>
      <c r="AW62" s="517"/>
      <c r="AX62" s="517"/>
    </row>
    <row r="63" spans="2:50" ht="15.75" hidden="1" x14ac:dyDescent="0.2">
      <c r="B63" s="524"/>
      <c r="C63" s="524"/>
      <c r="D63" s="524"/>
      <c r="E63" s="524"/>
      <c r="F63" s="524"/>
      <c r="G63" s="524"/>
      <c r="H63" s="524"/>
      <c r="I63" s="207"/>
      <c r="J63" s="207"/>
      <c r="K63" s="207"/>
      <c r="L63" s="207"/>
      <c r="M63" s="207"/>
      <c r="N63" s="512"/>
      <c r="O63" s="526"/>
      <c r="P63" s="527" t="s">
        <v>120</v>
      </c>
      <c r="Q63" s="517"/>
      <c r="R63" s="517"/>
      <c r="S63" s="517"/>
      <c r="T63" s="517"/>
      <c r="U63" s="527" t="s">
        <v>114</v>
      </c>
      <c r="V63" s="517"/>
      <c r="W63" s="517"/>
      <c r="X63" s="517"/>
      <c r="Y63" s="517"/>
      <c r="Z63" s="527" t="s">
        <v>115</v>
      </c>
      <c r="AA63" s="517"/>
      <c r="AB63" s="517"/>
      <c r="AC63" s="517"/>
      <c r="AD63" s="517"/>
      <c r="AE63" s="527" t="s">
        <v>116</v>
      </c>
      <c r="AF63" s="517"/>
      <c r="AG63" s="517"/>
      <c r="AH63" s="517"/>
      <c r="AI63" s="517"/>
      <c r="AJ63" s="527" t="s">
        <v>117</v>
      </c>
      <c r="AK63" s="517"/>
      <c r="AL63" s="517"/>
      <c r="AM63" s="517"/>
      <c r="AN63" s="517"/>
      <c r="AO63" s="527" t="s">
        <v>118</v>
      </c>
      <c r="AP63" s="517"/>
      <c r="AQ63" s="517"/>
      <c r="AR63" s="517"/>
      <c r="AS63" s="517"/>
      <c r="AT63" s="527" t="s">
        <v>119</v>
      </c>
      <c r="AU63" s="517"/>
      <c r="AV63" s="517"/>
      <c r="AW63" s="517"/>
      <c r="AX63" s="517"/>
    </row>
    <row r="64" spans="2:50" hidden="1" x14ac:dyDescent="0.2">
      <c r="B64" s="512" t="s">
        <v>157</v>
      </c>
      <c r="C64" s="512" t="s">
        <v>149</v>
      </c>
      <c r="D64" s="512"/>
      <c r="E64" s="512" t="s">
        <v>151</v>
      </c>
      <c r="F64" s="512"/>
      <c r="G64" s="512"/>
      <c r="H64" s="513" t="s">
        <v>158</v>
      </c>
      <c r="I64" s="516" t="s">
        <v>227</v>
      </c>
      <c r="J64" s="516"/>
      <c r="K64" s="516"/>
      <c r="L64" s="516" t="s">
        <v>158</v>
      </c>
      <c r="M64" s="516" t="s">
        <v>170</v>
      </c>
      <c r="N64" s="512"/>
      <c r="O64" s="512" t="s">
        <v>160</v>
      </c>
      <c r="P64" s="508" t="s">
        <v>154</v>
      </c>
      <c r="Q64" s="509"/>
      <c r="R64" s="509"/>
      <c r="S64" s="510"/>
      <c r="T64" s="512" t="s">
        <v>158</v>
      </c>
      <c r="U64" s="508" t="s">
        <v>154</v>
      </c>
      <c r="V64" s="509"/>
      <c r="W64" s="509"/>
      <c r="X64" s="510"/>
      <c r="Y64" s="512" t="s">
        <v>158</v>
      </c>
      <c r="Z64" s="508" t="s">
        <v>154</v>
      </c>
      <c r="AA64" s="509"/>
      <c r="AB64" s="509"/>
      <c r="AC64" s="510"/>
      <c r="AD64" s="512" t="s">
        <v>158</v>
      </c>
      <c r="AE64" s="508" t="s">
        <v>154</v>
      </c>
      <c r="AF64" s="509"/>
      <c r="AG64" s="509"/>
      <c r="AH64" s="510"/>
      <c r="AI64" s="512" t="s">
        <v>158</v>
      </c>
      <c r="AJ64" s="508" t="s">
        <v>154</v>
      </c>
      <c r="AK64" s="509"/>
      <c r="AL64" s="509"/>
      <c r="AM64" s="510"/>
      <c r="AN64" s="512" t="s">
        <v>158</v>
      </c>
      <c r="AO64" s="508" t="s">
        <v>154</v>
      </c>
      <c r="AP64" s="509"/>
      <c r="AQ64" s="509"/>
      <c r="AR64" s="510"/>
      <c r="AS64" s="512" t="s">
        <v>158</v>
      </c>
      <c r="AT64" s="508" t="s">
        <v>154</v>
      </c>
      <c r="AU64" s="509"/>
      <c r="AV64" s="509"/>
      <c r="AW64" s="510"/>
      <c r="AX64" s="512" t="s">
        <v>158</v>
      </c>
    </row>
    <row r="65" spans="2:50" hidden="1" x14ac:dyDescent="0.2">
      <c r="B65" s="512"/>
      <c r="C65" s="512"/>
      <c r="D65" s="512"/>
      <c r="E65" s="512" t="s">
        <v>150</v>
      </c>
      <c r="F65" s="512"/>
      <c r="G65" s="512"/>
      <c r="H65" s="514"/>
      <c r="I65" s="516" t="s">
        <v>150</v>
      </c>
      <c r="J65" s="516"/>
      <c r="K65" s="516"/>
      <c r="L65" s="516"/>
      <c r="M65" s="516"/>
      <c r="N65" s="512"/>
      <c r="O65" s="512"/>
      <c r="P65" s="508" t="s">
        <v>155</v>
      </c>
      <c r="Q65" s="509"/>
      <c r="R65" s="509"/>
      <c r="S65" s="510"/>
      <c r="T65" s="512"/>
      <c r="U65" s="508" t="s">
        <v>155</v>
      </c>
      <c r="V65" s="509"/>
      <c r="W65" s="509"/>
      <c r="X65" s="510"/>
      <c r="Y65" s="512"/>
      <c r="Z65" s="508" t="s">
        <v>155</v>
      </c>
      <c r="AA65" s="509"/>
      <c r="AB65" s="509"/>
      <c r="AC65" s="510"/>
      <c r="AD65" s="512"/>
      <c r="AE65" s="508" t="s">
        <v>155</v>
      </c>
      <c r="AF65" s="509"/>
      <c r="AG65" s="509"/>
      <c r="AH65" s="510"/>
      <c r="AI65" s="512"/>
      <c r="AJ65" s="508" t="s">
        <v>155</v>
      </c>
      <c r="AK65" s="509"/>
      <c r="AL65" s="509"/>
      <c r="AM65" s="510"/>
      <c r="AN65" s="512"/>
      <c r="AO65" s="508" t="s">
        <v>155</v>
      </c>
      <c r="AP65" s="509"/>
      <c r="AQ65" s="509"/>
      <c r="AR65" s="510"/>
      <c r="AS65" s="512"/>
      <c r="AT65" s="508" t="s">
        <v>155</v>
      </c>
      <c r="AU65" s="509"/>
      <c r="AV65" s="509"/>
      <c r="AW65" s="510"/>
      <c r="AX65" s="512"/>
    </row>
    <row r="66" spans="2:50" hidden="1" x14ac:dyDescent="0.2">
      <c r="B66" s="512"/>
      <c r="C66" s="512"/>
      <c r="D66" s="512"/>
      <c r="E66" s="212" t="s">
        <v>152</v>
      </c>
      <c r="F66" s="212" t="s">
        <v>153</v>
      </c>
      <c r="G66" s="212" t="s">
        <v>156</v>
      </c>
      <c r="H66" s="515"/>
      <c r="I66" s="208" t="s">
        <v>152</v>
      </c>
      <c r="J66" s="208" t="s">
        <v>153</v>
      </c>
      <c r="K66" s="208" t="s">
        <v>156</v>
      </c>
      <c r="L66" s="516"/>
      <c r="M66" s="516"/>
      <c r="N66" s="512"/>
      <c r="O66" s="512"/>
      <c r="P66" s="212" t="s">
        <v>152</v>
      </c>
      <c r="Q66" s="212" t="s">
        <v>153</v>
      </c>
      <c r="R66" s="212" t="s">
        <v>156</v>
      </c>
      <c r="S66" s="212" t="s">
        <v>170</v>
      </c>
      <c r="T66" s="512"/>
      <c r="U66" s="212" t="s">
        <v>152</v>
      </c>
      <c r="V66" s="212" t="s">
        <v>153</v>
      </c>
      <c r="W66" s="212" t="s">
        <v>156</v>
      </c>
      <c r="X66" s="212" t="s">
        <v>170</v>
      </c>
      <c r="Y66" s="512"/>
      <c r="Z66" s="212" t="s">
        <v>152</v>
      </c>
      <c r="AA66" s="212" t="s">
        <v>153</v>
      </c>
      <c r="AB66" s="212" t="s">
        <v>156</v>
      </c>
      <c r="AC66" s="212" t="s">
        <v>170</v>
      </c>
      <c r="AD66" s="512"/>
      <c r="AE66" s="212" t="s">
        <v>152</v>
      </c>
      <c r="AF66" s="212" t="s">
        <v>153</v>
      </c>
      <c r="AG66" s="212" t="s">
        <v>156</v>
      </c>
      <c r="AH66" s="212" t="s">
        <v>170</v>
      </c>
      <c r="AI66" s="512"/>
      <c r="AJ66" s="212" t="s">
        <v>152</v>
      </c>
      <c r="AK66" s="212" t="s">
        <v>153</v>
      </c>
      <c r="AL66" s="212" t="s">
        <v>156</v>
      </c>
      <c r="AM66" s="212" t="s">
        <v>170</v>
      </c>
      <c r="AN66" s="512"/>
      <c r="AO66" s="212" t="s">
        <v>152</v>
      </c>
      <c r="AP66" s="212" t="s">
        <v>153</v>
      </c>
      <c r="AQ66" s="212" t="s">
        <v>156</v>
      </c>
      <c r="AR66" s="212" t="s">
        <v>170</v>
      </c>
      <c r="AS66" s="512"/>
      <c r="AT66" s="212" t="s">
        <v>152</v>
      </c>
      <c r="AU66" s="212" t="s">
        <v>153</v>
      </c>
      <c r="AV66" s="212" t="s">
        <v>156</v>
      </c>
      <c r="AW66" s="212" t="s">
        <v>170</v>
      </c>
      <c r="AX66" s="512"/>
    </row>
    <row r="67" spans="2:50" hidden="1" x14ac:dyDescent="0.2">
      <c r="B67" s="517" t="s">
        <v>237</v>
      </c>
      <c r="C67" s="211">
        <v>1</v>
      </c>
      <c r="D67" s="211" t="s">
        <v>446</v>
      </c>
      <c r="E67" s="211">
        <v>10</v>
      </c>
      <c r="F67" s="211">
        <v>3000</v>
      </c>
      <c r="G67" s="341">
        <f>F67/E67</f>
        <v>300</v>
      </c>
      <c r="H67" s="511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36">
        <f>IFERROR(AVERAGE(K67:K81),"-")</f>
        <v>269.33560089313704</v>
      </c>
      <c r="M67" s="172">
        <f>IFERROR(RANK(K67, K$67:K$81),"")</f>
        <v>10</v>
      </c>
      <c r="N67" s="512"/>
      <c r="O67" s="512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511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511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511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511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511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511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511">
        <f>AVERAGE(AV67:AV81)</f>
        <v>268.4990381873767</v>
      </c>
    </row>
    <row r="68" spans="2:50" hidden="1" x14ac:dyDescent="0.2">
      <c r="B68" s="517"/>
      <c r="C68" s="211">
        <v>2</v>
      </c>
      <c r="D68" s="211" t="s">
        <v>447</v>
      </c>
      <c r="E68" s="211">
        <v>10</v>
      </c>
      <c r="F68" s="211">
        <v>3000</v>
      </c>
      <c r="G68" s="341">
        <f t="shared" ref="G68:G78" si="65">F68/E68</f>
        <v>300</v>
      </c>
      <c r="H68" s="511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36"/>
      <c r="M68" s="172">
        <f t="shared" ref="M68:M81" si="66">IFERROR(RANK(K68, K$67:K$81),"")</f>
        <v>7</v>
      </c>
      <c r="N68" s="512"/>
      <c r="O68" s="512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511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511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511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511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511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511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511"/>
    </row>
    <row r="69" spans="2:50" hidden="1" x14ac:dyDescent="0.2">
      <c r="B69" s="517"/>
      <c r="C69" s="211">
        <v>3</v>
      </c>
      <c r="D69" s="211" t="s">
        <v>448</v>
      </c>
      <c r="E69" s="211">
        <v>10</v>
      </c>
      <c r="F69" s="211">
        <v>3000</v>
      </c>
      <c r="G69" s="341">
        <f t="shared" si="65"/>
        <v>300</v>
      </c>
      <c r="H69" s="511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36"/>
      <c r="M69" s="172">
        <f t="shared" si="66"/>
        <v>11</v>
      </c>
      <c r="N69" s="512"/>
      <c r="O69" s="512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511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511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511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511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511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511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511"/>
    </row>
    <row r="70" spans="2:50" hidden="1" x14ac:dyDescent="0.2">
      <c r="B70" s="517"/>
      <c r="C70" s="211">
        <v>4</v>
      </c>
      <c r="D70" s="211" t="s">
        <v>449</v>
      </c>
      <c r="E70" s="211">
        <v>10</v>
      </c>
      <c r="F70" s="211">
        <v>3000</v>
      </c>
      <c r="G70" s="341">
        <f t="shared" si="65"/>
        <v>300</v>
      </c>
      <c r="H70" s="511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36"/>
      <c r="M70" s="172">
        <f t="shared" si="66"/>
        <v>5</v>
      </c>
      <c r="N70" s="512"/>
      <c r="O70" s="512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511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511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511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511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511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511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511"/>
    </row>
    <row r="71" spans="2:50" hidden="1" x14ac:dyDescent="0.2">
      <c r="B71" s="517"/>
      <c r="C71" s="211">
        <v>5</v>
      </c>
      <c r="D71" s="211" t="s">
        <v>450</v>
      </c>
      <c r="E71" s="211">
        <v>10</v>
      </c>
      <c r="F71" s="211">
        <v>3000</v>
      </c>
      <c r="G71" s="341">
        <f t="shared" si="65"/>
        <v>300</v>
      </c>
      <c r="H71" s="511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36"/>
      <c r="M71" s="172">
        <f t="shared" si="66"/>
        <v>1</v>
      </c>
      <c r="N71" s="512"/>
      <c r="O71" s="512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511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511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511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511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511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511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511"/>
    </row>
    <row r="72" spans="2:50" hidden="1" x14ac:dyDescent="0.2">
      <c r="B72" s="517"/>
      <c r="C72" s="211">
        <v>6</v>
      </c>
      <c r="D72" s="211" t="s">
        <v>451</v>
      </c>
      <c r="E72" s="211">
        <v>10</v>
      </c>
      <c r="F72" s="211">
        <v>3000</v>
      </c>
      <c r="G72" s="341">
        <f t="shared" si="65"/>
        <v>300</v>
      </c>
      <c r="H72" s="511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36"/>
      <c r="M72" s="172">
        <f t="shared" si="66"/>
        <v>9</v>
      </c>
      <c r="N72" s="512"/>
      <c r="O72" s="512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511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511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511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511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511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511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511"/>
    </row>
    <row r="73" spans="2:50" hidden="1" x14ac:dyDescent="0.2">
      <c r="B73" s="517"/>
      <c r="C73" s="211">
        <v>7</v>
      </c>
      <c r="D73" s="211" t="s">
        <v>452</v>
      </c>
      <c r="E73" s="211">
        <v>10</v>
      </c>
      <c r="F73" s="211">
        <v>3000</v>
      </c>
      <c r="G73" s="341">
        <f t="shared" si="65"/>
        <v>300</v>
      </c>
      <c r="H73" s="511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36"/>
      <c r="M73" s="172">
        <f t="shared" si="66"/>
        <v>3</v>
      </c>
      <c r="N73" s="512"/>
      <c r="O73" s="512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511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511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511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511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511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511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511"/>
    </row>
    <row r="74" spans="2:50" hidden="1" x14ac:dyDescent="0.2">
      <c r="B74" s="517"/>
      <c r="C74" s="211">
        <v>8</v>
      </c>
      <c r="D74" s="211" t="s">
        <v>453</v>
      </c>
      <c r="E74" s="211">
        <v>10</v>
      </c>
      <c r="F74" s="211">
        <v>3000</v>
      </c>
      <c r="G74" s="341">
        <f t="shared" si="65"/>
        <v>300</v>
      </c>
      <c r="H74" s="511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36"/>
      <c r="M74" s="172">
        <f t="shared" si="66"/>
        <v>2</v>
      </c>
      <c r="N74" s="512"/>
      <c r="O74" s="512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511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511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511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511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511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511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511"/>
    </row>
    <row r="75" spans="2:50" hidden="1" x14ac:dyDescent="0.2">
      <c r="B75" s="517"/>
      <c r="C75" s="211">
        <v>9</v>
      </c>
      <c r="D75" s="211" t="s">
        <v>454</v>
      </c>
      <c r="E75" s="211">
        <v>10</v>
      </c>
      <c r="F75" s="211">
        <v>3000</v>
      </c>
      <c r="G75" s="341">
        <f t="shared" si="65"/>
        <v>300</v>
      </c>
      <c r="H75" s="511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36"/>
      <c r="M75" s="172">
        <f t="shared" si="66"/>
        <v>4</v>
      </c>
      <c r="N75" s="512"/>
      <c r="O75" s="512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511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511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511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511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511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511"/>
      <c r="AT75" s="353"/>
      <c r="AU75" s="354"/>
      <c r="AV75" s="355" t="str">
        <f t="shared" si="79"/>
        <v/>
      </c>
      <c r="AW75" s="353" t="str">
        <f t="shared" si="80"/>
        <v/>
      </c>
      <c r="AX75" s="511"/>
    </row>
    <row r="76" spans="2:50" hidden="1" x14ac:dyDescent="0.2">
      <c r="B76" s="517"/>
      <c r="C76" s="211">
        <v>10</v>
      </c>
      <c r="D76" s="211" t="s">
        <v>455</v>
      </c>
      <c r="E76" s="211">
        <v>13</v>
      </c>
      <c r="F76" s="211">
        <v>2000</v>
      </c>
      <c r="G76" s="341">
        <f t="shared" si="65"/>
        <v>153.84615384615384</v>
      </c>
      <c r="H76" s="511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36"/>
      <c r="M76" s="172">
        <f t="shared" si="66"/>
        <v>12</v>
      </c>
      <c r="N76" s="512"/>
      <c r="O76" s="512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511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511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511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511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511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511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511"/>
    </row>
    <row r="77" spans="2:50" hidden="1" x14ac:dyDescent="0.2">
      <c r="B77" s="517"/>
      <c r="C77" s="211">
        <v>11</v>
      </c>
      <c r="D77" s="211" t="s">
        <v>456</v>
      </c>
      <c r="E77" s="211">
        <v>10</v>
      </c>
      <c r="F77" s="211">
        <v>3000</v>
      </c>
      <c r="G77" s="341">
        <f t="shared" si="65"/>
        <v>300</v>
      </c>
      <c r="H77" s="511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36"/>
      <c r="M77" s="172">
        <f t="shared" si="66"/>
        <v>6</v>
      </c>
      <c r="N77" s="512"/>
      <c r="O77" s="512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511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511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511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511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511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511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511"/>
    </row>
    <row r="78" spans="2:50" hidden="1" x14ac:dyDescent="0.2">
      <c r="B78" s="517"/>
      <c r="C78" s="211">
        <v>12</v>
      </c>
      <c r="D78" s="211" t="s">
        <v>636</v>
      </c>
      <c r="E78" s="211">
        <v>10</v>
      </c>
      <c r="F78" s="211">
        <v>3000</v>
      </c>
      <c r="G78" s="341">
        <f t="shared" si="65"/>
        <v>300</v>
      </c>
      <c r="H78" s="511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36"/>
      <c r="M78" s="172">
        <f t="shared" si="66"/>
        <v>8</v>
      </c>
      <c r="N78" s="512"/>
      <c r="O78" s="512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511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511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511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511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511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511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511"/>
    </row>
    <row r="79" spans="2:50" hidden="1" x14ac:dyDescent="0.2">
      <c r="B79" s="517"/>
      <c r="C79" s="211">
        <v>13</v>
      </c>
      <c r="D79" s="211"/>
      <c r="E79" s="211"/>
      <c r="F79" s="211"/>
      <c r="G79" s="341"/>
      <c r="H79" s="511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36"/>
      <c r="M79" s="172" t="str">
        <f t="shared" si="66"/>
        <v/>
      </c>
      <c r="N79" s="512"/>
      <c r="O79" s="512"/>
      <c r="P79" s="340"/>
      <c r="Q79" s="170"/>
      <c r="R79" s="341" t="str">
        <f t="shared" si="67"/>
        <v/>
      </c>
      <c r="S79" s="340" t="str">
        <f t="shared" si="68"/>
        <v/>
      </c>
      <c r="T79" s="511"/>
      <c r="U79" s="340"/>
      <c r="V79" s="170"/>
      <c r="W79" s="341" t="str">
        <f t="shared" si="69"/>
        <v/>
      </c>
      <c r="X79" s="340" t="str">
        <f t="shared" si="70"/>
        <v/>
      </c>
      <c r="Y79" s="511"/>
      <c r="Z79" s="340"/>
      <c r="AA79" s="170"/>
      <c r="AB79" s="341" t="str">
        <f t="shared" si="71"/>
        <v/>
      </c>
      <c r="AC79" s="340" t="str">
        <f t="shared" si="72"/>
        <v/>
      </c>
      <c r="AD79" s="511"/>
      <c r="AE79" s="340"/>
      <c r="AF79" s="170"/>
      <c r="AG79" s="341" t="str">
        <f t="shared" si="73"/>
        <v/>
      </c>
      <c r="AH79" s="340" t="str">
        <f t="shared" si="74"/>
        <v/>
      </c>
      <c r="AI79" s="511"/>
      <c r="AJ79" s="340"/>
      <c r="AK79" s="170"/>
      <c r="AL79" s="341" t="str">
        <f t="shared" si="75"/>
        <v/>
      </c>
      <c r="AM79" s="340" t="str">
        <f t="shared" si="76"/>
        <v/>
      </c>
      <c r="AN79" s="511"/>
      <c r="AO79" s="340"/>
      <c r="AP79" s="170"/>
      <c r="AQ79" s="341" t="str">
        <f t="shared" si="77"/>
        <v/>
      </c>
      <c r="AR79" s="340" t="str">
        <f t="shared" si="78"/>
        <v/>
      </c>
      <c r="AS79" s="511"/>
      <c r="AT79" s="340"/>
      <c r="AU79" s="170"/>
      <c r="AV79" s="341" t="str">
        <f t="shared" si="79"/>
        <v/>
      </c>
      <c r="AW79" s="340" t="str">
        <f t="shared" si="80"/>
        <v/>
      </c>
      <c r="AX79" s="511"/>
    </row>
    <row r="80" spans="2:50" hidden="1" x14ac:dyDescent="0.2">
      <c r="B80" s="517"/>
      <c r="C80" s="211">
        <v>14</v>
      </c>
      <c r="D80" s="211"/>
      <c r="E80" s="211"/>
      <c r="F80" s="211"/>
      <c r="G80" s="341"/>
      <c r="H80" s="511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36"/>
      <c r="M80" s="172" t="str">
        <f t="shared" si="66"/>
        <v/>
      </c>
      <c r="N80" s="512"/>
      <c r="O80" s="512"/>
      <c r="P80" s="340"/>
      <c r="Q80" s="170"/>
      <c r="R80" s="341" t="str">
        <f t="shared" si="67"/>
        <v/>
      </c>
      <c r="S80" s="340" t="str">
        <f t="shared" si="68"/>
        <v/>
      </c>
      <c r="T80" s="511"/>
      <c r="U80" s="340"/>
      <c r="V80" s="170"/>
      <c r="W80" s="341" t="str">
        <f t="shared" si="69"/>
        <v/>
      </c>
      <c r="X80" s="340" t="str">
        <f t="shared" si="70"/>
        <v/>
      </c>
      <c r="Y80" s="511"/>
      <c r="Z80" s="340"/>
      <c r="AA80" s="170"/>
      <c r="AB80" s="341" t="str">
        <f t="shared" si="71"/>
        <v/>
      </c>
      <c r="AC80" s="340" t="str">
        <f t="shared" si="72"/>
        <v/>
      </c>
      <c r="AD80" s="511"/>
      <c r="AE80" s="340"/>
      <c r="AF80" s="170"/>
      <c r="AG80" s="341" t="str">
        <f t="shared" si="73"/>
        <v/>
      </c>
      <c r="AH80" s="340" t="str">
        <f t="shared" si="74"/>
        <v/>
      </c>
      <c r="AI80" s="511"/>
      <c r="AJ80" s="340"/>
      <c r="AK80" s="170"/>
      <c r="AL80" s="341" t="str">
        <f t="shared" si="75"/>
        <v/>
      </c>
      <c r="AM80" s="340" t="str">
        <f t="shared" si="76"/>
        <v/>
      </c>
      <c r="AN80" s="511"/>
      <c r="AO80" s="340"/>
      <c r="AP80" s="170"/>
      <c r="AQ80" s="341" t="str">
        <f t="shared" si="77"/>
        <v/>
      </c>
      <c r="AR80" s="340" t="str">
        <f t="shared" si="78"/>
        <v/>
      </c>
      <c r="AS80" s="511"/>
      <c r="AT80" s="340"/>
      <c r="AU80" s="170"/>
      <c r="AV80" s="341" t="str">
        <f t="shared" si="79"/>
        <v/>
      </c>
      <c r="AW80" s="340" t="str">
        <f t="shared" si="80"/>
        <v/>
      </c>
      <c r="AX80" s="511"/>
    </row>
    <row r="81" spans="2:50" hidden="1" x14ac:dyDescent="0.2">
      <c r="B81" s="517"/>
      <c r="C81" s="211">
        <v>15</v>
      </c>
      <c r="D81" s="211"/>
      <c r="E81" s="211"/>
      <c r="F81" s="211"/>
      <c r="G81" s="341"/>
      <c r="H81" s="511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36"/>
      <c r="M81" s="172" t="str">
        <f t="shared" si="66"/>
        <v/>
      </c>
      <c r="N81" s="512"/>
      <c r="O81" s="512"/>
      <c r="P81" s="340"/>
      <c r="Q81" s="170"/>
      <c r="R81" s="341" t="str">
        <f t="shared" si="67"/>
        <v/>
      </c>
      <c r="S81" s="340" t="str">
        <f t="shared" si="68"/>
        <v/>
      </c>
      <c r="T81" s="511"/>
      <c r="U81" s="340"/>
      <c r="V81" s="170"/>
      <c r="W81" s="341" t="str">
        <f t="shared" si="69"/>
        <v/>
      </c>
      <c r="X81" s="340" t="str">
        <f t="shared" si="70"/>
        <v/>
      </c>
      <c r="Y81" s="511"/>
      <c r="Z81" s="340"/>
      <c r="AA81" s="170"/>
      <c r="AB81" s="341" t="str">
        <f t="shared" si="71"/>
        <v/>
      </c>
      <c r="AC81" s="340" t="str">
        <f t="shared" si="72"/>
        <v/>
      </c>
      <c r="AD81" s="511"/>
      <c r="AE81" s="340"/>
      <c r="AF81" s="170"/>
      <c r="AG81" s="341" t="str">
        <f t="shared" si="73"/>
        <v/>
      </c>
      <c r="AH81" s="340" t="str">
        <f t="shared" si="74"/>
        <v/>
      </c>
      <c r="AI81" s="511"/>
      <c r="AJ81" s="340"/>
      <c r="AK81" s="170"/>
      <c r="AL81" s="341" t="str">
        <f t="shared" si="75"/>
        <v/>
      </c>
      <c r="AM81" s="340" t="str">
        <f t="shared" si="76"/>
        <v/>
      </c>
      <c r="AN81" s="511"/>
      <c r="AO81" s="340"/>
      <c r="AP81" s="170"/>
      <c r="AQ81" s="341" t="str">
        <f t="shared" si="77"/>
        <v/>
      </c>
      <c r="AR81" s="340" t="str">
        <f t="shared" si="78"/>
        <v/>
      </c>
      <c r="AS81" s="511"/>
      <c r="AT81" s="340"/>
      <c r="AU81" s="170"/>
      <c r="AV81" s="341" t="str">
        <f t="shared" si="79"/>
        <v/>
      </c>
      <c r="AW81" s="340" t="str">
        <f t="shared" si="80"/>
        <v/>
      </c>
      <c r="AX81" s="511"/>
    </row>
    <row r="82" spans="2:50" ht="15.75" hidden="1" x14ac:dyDescent="0.2">
      <c r="B82" s="521" t="s">
        <v>169</v>
      </c>
      <c r="C82" s="522"/>
      <c r="D82" s="522"/>
      <c r="E82" s="522"/>
      <c r="F82" s="522"/>
      <c r="G82" s="522"/>
      <c r="H82" s="523"/>
      <c r="I82" s="207"/>
      <c r="J82" s="207"/>
      <c r="K82" s="207"/>
      <c r="L82" s="207"/>
      <c r="M82" s="207"/>
      <c r="N82" s="512" t="s">
        <v>161</v>
      </c>
      <c r="O82" s="525" t="s">
        <v>106</v>
      </c>
      <c r="P82" s="527">
        <v>45895</v>
      </c>
      <c r="Q82" s="517"/>
      <c r="R82" s="517"/>
      <c r="S82" s="517"/>
      <c r="T82" s="517"/>
      <c r="U82" s="527">
        <v>45896</v>
      </c>
      <c r="V82" s="517"/>
      <c r="W82" s="517"/>
      <c r="X82" s="517"/>
      <c r="Y82" s="517"/>
      <c r="Z82" s="527">
        <v>45897</v>
      </c>
      <c r="AA82" s="517"/>
      <c r="AB82" s="517"/>
      <c r="AC82" s="517"/>
      <c r="AD82" s="517"/>
      <c r="AE82" s="527">
        <v>45898</v>
      </c>
      <c r="AF82" s="517"/>
      <c r="AG82" s="517"/>
      <c r="AH82" s="517"/>
      <c r="AI82" s="517"/>
      <c r="AJ82" s="527">
        <v>45899</v>
      </c>
      <c r="AK82" s="517"/>
      <c r="AL82" s="517"/>
      <c r="AM82" s="517"/>
      <c r="AN82" s="517"/>
      <c r="AO82" s="527">
        <v>45900</v>
      </c>
      <c r="AP82" s="517"/>
      <c r="AQ82" s="517"/>
      <c r="AR82" s="517"/>
      <c r="AS82" s="517"/>
      <c r="AT82" s="527">
        <v>45901</v>
      </c>
      <c r="AU82" s="517"/>
      <c r="AV82" s="517"/>
      <c r="AW82" s="517"/>
      <c r="AX82" s="517"/>
    </row>
    <row r="83" spans="2:50" ht="15.75" hidden="1" x14ac:dyDescent="0.2">
      <c r="B83" s="524"/>
      <c r="C83" s="524"/>
      <c r="D83" s="524"/>
      <c r="E83" s="524"/>
      <c r="F83" s="524"/>
      <c r="G83" s="524"/>
      <c r="H83" s="524"/>
      <c r="I83" s="207"/>
      <c r="J83" s="207"/>
      <c r="K83" s="207"/>
      <c r="L83" s="207"/>
      <c r="M83" s="207"/>
      <c r="N83" s="512"/>
      <c r="O83" s="526"/>
      <c r="P83" s="527" t="s">
        <v>120</v>
      </c>
      <c r="Q83" s="517"/>
      <c r="R83" s="517"/>
      <c r="S83" s="517"/>
      <c r="T83" s="517"/>
      <c r="U83" s="527" t="s">
        <v>114</v>
      </c>
      <c r="V83" s="517"/>
      <c r="W83" s="517"/>
      <c r="X83" s="517"/>
      <c r="Y83" s="517"/>
      <c r="Z83" s="527" t="s">
        <v>115</v>
      </c>
      <c r="AA83" s="517"/>
      <c r="AB83" s="517"/>
      <c r="AC83" s="517"/>
      <c r="AD83" s="517"/>
      <c r="AE83" s="527" t="s">
        <v>116</v>
      </c>
      <c r="AF83" s="517"/>
      <c r="AG83" s="517"/>
      <c r="AH83" s="517"/>
      <c r="AI83" s="517"/>
      <c r="AJ83" s="527" t="s">
        <v>117</v>
      </c>
      <c r="AK83" s="517"/>
      <c r="AL83" s="517"/>
      <c r="AM83" s="517"/>
      <c r="AN83" s="517"/>
      <c r="AO83" s="527" t="s">
        <v>118</v>
      </c>
      <c r="AP83" s="517"/>
      <c r="AQ83" s="517"/>
      <c r="AR83" s="517"/>
      <c r="AS83" s="517"/>
      <c r="AT83" s="527" t="s">
        <v>119</v>
      </c>
      <c r="AU83" s="517"/>
      <c r="AV83" s="517"/>
      <c r="AW83" s="517"/>
      <c r="AX83" s="517"/>
    </row>
    <row r="84" spans="2:50" hidden="1" x14ac:dyDescent="0.2">
      <c r="B84" s="512" t="s">
        <v>157</v>
      </c>
      <c r="C84" s="512" t="s">
        <v>149</v>
      </c>
      <c r="D84" s="512"/>
      <c r="E84" s="512" t="s">
        <v>151</v>
      </c>
      <c r="F84" s="512"/>
      <c r="G84" s="512"/>
      <c r="H84" s="513" t="s">
        <v>158</v>
      </c>
      <c r="I84" s="516" t="s">
        <v>227</v>
      </c>
      <c r="J84" s="516"/>
      <c r="K84" s="516"/>
      <c r="L84" s="516" t="s">
        <v>158</v>
      </c>
      <c r="M84" s="516" t="s">
        <v>170</v>
      </c>
      <c r="N84" s="512"/>
      <c r="O84" s="512" t="s">
        <v>160</v>
      </c>
      <c r="P84" s="508" t="s">
        <v>154</v>
      </c>
      <c r="Q84" s="509"/>
      <c r="R84" s="509"/>
      <c r="S84" s="510"/>
      <c r="T84" s="512" t="s">
        <v>158</v>
      </c>
      <c r="U84" s="508" t="s">
        <v>154</v>
      </c>
      <c r="V84" s="509"/>
      <c r="W84" s="509"/>
      <c r="X84" s="510"/>
      <c r="Y84" s="512" t="s">
        <v>158</v>
      </c>
      <c r="Z84" s="508" t="s">
        <v>154</v>
      </c>
      <c r="AA84" s="509"/>
      <c r="AB84" s="509"/>
      <c r="AC84" s="510"/>
      <c r="AD84" s="512" t="s">
        <v>158</v>
      </c>
      <c r="AE84" s="508" t="s">
        <v>154</v>
      </c>
      <c r="AF84" s="509"/>
      <c r="AG84" s="509"/>
      <c r="AH84" s="510"/>
      <c r="AI84" s="512" t="s">
        <v>158</v>
      </c>
      <c r="AJ84" s="508" t="s">
        <v>154</v>
      </c>
      <c r="AK84" s="509"/>
      <c r="AL84" s="509"/>
      <c r="AM84" s="510"/>
      <c r="AN84" s="512" t="s">
        <v>158</v>
      </c>
      <c r="AO84" s="508" t="s">
        <v>154</v>
      </c>
      <c r="AP84" s="509"/>
      <c r="AQ84" s="509"/>
      <c r="AR84" s="510"/>
      <c r="AS84" s="512" t="s">
        <v>158</v>
      </c>
      <c r="AT84" s="508" t="s">
        <v>154</v>
      </c>
      <c r="AU84" s="509"/>
      <c r="AV84" s="509"/>
      <c r="AW84" s="510"/>
      <c r="AX84" s="512" t="s">
        <v>158</v>
      </c>
    </row>
    <row r="85" spans="2:50" hidden="1" x14ac:dyDescent="0.2">
      <c r="B85" s="512"/>
      <c r="C85" s="512"/>
      <c r="D85" s="512"/>
      <c r="E85" s="512" t="s">
        <v>150</v>
      </c>
      <c r="F85" s="512"/>
      <c r="G85" s="512"/>
      <c r="H85" s="514"/>
      <c r="I85" s="516" t="s">
        <v>150</v>
      </c>
      <c r="J85" s="516"/>
      <c r="K85" s="516"/>
      <c r="L85" s="516"/>
      <c r="M85" s="516"/>
      <c r="N85" s="512"/>
      <c r="O85" s="512"/>
      <c r="P85" s="508" t="s">
        <v>155</v>
      </c>
      <c r="Q85" s="509"/>
      <c r="R85" s="509"/>
      <c r="S85" s="510"/>
      <c r="T85" s="512"/>
      <c r="U85" s="508" t="s">
        <v>155</v>
      </c>
      <c r="V85" s="509"/>
      <c r="W85" s="509"/>
      <c r="X85" s="510"/>
      <c r="Y85" s="512"/>
      <c r="Z85" s="508" t="s">
        <v>155</v>
      </c>
      <c r="AA85" s="509"/>
      <c r="AB85" s="509"/>
      <c r="AC85" s="510"/>
      <c r="AD85" s="512"/>
      <c r="AE85" s="508" t="s">
        <v>155</v>
      </c>
      <c r="AF85" s="509"/>
      <c r="AG85" s="509"/>
      <c r="AH85" s="510"/>
      <c r="AI85" s="512"/>
      <c r="AJ85" s="508" t="s">
        <v>155</v>
      </c>
      <c r="AK85" s="509"/>
      <c r="AL85" s="509"/>
      <c r="AM85" s="510"/>
      <c r="AN85" s="512"/>
      <c r="AO85" s="508" t="s">
        <v>155</v>
      </c>
      <c r="AP85" s="509"/>
      <c r="AQ85" s="509"/>
      <c r="AR85" s="510"/>
      <c r="AS85" s="512"/>
      <c r="AT85" s="508" t="s">
        <v>155</v>
      </c>
      <c r="AU85" s="509"/>
      <c r="AV85" s="509"/>
      <c r="AW85" s="510"/>
      <c r="AX85" s="512"/>
    </row>
    <row r="86" spans="2:50" hidden="1" x14ac:dyDescent="0.2">
      <c r="B86" s="512"/>
      <c r="C86" s="512"/>
      <c r="D86" s="512"/>
      <c r="E86" s="212" t="s">
        <v>152</v>
      </c>
      <c r="F86" s="212" t="s">
        <v>153</v>
      </c>
      <c r="G86" s="212" t="s">
        <v>156</v>
      </c>
      <c r="H86" s="515"/>
      <c r="I86" s="208" t="s">
        <v>152</v>
      </c>
      <c r="J86" s="208" t="s">
        <v>153</v>
      </c>
      <c r="K86" s="208" t="s">
        <v>156</v>
      </c>
      <c r="L86" s="516"/>
      <c r="M86" s="516"/>
      <c r="N86" s="512"/>
      <c r="O86" s="512"/>
      <c r="P86" s="212" t="s">
        <v>152</v>
      </c>
      <c r="Q86" s="212" t="s">
        <v>153</v>
      </c>
      <c r="R86" s="212" t="s">
        <v>156</v>
      </c>
      <c r="S86" s="212" t="s">
        <v>170</v>
      </c>
      <c r="T86" s="512"/>
      <c r="U86" s="212" t="s">
        <v>152</v>
      </c>
      <c r="V86" s="212" t="s">
        <v>153</v>
      </c>
      <c r="W86" s="212" t="s">
        <v>156</v>
      </c>
      <c r="X86" s="212" t="s">
        <v>170</v>
      </c>
      <c r="Y86" s="512"/>
      <c r="Z86" s="212" t="s">
        <v>152</v>
      </c>
      <c r="AA86" s="212" t="s">
        <v>153</v>
      </c>
      <c r="AB86" s="212" t="s">
        <v>156</v>
      </c>
      <c r="AC86" s="212" t="s">
        <v>170</v>
      </c>
      <c r="AD86" s="512"/>
      <c r="AE86" s="212" t="s">
        <v>152</v>
      </c>
      <c r="AF86" s="212" t="s">
        <v>153</v>
      </c>
      <c r="AG86" s="212" t="s">
        <v>156</v>
      </c>
      <c r="AH86" s="212" t="s">
        <v>170</v>
      </c>
      <c r="AI86" s="512"/>
      <c r="AJ86" s="212" t="s">
        <v>152</v>
      </c>
      <c r="AK86" s="212" t="s">
        <v>153</v>
      </c>
      <c r="AL86" s="212" t="s">
        <v>156</v>
      </c>
      <c r="AM86" s="212" t="s">
        <v>170</v>
      </c>
      <c r="AN86" s="512"/>
      <c r="AO86" s="212" t="s">
        <v>152</v>
      </c>
      <c r="AP86" s="212" t="s">
        <v>153</v>
      </c>
      <c r="AQ86" s="212" t="s">
        <v>156</v>
      </c>
      <c r="AR86" s="212" t="s">
        <v>170</v>
      </c>
      <c r="AS86" s="512"/>
      <c r="AT86" s="212" t="s">
        <v>152</v>
      </c>
      <c r="AU86" s="212" t="s">
        <v>153</v>
      </c>
      <c r="AV86" s="212" t="s">
        <v>156</v>
      </c>
      <c r="AW86" s="212" t="s">
        <v>170</v>
      </c>
      <c r="AX86" s="512"/>
    </row>
    <row r="87" spans="2:50" hidden="1" x14ac:dyDescent="0.2">
      <c r="B87" s="517" t="s">
        <v>237</v>
      </c>
      <c r="C87" s="211">
        <v>1</v>
      </c>
      <c r="D87" s="211" t="s">
        <v>446</v>
      </c>
      <c r="E87" s="211">
        <v>10</v>
      </c>
      <c r="F87" s="211">
        <v>3000</v>
      </c>
      <c r="G87" s="360">
        <f>F87/E87</f>
        <v>300</v>
      </c>
      <c r="H87" s="537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36">
        <f>IFERROR(AVERAGE(K87:K101),"-")</f>
        <v>270.04091406362619</v>
      </c>
      <c r="M87" s="172">
        <f>IFERROR(RANK(K87, K$87:K$101),"")</f>
        <v>7</v>
      </c>
      <c r="N87" s="512"/>
      <c r="O87" s="512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511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511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511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511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511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511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511">
        <f>AVERAGE(AV87:AV101)</f>
        <v>271.41234721500757</v>
      </c>
    </row>
    <row r="88" spans="2:50" hidden="1" x14ac:dyDescent="0.2">
      <c r="B88" s="517"/>
      <c r="C88" s="211">
        <v>2</v>
      </c>
      <c r="D88" s="211" t="s">
        <v>447</v>
      </c>
      <c r="E88" s="211">
        <v>10</v>
      </c>
      <c r="F88" s="211">
        <v>3000</v>
      </c>
      <c r="G88" s="360">
        <f t="shared" ref="G88:G97" si="86">F88/E88</f>
        <v>300</v>
      </c>
      <c r="H88" s="538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36"/>
      <c r="M88" s="172">
        <f t="shared" ref="M88:M101" si="88">IFERROR(RANK(K88, K$87:K$101),"")</f>
        <v>9</v>
      </c>
      <c r="N88" s="512"/>
      <c r="O88" s="512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511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511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511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511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511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511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511"/>
    </row>
    <row r="89" spans="2:50" hidden="1" x14ac:dyDescent="0.2">
      <c r="B89" s="517"/>
      <c r="C89" s="211">
        <v>3</v>
      </c>
      <c r="D89" s="211" t="s">
        <v>448</v>
      </c>
      <c r="E89" s="211">
        <v>10</v>
      </c>
      <c r="F89" s="211">
        <v>3000</v>
      </c>
      <c r="G89" s="360">
        <f t="shared" si="86"/>
        <v>300</v>
      </c>
      <c r="H89" s="538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36"/>
      <c r="M89" s="172">
        <f t="shared" si="88"/>
        <v>10</v>
      </c>
      <c r="N89" s="512"/>
      <c r="O89" s="512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511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511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511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511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511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511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511"/>
    </row>
    <row r="90" spans="2:50" hidden="1" x14ac:dyDescent="0.2">
      <c r="B90" s="517"/>
      <c r="C90" s="211">
        <v>4</v>
      </c>
      <c r="D90" s="211" t="s">
        <v>449</v>
      </c>
      <c r="E90" s="211">
        <v>10</v>
      </c>
      <c r="F90" s="211">
        <v>3000</v>
      </c>
      <c r="G90" s="360">
        <f t="shared" si="86"/>
        <v>300</v>
      </c>
      <c r="H90" s="538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36"/>
      <c r="M90" s="172">
        <f t="shared" si="88"/>
        <v>4</v>
      </c>
      <c r="N90" s="512"/>
      <c r="O90" s="512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511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511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511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511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511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511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511"/>
    </row>
    <row r="91" spans="2:50" hidden="1" x14ac:dyDescent="0.2">
      <c r="B91" s="517"/>
      <c r="C91" s="211">
        <v>5</v>
      </c>
      <c r="D91" s="211" t="s">
        <v>450</v>
      </c>
      <c r="E91" s="211">
        <v>10</v>
      </c>
      <c r="F91" s="211">
        <v>3000</v>
      </c>
      <c r="G91" s="360">
        <f t="shared" si="86"/>
        <v>300</v>
      </c>
      <c r="H91" s="538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36"/>
      <c r="M91" s="172">
        <f t="shared" si="88"/>
        <v>1</v>
      </c>
      <c r="N91" s="512"/>
      <c r="O91" s="512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511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511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511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511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511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511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511"/>
    </row>
    <row r="92" spans="2:50" hidden="1" x14ac:dyDescent="0.2">
      <c r="B92" s="517"/>
      <c r="C92" s="211">
        <v>6</v>
      </c>
      <c r="D92" s="211" t="s">
        <v>451</v>
      </c>
      <c r="E92" s="211">
        <v>10</v>
      </c>
      <c r="F92" s="211">
        <v>3000</v>
      </c>
      <c r="G92" s="360">
        <f t="shared" si="86"/>
        <v>300</v>
      </c>
      <c r="H92" s="538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36"/>
      <c r="M92" s="172">
        <f t="shared" si="88"/>
        <v>8</v>
      </c>
      <c r="N92" s="512"/>
      <c r="O92" s="512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511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511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511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511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511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511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511"/>
    </row>
    <row r="93" spans="2:50" hidden="1" x14ac:dyDescent="0.2">
      <c r="B93" s="517"/>
      <c r="C93" s="211">
        <v>7</v>
      </c>
      <c r="D93" s="211" t="s">
        <v>452</v>
      </c>
      <c r="E93" s="211">
        <v>10</v>
      </c>
      <c r="F93" s="211">
        <v>3000</v>
      </c>
      <c r="G93" s="360">
        <f t="shared" si="86"/>
        <v>300</v>
      </c>
      <c r="H93" s="538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36"/>
      <c r="M93" s="172">
        <f t="shared" si="88"/>
        <v>5</v>
      </c>
      <c r="N93" s="512"/>
      <c r="O93" s="512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511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511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511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511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511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511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511"/>
    </row>
    <row r="94" spans="2:50" hidden="1" x14ac:dyDescent="0.2">
      <c r="B94" s="517"/>
      <c r="C94" s="211">
        <v>8</v>
      </c>
      <c r="D94" s="211" t="s">
        <v>453</v>
      </c>
      <c r="E94" s="211">
        <v>10</v>
      </c>
      <c r="F94" s="211">
        <v>3000</v>
      </c>
      <c r="G94" s="360">
        <f t="shared" si="86"/>
        <v>300</v>
      </c>
      <c r="H94" s="538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36"/>
      <c r="M94" s="172">
        <f t="shared" si="88"/>
        <v>2</v>
      </c>
      <c r="N94" s="512"/>
      <c r="O94" s="512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511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511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511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511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511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511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511"/>
    </row>
    <row r="95" spans="2:50" hidden="1" x14ac:dyDescent="0.2">
      <c r="B95" s="517"/>
      <c r="C95" s="211">
        <v>9</v>
      </c>
      <c r="D95" s="211" t="s">
        <v>455</v>
      </c>
      <c r="E95" s="211">
        <v>13</v>
      </c>
      <c r="F95" s="211">
        <v>2000</v>
      </c>
      <c r="G95" s="360">
        <f t="shared" si="86"/>
        <v>153.84615384615384</v>
      </c>
      <c r="H95" s="538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36"/>
      <c r="M95" s="172">
        <f t="shared" si="88"/>
        <v>11</v>
      </c>
      <c r="N95" s="512"/>
      <c r="O95" s="512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511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511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511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511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511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511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511"/>
    </row>
    <row r="96" spans="2:50" hidden="1" x14ac:dyDescent="0.2">
      <c r="B96" s="517"/>
      <c r="C96" s="211">
        <v>10</v>
      </c>
      <c r="D96" s="211" t="s">
        <v>456</v>
      </c>
      <c r="E96" s="211">
        <v>10</v>
      </c>
      <c r="F96" s="211">
        <v>3000</v>
      </c>
      <c r="G96" s="360">
        <f t="shared" si="86"/>
        <v>300</v>
      </c>
      <c r="H96" s="538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36"/>
      <c r="M96" s="172">
        <f t="shared" si="88"/>
        <v>3</v>
      </c>
      <c r="N96" s="512"/>
      <c r="O96" s="512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511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511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511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511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511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511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511"/>
    </row>
    <row r="97" spans="2:50" hidden="1" x14ac:dyDescent="0.2">
      <c r="B97" s="517"/>
      <c r="C97" s="211">
        <v>11</v>
      </c>
      <c r="D97" s="211" t="s">
        <v>636</v>
      </c>
      <c r="E97" s="211">
        <v>10</v>
      </c>
      <c r="F97" s="211">
        <v>3000</v>
      </c>
      <c r="G97" s="360">
        <f t="shared" si="86"/>
        <v>300</v>
      </c>
      <c r="H97" s="538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36"/>
      <c r="M97" s="172">
        <f t="shared" si="88"/>
        <v>6</v>
      </c>
      <c r="N97" s="512"/>
      <c r="O97" s="512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511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511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511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511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511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511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511"/>
    </row>
    <row r="98" spans="2:50" hidden="1" x14ac:dyDescent="0.2">
      <c r="B98" s="517"/>
      <c r="C98" s="211">
        <v>12</v>
      </c>
      <c r="D98" s="211"/>
      <c r="E98" s="211"/>
      <c r="F98" s="211"/>
      <c r="G98" s="360"/>
      <c r="H98" s="538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36"/>
      <c r="M98" s="172" t="str">
        <f t="shared" si="88"/>
        <v/>
      </c>
      <c r="N98" s="512"/>
      <c r="O98" s="512"/>
      <c r="P98" s="359"/>
      <c r="Q98" s="170"/>
      <c r="R98" s="360" t="str">
        <f t="shared" si="89"/>
        <v/>
      </c>
      <c r="S98" s="359" t="str">
        <f t="shared" si="90"/>
        <v/>
      </c>
      <c r="T98" s="511"/>
      <c r="U98" s="359"/>
      <c r="V98" s="170"/>
      <c r="W98" s="360" t="str">
        <f t="shared" si="91"/>
        <v/>
      </c>
      <c r="X98" s="359" t="str">
        <f t="shared" si="92"/>
        <v/>
      </c>
      <c r="Y98" s="511"/>
      <c r="Z98" s="359"/>
      <c r="AA98" s="170"/>
      <c r="AB98" s="360" t="str">
        <f t="shared" si="93"/>
        <v/>
      </c>
      <c r="AC98" s="359" t="str">
        <f t="shared" si="94"/>
        <v/>
      </c>
      <c r="AD98" s="511"/>
      <c r="AE98" s="359"/>
      <c r="AF98" s="170"/>
      <c r="AG98" s="360" t="str">
        <f t="shared" si="95"/>
        <v/>
      </c>
      <c r="AH98" s="359" t="str">
        <f t="shared" si="96"/>
        <v/>
      </c>
      <c r="AI98" s="511"/>
      <c r="AJ98" s="359"/>
      <c r="AK98" s="170"/>
      <c r="AL98" s="360" t="str">
        <f t="shared" si="97"/>
        <v/>
      </c>
      <c r="AM98" s="359" t="str">
        <f t="shared" si="98"/>
        <v/>
      </c>
      <c r="AN98" s="511"/>
      <c r="AO98" s="359"/>
      <c r="AP98" s="170"/>
      <c r="AQ98" s="360" t="str">
        <f t="shared" si="99"/>
        <v/>
      </c>
      <c r="AR98" s="359" t="str">
        <f t="shared" si="100"/>
        <v/>
      </c>
      <c r="AS98" s="511"/>
      <c r="AT98" s="359"/>
      <c r="AU98" s="170"/>
      <c r="AV98" s="360" t="str">
        <f t="shared" si="101"/>
        <v/>
      </c>
      <c r="AW98" s="359" t="str">
        <f t="shared" si="102"/>
        <v/>
      </c>
      <c r="AX98" s="511"/>
    </row>
    <row r="99" spans="2:50" hidden="1" x14ac:dyDescent="0.2">
      <c r="B99" s="517"/>
      <c r="C99" s="211">
        <v>13</v>
      </c>
      <c r="D99" s="211"/>
      <c r="E99" s="211"/>
      <c r="F99" s="211"/>
      <c r="G99" s="211"/>
      <c r="H99" s="538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36"/>
      <c r="M99" s="172" t="str">
        <f t="shared" si="88"/>
        <v/>
      </c>
      <c r="N99" s="512"/>
      <c r="O99" s="512"/>
      <c r="P99" s="359"/>
      <c r="Q99" s="170"/>
      <c r="R99" s="360" t="str">
        <f t="shared" si="89"/>
        <v/>
      </c>
      <c r="S99" s="359" t="str">
        <f t="shared" si="90"/>
        <v/>
      </c>
      <c r="T99" s="511"/>
      <c r="U99" s="359"/>
      <c r="V99" s="170"/>
      <c r="W99" s="360" t="str">
        <f t="shared" si="91"/>
        <v/>
      </c>
      <c r="X99" s="359" t="str">
        <f t="shared" si="92"/>
        <v/>
      </c>
      <c r="Y99" s="511"/>
      <c r="Z99" s="359"/>
      <c r="AA99" s="170"/>
      <c r="AB99" s="360" t="str">
        <f t="shared" si="93"/>
        <v/>
      </c>
      <c r="AC99" s="359" t="str">
        <f t="shared" si="94"/>
        <v/>
      </c>
      <c r="AD99" s="511"/>
      <c r="AE99" s="359"/>
      <c r="AF99" s="170"/>
      <c r="AG99" s="360" t="str">
        <f t="shared" si="95"/>
        <v/>
      </c>
      <c r="AH99" s="359" t="str">
        <f t="shared" si="96"/>
        <v/>
      </c>
      <c r="AI99" s="511"/>
      <c r="AJ99" s="359"/>
      <c r="AK99" s="170"/>
      <c r="AL99" s="360" t="str">
        <f t="shared" si="97"/>
        <v/>
      </c>
      <c r="AM99" s="359" t="str">
        <f t="shared" si="98"/>
        <v/>
      </c>
      <c r="AN99" s="511"/>
      <c r="AO99" s="359"/>
      <c r="AP99" s="170"/>
      <c r="AQ99" s="360" t="str">
        <f t="shared" si="99"/>
        <v/>
      </c>
      <c r="AR99" s="359" t="str">
        <f t="shared" si="100"/>
        <v/>
      </c>
      <c r="AS99" s="511"/>
      <c r="AT99" s="359"/>
      <c r="AU99" s="170"/>
      <c r="AV99" s="360" t="str">
        <f t="shared" si="101"/>
        <v/>
      </c>
      <c r="AW99" s="359" t="str">
        <f t="shared" si="102"/>
        <v/>
      </c>
      <c r="AX99" s="511"/>
    </row>
    <row r="100" spans="2:50" hidden="1" x14ac:dyDescent="0.2">
      <c r="B100" s="517"/>
      <c r="C100" s="211">
        <v>14</v>
      </c>
      <c r="D100" s="211"/>
      <c r="E100" s="211"/>
      <c r="F100" s="211"/>
      <c r="G100" s="211"/>
      <c r="H100" s="538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36"/>
      <c r="M100" s="172" t="str">
        <f t="shared" si="88"/>
        <v/>
      </c>
      <c r="N100" s="512"/>
      <c r="O100" s="512"/>
      <c r="P100" s="359"/>
      <c r="Q100" s="170"/>
      <c r="R100" s="360" t="str">
        <f t="shared" si="89"/>
        <v/>
      </c>
      <c r="S100" s="359" t="str">
        <f t="shared" si="90"/>
        <v/>
      </c>
      <c r="T100" s="511"/>
      <c r="U100" s="359"/>
      <c r="V100" s="170"/>
      <c r="W100" s="360" t="str">
        <f t="shared" si="91"/>
        <v/>
      </c>
      <c r="X100" s="359" t="str">
        <f t="shared" si="92"/>
        <v/>
      </c>
      <c r="Y100" s="511"/>
      <c r="Z100" s="359"/>
      <c r="AA100" s="170"/>
      <c r="AB100" s="360" t="str">
        <f t="shared" si="93"/>
        <v/>
      </c>
      <c r="AC100" s="359" t="str">
        <f t="shared" si="94"/>
        <v/>
      </c>
      <c r="AD100" s="511"/>
      <c r="AE100" s="359"/>
      <c r="AF100" s="170"/>
      <c r="AG100" s="360" t="str">
        <f t="shared" si="95"/>
        <v/>
      </c>
      <c r="AH100" s="359" t="str">
        <f t="shared" si="96"/>
        <v/>
      </c>
      <c r="AI100" s="511"/>
      <c r="AJ100" s="359"/>
      <c r="AK100" s="170"/>
      <c r="AL100" s="360" t="str">
        <f t="shared" si="97"/>
        <v/>
      </c>
      <c r="AM100" s="359" t="str">
        <f t="shared" si="98"/>
        <v/>
      </c>
      <c r="AN100" s="511"/>
      <c r="AO100" s="359"/>
      <c r="AP100" s="170"/>
      <c r="AQ100" s="360" t="str">
        <f t="shared" si="99"/>
        <v/>
      </c>
      <c r="AR100" s="359" t="str">
        <f t="shared" si="100"/>
        <v/>
      </c>
      <c r="AS100" s="511"/>
      <c r="AT100" s="359"/>
      <c r="AU100" s="170"/>
      <c r="AV100" s="360" t="str">
        <f t="shared" si="101"/>
        <v/>
      </c>
      <c r="AW100" s="359" t="str">
        <f t="shared" si="102"/>
        <v/>
      </c>
      <c r="AX100" s="511"/>
    </row>
    <row r="101" spans="2:50" hidden="1" x14ac:dyDescent="0.2">
      <c r="B101" s="517"/>
      <c r="C101" s="211">
        <v>15</v>
      </c>
      <c r="D101" s="211"/>
      <c r="E101" s="211"/>
      <c r="F101" s="211"/>
      <c r="G101" s="211"/>
      <c r="H101" s="539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36"/>
      <c r="M101" s="172" t="str">
        <f t="shared" si="88"/>
        <v/>
      </c>
      <c r="N101" s="512"/>
      <c r="O101" s="512"/>
      <c r="P101" s="359"/>
      <c r="Q101" s="170"/>
      <c r="R101" s="360" t="str">
        <f t="shared" si="89"/>
        <v/>
      </c>
      <c r="S101" s="359" t="str">
        <f t="shared" si="90"/>
        <v/>
      </c>
      <c r="T101" s="511"/>
      <c r="U101" s="359"/>
      <c r="V101" s="170"/>
      <c r="W101" s="360" t="str">
        <f t="shared" si="91"/>
        <v/>
      </c>
      <c r="X101" s="359" t="str">
        <f t="shared" si="92"/>
        <v/>
      </c>
      <c r="Y101" s="511"/>
      <c r="Z101" s="359"/>
      <c r="AA101" s="170"/>
      <c r="AB101" s="360" t="str">
        <f t="shared" si="93"/>
        <v/>
      </c>
      <c r="AC101" s="359" t="str">
        <f t="shared" si="94"/>
        <v/>
      </c>
      <c r="AD101" s="511"/>
      <c r="AE101" s="359"/>
      <c r="AF101" s="170"/>
      <c r="AG101" s="360" t="str">
        <f t="shared" si="95"/>
        <v/>
      </c>
      <c r="AH101" s="359" t="str">
        <f t="shared" si="96"/>
        <v/>
      </c>
      <c r="AI101" s="511"/>
      <c r="AJ101" s="359"/>
      <c r="AK101" s="170"/>
      <c r="AL101" s="360" t="str">
        <f t="shared" si="97"/>
        <v/>
      </c>
      <c r="AM101" s="359" t="str">
        <f t="shared" si="98"/>
        <v/>
      </c>
      <c r="AN101" s="511"/>
      <c r="AO101" s="359"/>
      <c r="AP101" s="170"/>
      <c r="AQ101" s="360" t="str">
        <f t="shared" si="99"/>
        <v/>
      </c>
      <c r="AR101" s="359" t="str">
        <f t="shared" si="100"/>
        <v/>
      </c>
      <c r="AS101" s="511"/>
      <c r="AT101" s="359"/>
      <c r="AU101" s="170"/>
      <c r="AV101" s="360" t="str">
        <f t="shared" si="101"/>
        <v/>
      </c>
      <c r="AW101" s="359" t="str">
        <f t="shared" si="102"/>
        <v/>
      </c>
      <c r="AX101" s="511"/>
    </row>
    <row r="102" spans="2:50" ht="15.75" hidden="1" x14ac:dyDescent="0.2">
      <c r="B102" s="521" t="s">
        <v>169</v>
      </c>
      <c r="C102" s="522"/>
      <c r="D102" s="522"/>
      <c r="E102" s="522"/>
      <c r="F102" s="522"/>
      <c r="G102" s="522"/>
      <c r="H102" s="523"/>
      <c r="I102" s="207"/>
      <c r="J102" s="207"/>
      <c r="K102" s="207"/>
      <c r="L102" s="207"/>
      <c r="M102" s="207"/>
      <c r="N102" s="512" t="s">
        <v>161</v>
      </c>
      <c r="O102" s="525" t="s">
        <v>106</v>
      </c>
      <c r="P102" s="527">
        <f>AT82+1</f>
        <v>45902</v>
      </c>
      <c r="Q102" s="517"/>
      <c r="R102" s="517"/>
      <c r="S102" s="517"/>
      <c r="T102" s="517"/>
      <c r="U102" s="527">
        <f>P102+1</f>
        <v>45903</v>
      </c>
      <c r="V102" s="517"/>
      <c r="W102" s="517"/>
      <c r="X102" s="517"/>
      <c r="Y102" s="517"/>
      <c r="Z102" s="527">
        <f>U102+1</f>
        <v>45904</v>
      </c>
      <c r="AA102" s="517"/>
      <c r="AB102" s="517"/>
      <c r="AC102" s="517"/>
      <c r="AD102" s="517"/>
      <c r="AE102" s="527">
        <f>Z102+1</f>
        <v>45905</v>
      </c>
      <c r="AF102" s="517"/>
      <c r="AG102" s="517"/>
      <c r="AH102" s="517"/>
      <c r="AI102" s="517"/>
      <c r="AJ102" s="527">
        <f>AE102+1</f>
        <v>45906</v>
      </c>
      <c r="AK102" s="517"/>
      <c r="AL102" s="517"/>
      <c r="AM102" s="517"/>
      <c r="AN102" s="517"/>
      <c r="AO102" s="527">
        <f>AJ102+1</f>
        <v>45907</v>
      </c>
      <c r="AP102" s="517"/>
      <c r="AQ102" s="517"/>
      <c r="AR102" s="517"/>
      <c r="AS102" s="517"/>
      <c r="AT102" s="527">
        <f>AO102+1</f>
        <v>45908</v>
      </c>
      <c r="AU102" s="517"/>
      <c r="AV102" s="517"/>
      <c r="AW102" s="517"/>
      <c r="AX102" s="517"/>
    </row>
    <row r="103" spans="2:50" ht="15.75" hidden="1" x14ac:dyDescent="0.2">
      <c r="B103" s="524"/>
      <c r="C103" s="524"/>
      <c r="D103" s="524"/>
      <c r="E103" s="524"/>
      <c r="F103" s="524"/>
      <c r="G103" s="524"/>
      <c r="H103" s="524"/>
      <c r="I103" s="207"/>
      <c r="J103" s="207"/>
      <c r="K103" s="207"/>
      <c r="L103" s="207"/>
      <c r="M103" s="207"/>
      <c r="N103" s="512"/>
      <c r="O103" s="526"/>
      <c r="P103" s="527" t="s">
        <v>120</v>
      </c>
      <c r="Q103" s="517"/>
      <c r="R103" s="517"/>
      <c r="S103" s="517"/>
      <c r="T103" s="517"/>
      <c r="U103" s="527" t="s">
        <v>114</v>
      </c>
      <c r="V103" s="517"/>
      <c r="W103" s="517"/>
      <c r="X103" s="517"/>
      <c r="Y103" s="517"/>
      <c r="Z103" s="527" t="s">
        <v>115</v>
      </c>
      <c r="AA103" s="517"/>
      <c r="AB103" s="517"/>
      <c r="AC103" s="517"/>
      <c r="AD103" s="517"/>
      <c r="AE103" s="527" t="s">
        <v>116</v>
      </c>
      <c r="AF103" s="517"/>
      <c r="AG103" s="517"/>
      <c r="AH103" s="517"/>
      <c r="AI103" s="517"/>
      <c r="AJ103" s="527" t="s">
        <v>117</v>
      </c>
      <c r="AK103" s="517"/>
      <c r="AL103" s="517"/>
      <c r="AM103" s="517"/>
      <c r="AN103" s="517"/>
      <c r="AO103" s="527" t="s">
        <v>118</v>
      </c>
      <c r="AP103" s="517"/>
      <c r="AQ103" s="517"/>
      <c r="AR103" s="517"/>
      <c r="AS103" s="517"/>
      <c r="AT103" s="527" t="s">
        <v>119</v>
      </c>
      <c r="AU103" s="517"/>
      <c r="AV103" s="517"/>
      <c r="AW103" s="517"/>
      <c r="AX103" s="517"/>
    </row>
    <row r="104" spans="2:50" hidden="1" x14ac:dyDescent="0.2">
      <c r="B104" s="512" t="s">
        <v>157</v>
      </c>
      <c r="C104" s="512" t="s">
        <v>149</v>
      </c>
      <c r="D104" s="512"/>
      <c r="E104" s="512" t="s">
        <v>151</v>
      </c>
      <c r="F104" s="512"/>
      <c r="G104" s="512"/>
      <c r="H104" s="513" t="s">
        <v>158</v>
      </c>
      <c r="I104" s="516" t="s">
        <v>227</v>
      </c>
      <c r="J104" s="516"/>
      <c r="K104" s="516"/>
      <c r="L104" s="516" t="s">
        <v>158</v>
      </c>
      <c r="M104" s="516" t="s">
        <v>170</v>
      </c>
      <c r="N104" s="512"/>
      <c r="O104" s="512" t="s">
        <v>160</v>
      </c>
      <c r="P104" s="508" t="s">
        <v>154</v>
      </c>
      <c r="Q104" s="509"/>
      <c r="R104" s="509"/>
      <c r="S104" s="510"/>
      <c r="T104" s="512" t="s">
        <v>158</v>
      </c>
      <c r="U104" s="508" t="s">
        <v>154</v>
      </c>
      <c r="V104" s="509"/>
      <c r="W104" s="509"/>
      <c r="X104" s="510"/>
      <c r="Y104" s="512" t="s">
        <v>158</v>
      </c>
      <c r="Z104" s="508" t="s">
        <v>154</v>
      </c>
      <c r="AA104" s="509"/>
      <c r="AB104" s="509"/>
      <c r="AC104" s="510"/>
      <c r="AD104" s="512" t="s">
        <v>158</v>
      </c>
      <c r="AE104" s="508" t="s">
        <v>154</v>
      </c>
      <c r="AF104" s="509"/>
      <c r="AG104" s="509"/>
      <c r="AH104" s="510"/>
      <c r="AI104" s="512" t="s">
        <v>158</v>
      </c>
      <c r="AJ104" s="508" t="s">
        <v>154</v>
      </c>
      <c r="AK104" s="509"/>
      <c r="AL104" s="509"/>
      <c r="AM104" s="510"/>
      <c r="AN104" s="512" t="s">
        <v>158</v>
      </c>
      <c r="AO104" s="508" t="s">
        <v>154</v>
      </c>
      <c r="AP104" s="509"/>
      <c r="AQ104" s="509"/>
      <c r="AR104" s="510"/>
      <c r="AS104" s="512" t="s">
        <v>158</v>
      </c>
      <c r="AT104" s="508" t="s">
        <v>154</v>
      </c>
      <c r="AU104" s="509"/>
      <c r="AV104" s="509"/>
      <c r="AW104" s="510"/>
      <c r="AX104" s="512" t="s">
        <v>158</v>
      </c>
    </row>
    <row r="105" spans="2:50" hidden="1" x14ac:dyDescent="0.2">
      <c r="B105" s="512"/>
      <c r="C105" s="512"/>
      <c r="D105" s="512"/>
      <c r="E105" s="512" t="s">
        <v>150</v>
      </c>
      <c r="F105" s="512"/>
      <c r="G105" s="512"/>
      <c r="H105" s="514"/>
      <c r="I105" s="516" t="s">
        <v>150</v>
      </c>
      <c r="J105" s="516"/>
      <c r="K105" s="516"/>
      <c r="L105" s="516"/>
      <c r="M105" s="516"/>
      <c r="N105" s="512"/>
      <c r="O105" s="512"/>
      <c r="P105" s="508" t="s">
        <v>155</v>
      </c>
      <c r="Q105" s="509"/>
      <c r="R105" s="509"/>
      <c r="S105" s="510"/>
      <c r="T105" s="512"/>
      <c r="U105" s="508" t="s">
        <v>155</v>
      </c>
      <c r="V105" s="509"/>
      <c r="W105" s="509"/>
      <c r="X105" s="510"/>
      <c r="Y105" s="512"/>
      <c r="Z105" s="508" t="s">
        <v>155</v>
      </c>
      <c r="AA105" s="509"/>
      <c r="AB105" s="509"/>
      <c r="AC105" s="510"/>
      <c r="AD105" s="512"/>
      <c r="AE105" s="508" t="s">
        <v>155</v>
      </c>
      <c r="AF105" s="509"/>
      <c r="AG105" s="509"/>
      <c r="AH105" s="510"/>
      <c r="AI105" s="512"/>
      <c r="AJ105" s="508" t="s">
        <v>155</v>
      </c>
      <c r="AK105" s="509"/>
      <c r="AL105" s="509"/>
      <c r="AM105" s="510"/>
      <c r="AN105" s="512"/>
      <c r="AO105" s="508" t="s">
        <v>155</v>
      </c>
      <c r="AP105" s="509"/>
      <c r="AQ105" s="509"/>
      <c r="AR105" s="510"/>
      <c r="AS105" s="512"/>
      <c r="AT105" s="508" t="s">
        <v>155</v>
      </c>
      <c r="AU105" s="509"/>
      <c r="AV105" s="509"/>
      <c r="AW105" s="510"/>
      <c r="AX105" s="512"/>
    </row>
    <row r="106" spans="2:50" hidden="1" x14ac:dyDescent="0.2">
      <c r="B106" s="512"/>
      <c r="C106" s="512"/>
      <c r="D106" s="512"/>
      <c r="E106" s="367" t="s">
        <v>152</v>
      </c>
      <c r="F106" s="367" t="s">
        <v>153</v>
      </c>
      <c r="G106" s="367" t="s">
        <v>156</v>
      </c>
      <c r="H106" s="515"/>
      <c r="I106" s="368" t="s">
        <v>152</v>
      </c>
      <c r="J106" s="368" t="s">
        <v>153</v>
      </c>
      <c r="K106" s="368" t="s">
        <v>156</v>
      </c>
      <c r="L106" s="516"/>
      <c r="M106" s="516"/>
      <c r="N106" s="512"/>
      <c r="O106" s="512"/>
      <c r="P106" s="367" t="s">
        <v>152</v>
      </c>
      <c r="Q106" s="367" t="s">
        <v>153</v>
      </c>
      <c r="R106" s="367" t="s">
        <v>156</v>
      </c>
      <c r="S106" s="367" t="s">
        <v>170</v>
      </c>
      <c r="T106" s="512"/>
      <c r="U106" s="367" t="s">
        <v>152</v>
      </c>
      <c r="V106" s="367" t="s">
        <v>153</v>
      </c>
      <c r="W106" s="367" t="s">
        <v>156</v>
      </c>
      <c r="X106" s="367" t="s">
        <v>170</v>
      </c>
      <c r="Y106" s="512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2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2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2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2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2"/>
    </row>
    <row r="107" spans="2:50" hidden="1" x14ac:dyDescent="0.2">
      <c r="B107" s="517" t="s">
        <v>237</v>
      </c>
      <c r="C107" s="369">
        <v>1</v>
      </c>
      <c r="D107" s="369" t="s">
        <v>446</v>
      </c>
      <c r="E107" s="369">
        <v>10</v>
      </c>
      <c r="F107" s="369">
        <v>3000</v>
      </c>
      <c r="G107" s="370">
        <f>F107/E107</f>
        <v>300</v>
      </c>
      <c r="H107" s="537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1">
        <f t="shared" ref="K107:K109" si="107">IFERROR(AVERAGE(R107,W107,AB107,AG107,AL107,AQ107,AV107),"")</f>
        <v>282.17849612657312</v>
      </c>
      <c r="L107" s="536">
        <f>IFERROR(AVERAGE(K107:K121),"-")</f>
        <v>271.39761988023253</v>
      </c>
      <c r="M107" s="172">
        <f>IFERROR(RANK(K107, K$107:K$121),"")</f>
        <v>10</v>
      </c>
      <c r="N107" s="512"/>
      <c r="O107" s="512"/>
      <c r="P107" s="369">
        <v>10</v>
      </c>
      <c r="Q107" s="170">
        <v>2822.6086956521731</v>
      </c>
      <c r="R107" s="370">
        <f>IFERROR(Q107/P107,"")</f>
        <v>282.26086956521732</v>
      </c>
      <c r="S107" s="369">
        <f>IFERROR(RANK(R107, R$107:R$121),"")</f>
        <v>8</v>
      </c>
      <c r="T107" s="511">
        <f>AVERAGE(R107:R121)</f>
        <v>270.87659871633582</v>
      </c>
      <c r="U107" s="369">
        <v>10</v>
      </c>
      <c r="V107" s="170">
        <v>2822.706766917292</v>
      </c>
      <c r="W107" s="370">
        <f>IFERROR(V107/U107,"")</f>
        <v>282.27067669172919</v>
      </c>
      <c r="X107" s="369">
        <f>IFERROR(RANK(W107, W$107:W$121),"")</f>
        <v>5</v>
      </c>
      <c r="Y107" s="511">
        <f>AVERAGE(W107:W121)</f>
        <v>270.69274135848752</v>
      </c>
      <c r="Z107" s="369">
        <v>10</v>
      </c>
      <c r="AA107" s="170">
        <v>2831.4285714285711</v>
      </c>
      <c r="AB107" s="370">
        <f>IFERROR(AA107/Z107,"")</f>
        <v>283.14285714285711</v>
      </c>
      <c r="AC107" s="369">
        <f>IFERROR(RANK(AB107, AB$107:AB$121),"")</f>
        <v>9</v>
      </c>
      <c r="AD107" s="511">
        <f>AVERAGE(AB107:AB121)</f>
        <v>272.21676149562575</v>
      </c>
      <c r="AE107" s="369">
        <v>10</v>
      </c>
      <c r="AF107" s="170">
        <v>2812.7272727272725</v>
      </c>
      <c r="AG107" s="370">
        <f>IFERROR(AF107/AE107,"")</f>
        <v>281.27272727272725</v>
      </c>
      <c r="AH107" s="369">
        <f>IFERROR(RANK(AG107, AG$107:AG$121),"")</f>
        <v>9</v>
      </c>
      <c r="AI107" s="511">
        <f>AVERAGE(AG107:AG121)</f>
        <v>271.21884117094942</v>
      </c>
      <c r="AJ107" s="369">
        <v>10</v>
      </c>
      <c r="AK107" s="170">
        <v>2834.1176470588234</v>
      </c>
      <c r="AL107" s="370">
        <f>IFERROR(AK107/AJ107,"")</f>
        <v>283.41176470588232</v>
      </c>
      <c r="AM107" s="369">
        <f>IFERROR(RANK(AL107, AL$107:AL$121),"")</f>
        <v>6</v>
      </c>
      <c r="AN107" s="511">
        <f>AVERAGE(AL107:AL121)</f>
        <v>272.21821187209292</v>
      </c>
      <c r="AO107" s="369">
        <v>10</v>
      </c>
      <c r="AP107" s="170">
        <v>2815.7142857142862</v>
      </c>
      <c r="AQ107" s="370">
        <f>IFERROR(AP107/AO107,"")</f>
        <v>281.57142857142861</v>
      </c>
      <c r="AR107" s="369">
        <f>IFERROR(RANK(AQ107, AQ$107:AQ$121),"")</f>
        <v>9</v>
      </c>
      <c r="AS107" s="511">
        <f>AVERAGE(AQ107:AQ121)</f>
        <v>271.11967715559661</v>
      </c>
      <c r="AT107" s="369">
        <v>10</v>
      </c>
      <c r="AU107" s="170">
        <v>2813.1914893617013</v>
      </c>
      <c r="AV107" s="370">
        <f>IFERROR(AU107/AT107,"")</f>
        <v>281.31914893617011</v>
      </c>
      <c r="AW107" s="369">
        <f>IFERROR(RANK(AV107, AV$107:AV$121),"")</f>
        <v>8</v>
      </c>
      <c r="AX107" s="511">
        <f>AVERAGE(AV107:AV121)</f>
        <v>271.44050739253976</v>
      </c>
    </row>
    <row r="108" spans="2:50" hidden="1" x14ac:dyDescent="0.2">
      <c r="B108" s="517"/>
      <c r="C108" s="369">
        <v>2</v>
      </c>
      <c r="D108" s="369" t="s">
        <v>447</v>
      </c>
      <c r="E108" s="369">
        <v>10</v>
      </c>
      <c r="F108" s="369">
        <v>3000</v>
      </c>
      <c r="G108" s="370">
        <f t="shared" ref="G108:G117" si="108">F108/E108</f>
        <v>300</v>
      </c>
      <c r="H108" s="538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1">
        <f t="shared" si="107"/>
        <v>282.21642972524535</v>
      </c>
      <c r="L108" s="536"/>
      <c r="M108" s="172">
        <f t="shared" ref="M108:M121" si="110">IFERROR(RANK(K108, K$107:K$121),"")</f>
        <v>9</v>
      </c>
      <c r="N108" s="512"/>
      <c r="O108" s="512"/>
      <c r="P108" s="369">
        <v>10</v>
      </c>
      <c r="Q108" s="170">
        <v>2822.1818181818189</v>
      </c>
      <c r="R108" s="370">
        <f t="shared" ref="R108:R121" si="111">IFERROR(Q108/P108,"")</f>
        <v>282.2181818181819</v>
      </c>
      <c r="S108" s="369">
        <f t="shared" ref="S108:S121" si="112">IFERROR(RANK(R108, R$107:R$121),"")</f>
        <v>9</v>
      </c>
      <c r="T108" s="511"/>
      <c r="U108" s="369">
        <v>10</v>
      </c>
      <c r="V108" s="170">
        <v>2828.727272727273</v>
      </c>
      <c r="W108" s="370">
        <f t="shared" ref="W108:W121" si="113">IFERROR(V108/U108,"")</f>
        <v>282.87272727272727</v>
      </c>
      <c r="X108" s="369">
        <f t="shared" ref="X108:X121" si="114">IFERROR(RANK(W108, W$107:W$121),"")</f>
        <v>3</v>
      </c>
      <c r="Y108" s="511"/>
      <c r="Z108" s="369">
        <v>10</v>
      </c>
      <c r="AA108" s="170">
        <v>2817.6237623762372</v>
      </c>
      <c r="AB108" s="370">
        <f t="shared" ref="AB108:AB121" si="115">IFERROR(AA108/Z108,"")</f>
        <v>281.7623762376237</v>
      </c>
      <c r="AC108" s="369">
        <f t="shared" ref="AC108:AC121" si="116">IFERROR(RANK(AB108, AB$107:AB$121),"")</f>
        <v>10</v>
      </c>
      <c r="AD108" s="511"/>
      <c r="AE108" s="369">
        <v>10</v>
      </c>
      <c r="AF108" s="170">
        <v>2839.7468354430375</v>
      </c>
      <c r="AG108" s="370">
        <f t="shared" ref="AG108:AG121" si="117">IFERROR(AF108/AE108,"")</f>
        <v>283.97468354430373</v>
      </c>
      <c r="AH108" s="369">
        <f t="shared" ref="AH108:AH121" si="118">IFERROR(RANK(AG108, AG$107:AG$121),"")</f>
        <v>5</v>
      </c>
      <c r="AI108" s="511"/>
      <c r="AJ108" s="369">
        <v>10</v>
      </c>
      <c r="AK108" s="170">
        <v>2828.0487804878048</v>
      </c>
      <c r="AL108" s="370">
        <f t="shared" ref="AL108:AL121" si="119">IFERROR(AK108/AJ108,"")</f>
        <v>282.80487804878049</v>
      </c>
      <c r="AM108" s="369">
        <f t="shared" ref="AM108:AM121" si="120">IFERROR(RANK(AL108, AL$107:AL$121),"")</f>
        <v>8</v>
      </c>
      <c r="AN108" s="511"/>
      <c r="AO108" s="369">
        <v>10</v>
      </c>
      <c r="AP108" s="170">
        <v>2813.1578947368425</v>
      </c>
      <c r="AQ108" s="370">
        <f t="shared" ref="AQ108:AQ121" si="121">IFERROR(AP108/AO108,"")</f>
        <v>281.31578947368428</v>
      </c>
      <c r="AR108" s="369">
        <f t="shared" ref="AR108:AR121" si="122">IFERROR(RANK(AQ108, AQ$107:AQ$121),"")</f>
        <v>10</v>
      </c>
      <c r="AS108" s="511"/>
      <c r="AT108" s="369">
        <v>10</v>
      </c>
      <c r="AU108" s="170">
        <v>2805.6637168141597</v>
      </c>
      <c r="AV108" s="370">
        <f t="shared" ref="AV108:AV121" si="123">IFERROR(AU108/AT108,"")</f>
        <v>280.56637168141594</v>
      </c>
      <c r="AW108" s="369">
        <f t="shared" ref="AW108:AW121" si="124">IFERROR(RANK(AV108, AV$107:AV$121),"")</f>
        <v>10</v>
      </c>
      <c r="AX108" s="511"/>
    </row>
    <row r="109" spans="2:50" hidden="1" x14ac:dyDescent="0.2">
      <c r="B109" s="517"/>
      <c r="C109" s="369">
        <v>3</v>
      </c>
      <c r="D109" s="369" t="s">
        <v>448</v>
      </c>
      <c r="E109" s="369">
        <v>10</v>
      </c>
      <c r="F109" s="369">
        <v>3000</v>
      </c>
      <c r="G109" s="370">
        <f t="shared" si="108"/>
        <v>300</v>
      </c>
      <c r="H109" s="538"/>
      <c r="I109" s="172">
        <f t="shared" si="109"/>
        <v>10</v>
      </c>
      <c r="J109" s="172">
        <f t="shared" si="106"/>
        <v>2825.8631188056956</v>
      </c>
      <c r="K109" s="371">
        <f t="shared" si="107"/>
        <v>282.58631188056961</v>
      </c>
      <c r="L109" s="536"/>
      <c r="M109" s="172">
        <f t="shared" si="110"/>
        <v>8</v>
      </c>
      <c r="N109" s="512"/>
      <c r="O109" s="512"/>
      <c r="P109" s="369">
        <v>10</v>
      </c>
      <c r="Q109" s="170">
        <v>2833.0693069306944</v>
      </c>
      <c r="R109" s="370">
        <f t="shared" si="111"/>
        <v>283.30693069306943</v>
      </c>
      <c r="S109" s="369">
        <f t="shared" si="112"/>
        <v>3</v>
      </c>
      <c r="T109" s="511"/>
      <c r="U109" s="369">
        <v>10</v>
      </c>
      <c r="V109" s="170">
        <v>2811.8750000000009</v>
      </c>
      <c r="W109" s="370">
        <f t="shared" si="113"/>
        <v>281.18750000000011</v>
      </c>
      <c r="X109" s="369">
        <f t="shared" si="114"/>
        <v>9</v>
      </c>
      <c r="Y109" s="511"/>
      <c r="Z109" s="369">
        <v>10</v>
      </c>
      <c r="AA109" s="170">
        <v>2832.6666666666665</v>
      </c>
      <c r="AB109" s="370">
        <f t="shared" si="115"/>
        <v>283.26666666666665</v>
      </c>
      <c r="AC109" s="369">
        <f t="shared" si="116"/>
        <v>8</v>
      </c>
      <c r="AD109" s="511"/>
      <c r="AE109" s="369">
        <v>10</v>
      </c>
      <c r="AF109" s="170">
        <v>2804.9999999999986</v>
      </c>
      <c r="AG109" s="370">
        <f t="shared" si="117"/>
        <v>280.49999999999989</v>
      </c>
      <c r="AH109" s="369">
        <f t="shared" si="118"/>
        <v>10</v>
      </c>
      <c r="AI109" s="511"/>
      <c r="AJ109" s="369">
        <v>10</v>
      </c>
      <c r="AK109" s="170">
        <v>2842.7027027027034</v>
      </c>
      <c r="AL109" s="370">
        <f t="shared" si="119"/>
        <v>284.27027027027032</v>
      </c>
      <c r="AM109" s="369">
        <f t="shared" si="120"/>
        <v>4</v>
      </c>
      <c r="AN109" s="511"/>
      <c r="AO109" s="369">
        <v>10</v>
      </c>
      <c r="AP109" s="170">
        <v>2819.9999999999986</v>
      </c>
      <c r="AQ109" s="370">
        <f t="shared" si="121"/>
        <v>281.99999999999989</v>
      </c>
      <c r="AR109" s="369">
        <f t="shared" si="122"/>
        <v>8</v>
      </c>
      <c r="AS109" s="511"/>
      <c r="AT109" s="369">
        <v>10</v>
      </c>
      <c r="AU109" s="170">
        <v>2835.728155339807</v>
      </c>
      <c r="AV109" s="370">
        <f t="shared" si="123"/>
        <v>283.5728155339807</v>
      </c>
      <c r="AW109" s="369">
        <f t="shared" si="124"/>
        <v>6</v>
      </c>
      <c r="AX109" s="511"/>
    </row>
    <row r="110" spans="2:50" hidden="1" x14ac:dyDescent="0.2">
      <c r="B110" s="517"/>
      <c r="C110" s="369">
        <v>4</v>
      </c>
      <c r="D110" s="369" t="s">
        <v>449</v>
      </c>
      <c r="E110" s="369">
        <v>10</v>
      </c>
      <c r="F110" s="369">
        <v>3000</v>
      </c>
      <c r="G110" s="370">
        <f t="shared" si="108"/>
        <v>300</v>
      </c>
      <c r="H110" s="538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1">
        <f>IFERROR(AVERAGE(R110,W110,AB110,AG110,AL110,AQ110,AV110),"")</f>
        <v>285.47580123860951</v>
      </c>
      <c r="L110" s="536"/>
      <c r="M110" s="172">
        <f t="shared" si="110"/>
        <v>3</v>
      </c>
      <c r="N110" s="512"/>
      <c r="O110" s="512"/>
      <c r="P110" s="369">
        <v>10</v>
      </c>
      <c r="Q110" s="170">
        <v>2838.4615384615372</v>
      </c>
      <c r="R110" s="370">
        <f t="shared" si="111"/>
        <v>283.8461538461537</v>
      </c>
      <c r="S110" s="369">
        <f t="shared" si="112"/>
        <v>2</v>
      </c>
      <c r="T110" s="511"/>
      <c r="U110" s="369">
        <v>10</v>
      </c>
      <c r="V110" s="170">
        <v>2879.9999999999977</v>
      </c>
      <c r="W110" s="370">
        <f t="shared" si="113"/>
        <v>287.99999999999977</v>
      </c>
      <c r="X110" s="369">
        <f t="shared" si="114"/>
        <v>2</v>
      </c>
      <c r="Y110" s="511"/>
      <c r="Z110" s="369">
        <v>10</v>
      </c>
      <c r="AA110" s="170">
        <v>2850.0000000000036</v>
      </c>
      <c r="AB110" s="370">
        <f t="shared" si="115"/>
        <v>285.00000000000034</v>
      </c>
      <c r="AC110" s="369">
        <f t="shared" si="116"/>
        <v>5</v>
      </c>
      <c r="AD110" s="511"/>
      <c r="AE110" s="369">
        <v>10</v>
      </c>
      <c r="AF110" s="170">
        <v>2845.1612903225832</v>
      </c>
      <c r="AG110" s="370">
        <f t="shared" si="117"/>
        <v>284.51612903225833</v>
      </c>
      <c r="AH110" s="369">
        <f t="shared" si="118"/>
        <v>3</v>
      </c>
      <c r="AI110" s="511"/>
      <c r="AJ110" s="369">
        <v>10</v>
      </c>
      <c r="AK110" s="170">
        <v>2823.5294117647022</v>
      </c>
      <c r="AL110" s="370">
        <f t="shared" si="119"/>
        <v>282.35294117647021</v>
      </c>
      <c r="AM110" s="369">
        <f t="shared" si="120"/>
        <v>9</v>
      </c>
      <c r="AN110" s="511"/>
      <c r="AO110" s="369">
        <v>10</v>
      </c>
      <c r="AP110" s="170">
        <v>2866.1538461538448</v>
      </c>
      <c r="AQ110" s="370">
        <f t="shared" si="121"/>
        <v>286.61538461538447</v>
      </c>
      <c r="AR110" s="369">
        <f t="shared" si="122"/>
        <v>1</v>
      </c>
      <c r="AS110" s="511"/>
      <c r="AT110" s="369">
        <v>10</v>
      </c>
      <c r="AU110" s="170">
        <v>2879.9999999999982</v>
      </c>
      <c r="AV110" s="370">
        <f t="shared" si="123"/>
        <v>287.99999999999983</v>
      </c>
      <c r="AW110" s="369">
        <f t="shared" si="124"/>
        <v>2</v>
      </c>
      <c r="AX110" s="511"/>
    </row>
    <row r="111" spans="2:50" hidden="1" x14ac:dyDescent="0.2">
      <c r="B111" s="517"/>
      <c r="C111" s="369">
        <v>5</v>
      </c>
      <c r="D111" s="369" t="s">
        <v>450</v>
      </c>
      <c r="E111" s="369">
        <v>10</v>
      </c>
      <c r="F111" s="369">
        <v>3000</v>
      </c>
      <c r="G111" s="370">
        <f t="shared" si="108"/>
        <v>300</v>
      </c>
      <c r="H111" s="538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1">
        <f t="shared" ref="K111:K121" si="127">IFERROR(AVERAGE(R111,W111,AB111,AG111,AL111,AQ111,AV111),"")</f>
        <v>288.06428921683079</v>
      </c>
      <c r="L111" s="536"/>
      <c r="M111" s="172">
        <f t="shared" si="110"/>
        <v>1</v>
      </c>
      <c r="N111" s="512"/>
      <c r="O111" s="512"/>
      <c r="P111" s="369">
        <v>10</v>
      </c>
      <c r="Q111" s="170">
        <v>2897.1428571428564</v>
      </c>
      <c r="R111" s="370">
        <f t="shared" si="111"/>
        <v>289.71428571428567</v>
      </c>
      <c r="S111" s="369">
        <f t="shared" si="112"/>
        <v>1</v>
      </c>
      <c r="T111" s="511"/>
      <c r="U111" s="369">
        <v>10</v>
      </c>
      <c r="V111" s="170">
        <v>2897.1428571428564</v>
      </c>
      <c r="W111" s="370">
        <f t="shared" si="113"/>
        <v>289.71428571428567</v>
      </c>
      <c r="X111" s="369">
        <f t="shared" si="114"/>
        <v>1</v>
      </c>
      <c r="Y111" s="511"/>
      <c r="Z111" s="369">
        <v>10</v>
      </c>
      <c r="AA111" s="170">
        <v>2879.9999999999991</v>
      </c>
      <c r="AB111" s="370">
        <f t="shared" si="115"/>
        <v>287.99999999999989</v>
      </c>
      <c r="AC111" s="369">
        <f t="shared" si="116"/>
        <v>1</v>
      </c>
      <c r="AD111" s="511"/>
      <c r="AE111" s="369">
        <v>10</v>
      </c>
      <c r="AF111" s="170">
        <v>2868.7499999999964</v>
      </c>
      <c r="AG111" s="370">
        <f t="shared" si="117"/>
        <v>286.87499999999966</v>
      </c>
      <c r="AH111" s="369">
        <f t="shared" si="118"/>
        <v>2</v>
      </c>
      <c r="AI111" s="511"/>
      <c r="AJ111" s="369">
        <v>10</v>
      </c>
      <c r="AK111" s="170">
        <v>2908.4210526315769</v>
      </c>
      <c r="AL111" s="370">
        <f t="shared" si="119"/>
        <v>290.84210526315769</v>
      </c>
      <c r="AM111" s="369">
        <f t="shared" si="120"/>
        <v>1</v>
      </c>
      <c r="AN111" s="511"/>
      <c r="AO111" s="369">
        <v>10</v>
      </c>
      <c r="AP111" s="170">
        <v>2833.0434782608695</v>
      </c>
      <c r="AQ111" s="370">
        <f t="shared" si="121"/>
        <v>283.30434782608694</v>
      </c>
      <c r="AR111" s="369">
        <f t="shared" si="122"/>
        <v>6</v>
      </c>
      <c r="AS111" s="511"/>
      <c r="AT111" s="369">
        <v>10</v>
      </c>
      <c r="AU111" s="170">
        <v>2879.9999999999991</v>
      </c>
      <c r="AV111" s="370">
        <f t="shared" si="123"/>
        <v>287.99999999999989</v>
      </c>
      <c r="AW111" s="369">
        <f t="shared" si="124"/>
        <v>1</v>
      </c>
      <c r="AX111" s="511"/>
    </row>
    <row r="112" spans="2:50" hidden="1" x14ac:dyDescent="0.2">
      <c r="B112" s="517"/>
      <c r="C112" s="369">
        <v>6</v>
      </c>
      <c r="D112" s="369" t="s">
        <v>451</v>
      </c>
      <c r="E112" s="369">
        <v>10</v>
      </c>
      <c r="F112" s="369">
        <v>3000</v>
      </c>
      <c r="G112" s="370">
        <f t="shared" si="108"/>
        <v>300</v>
      </c>
      <c r="H112" s="538"/>
      <c r="I112" s="172">
        <f t="shared" si="125"/>
        <v>10</v>
      </c>
      <c r="J112" s="172">
        <f t="shared" si="126"/>
        <v>2830.7108981016277</v>
      </c>
      <c r="K112" s="371">
        <f t="shared" si="127"/>
        <v>283.07108981016279</v>
      </c>
      <c r="L112" s="536"/>
      <c r="M112" s="172">
        <f t="shared" si="110"/>
        <v>6</v>
      </c>
      <c r="N112" s="512"/>
      <c r="O112" s="512"/>
      <c r="P112" s="369">
        <v>10</v>
      </c>
      <c r="Q112" s="170">
        <v>2828.181818181818</v>
      </c>
      <c r="R112" s="370">
        <f t="shared" si="111"/>
        <v>282.81818181818181</v>
      </c>
      <c r="S112" s="369">
        <f t="shared" si="112"/>
        <v>5</v>
      </c>
      <c r="T112" s="511"/>
      <c r="U112" s="369">
        <v>10</v>
      </c>
      <c r="V112" s="170">
        <v>2820.9230769230762</v>
      </c>
      <c r="W112" s="370">
        <f t="shared" si="113"/>
        <v>282.0923076923076</v>
      </c>
      <c r="X112" s="369">
        <f t="shared" si="114"/>
        <v>7</v>
      </c>
      <c r="Y112" s="511"/>
      <c r="Z112" s="369">
        <v>10</v>
      </c>
      <c r="AA112" s="170">
        <v>2848.0645161290313</v>
      </c>
      <c r="AB112" s="370">
        <f t="shared" si="115"/>
        <v>284.80645161290312</v>
      </c>
      <c r="AC112" s="369">
        <f t="shared" si="116"/>
        <v>6</v>
      </c>
      <c r="AD112" s="511"/>
      <c r="AE112" s="369">
        <v>10</v>
      </c>
      <c r="AF112" s="170">
        <v>2818.8000000000006</v>
      </c>
      <c r="AG112" s="370">
        <f t="shared" si="117"/>
        <v>281.88000000000005</v>
      </c>
      <c r="AH112" s="369">
        <f t="shared" si="118"/>
        <v>7</v>
      </c>
      <c r="AI112" s="511"/>
      <c r="AJ112" s="369">
        <v>10</v>
      </c>
      <c r="AK112" s="170">
        <v>2833.0909090909108</v>
      </c>
      <c r="AL112" s="370">
        <f t="shared" si="119"/>
        <v>283.30909090909108</v>
      </c>
      <c r="AM112" s="369">
        <f t="shared" si="120"/>
        <v>7</v>
      </c>
      <c r="AN112" s="511"/>
      <c r="AO112" s="369">
        <v>10</v>
      </c>
      <c r="AP112" s="170">
        <v>2827.0588235294117</v>
      </c>
      <c r="AQ112" s="370">
        <f t="shared" si="121"/>
        <v>282.70588235294116</v>
      </c>
      <c r="AR112" s="369">
        <f t="shared" si="122"/>
        <v>7</v>
      </c>
      <c r="AS112" s="511"/>
      <c r="AT112" s="369">
        <v>10</v>
      </c>
      <c r="AU112" s="170">
        <v>2838.8571428571436</v>
      </c>
      <c r="AV112" s="370">
        <f t="shared" si="123"/>
        <v>283.88571428571436</v>
      </c>
      <c r="AW112" s="369">
        <f t="shared" si="124"/>
        <v>5</v>
      </c>
      <c r="AX112" s="511"/>
    </row>
    <row r="113" spans="2:50" hidden="1" x14ac:dyDescent="0.2">
      <c r="B113" s="517"/>
      <c r="C113" s="369">
        <v>7</v>
      </c>
      <c r="D113" s="369" t="s">
        <v>452</v>
      </c>
      <c r="E113" s="369">
        <v>10</v>
      </c>
      <c r="F113" s="369">
        <v>3000</v>
      </c>
      <c r="G113" s="370">
        <f t="shared" si="108"/>
        <v>300</v>
      </c>
      <c r="H113" s="538"/>
      <c r="I113" s="172">
        <f t="shared" si="125"/>
        <v>10</v>
      </c>
      <c r="J113" s="172">
        <f t="shared" si="126"/>
        <v>2837.1340365093288</v>
      </c>
      <c r="K113" s="371">
        <f t="shared" si="127"/>
        <v>283.71340365093295</v>
      </c>
      <c r="L113" s="536"/>
      <c r="M113" s="172">
        <f t="shared" si="110"/>
        <v>4</v>
      </c>
      <c r="N113" s="512"/>
      <c r="O113" s="512"/>
      <c r="P113" s="369">
        <v>10</v>
      </c>
      <c r="Q113" s="170">
        <v>2823.1578947368421</v>
      </c>
      <c r="R113" s="370">
        <f t="shared" si="111"/>
        <v>282.31578947368422</v>
      </c>
      <c r="S113" s="369">
        <f t="shared" si="112"/>
        <v>7</v>
      </c>
      <c r="T113" s="511"/>
      <c r="U113" s="369">
        <v>10</v>
      </c>
      <c r="V113" s="170">
        <v>2825.1724137931037</v>
      </c>
      <c r="W113" s="370">
        <f t="shared" si="113"/>
        <v>282.51724137931035</v>
      </c>
      <c r="X113" s="369">
        <f t="shared" si="114"/>
        <v>4</v>
      </c>
      <c r="Y113" s="511"/>
      <c r="Z113" s="369">
        <v>10</v>
      </c>
      <c r="AA113" s="170">
        <v>2842.2222222222222</v>
      </c>
      <c r="AB113" s="370">
        <f t="shared" si="115"/>
        <v>284.22222222222223</v>
      </c>
      <c r="AC113" s="369">
        <f t="shared" si="116"/>
        <v>7</v>
      </c>
      <c r="AD113" s="511"/>
      <c r="AE113" s="369">
        <v>10</v>
      </c>
      <c r="AF113" s="170">
        <v>2838.5714285714275</v>
      </c>
      <c r="AG113" s="370">
        <f t="shared" si="117"/>
        <v>283.85714285714278</v>
      </c>
      <c r="AH113" s="369">
        <f t="shared" si="118"/>
        <v>6</v>
      </c>
      <c r="AI113" s="511"/>
      <c r="AJ113" s="369">
        <v>10</v>
      </c>
      <c r="AK113" s="170">
        <v>2848.695652173913</v>
      </c>
      <c r="AL113" s="370">
        <f t="shared" si="119"/>
        <v>284.86956521739131</v>
      </c>
      <c r="AM113" s="369">
        <f t="shared" si="120"/>
        <v>3</v>
      </c>
      <c r="AN113" s="511"/>
      <c r="AO113" s="369">
        <v>10</v>
      </c>
      <c r="AP113" s="170">
        <v>2855.0000000000005</v>
      </c>
      <c r="AQ113" s="370">
        <f t="shared" si="121"/>
        <v>285.50000000000006</v>
      </c>
      <c r="AR113" s="369">
        <f t="shared" si="122"/>
        <v>2</v>
      </c>
      <c r="AS113" s="511"/>
      <c r="AT113" s="369">
        <v>10</v>
      </c>
      <c r="AU113" s="170">
        <v>2827.118644067797</v>
      </c>
      <c r="AV113" s="370">
        <f t="shared" si="123"/>
        <v>282.71186440677968</v>
      </c>
      <c r="AW113" s="369">
        <f t="shared" si="124"/>
        <v>7</v>
      </c>
      <c r="AX113" s="511"/>
    </row>
    <row r="114" spans="2:50" hidden="1" x14ac:dyDescent="0.2">
      <c r="B114" s="517"/>
      <c r="C114" s="369">
        <v>8</v>
      </c>
      <c r="D114" s="369" t="s">
        <v>453</v>
      </c>
      <c r="E114" s="369">
        <v>10</v>
      </c>
      <c r="F114" s="369">
        <v>3000</v>
      </c>
      <c r="G114" s="370">
        <f t="shared" si="108"/>
        <v>300</v>
      </c>
      <c r="H114" s="538"/>
      <c r="I114" s="172">
        <f t="shared" si="125"/>
        <v>10</v>
      </c>
      <c r="J114" s="172">
        <f t="shared" si="126"/>
        <v>2854.8548994441849</v>
      </c>
      <c r="K114" s="371">
        <f t="shared" si="127"/>
        <v>285.48548994441853</v>
      </c>
      <c r="L114" s="536"/>
      <c r="M114" s="172">
        <f t="shared" si="110"/>
        <v>2</v>
      </c>
      <c r="N114" s="512"/>
      <c r="O114" s="512"/>
      <c r="P114" s="369">
        <v>10</v>
      </c>
      <c r="Q114" s="170">
        <v>2815.0000000000009</v>
      </c>
      <c r="R114" s="370">
        <f t="shared" si="111"/>
        <v>281.50000000000011</v>
      </c>
      <c r="S114" s="369">
        <f t="shared" si="112"/>
        <v>10</v>
      </c>
      <c r="T114" s="511"/>
      <c r="U114" s="369">
        <v>10</v>
      </c>
      <c r="V114" s="170">
        <v>2821.7142857142862</v>
      </c>
      <c r="W114" s="370">
        <f t="shared" si="113"/>
        <v>282.17142857142863</v>
      </c>
      <c r="X114" s="369">
        <f t="shared" si="114"/>
        <v>6</v>
      </c>
      <c r="Y114" s="511"/>
      <c r="Z114" s="369">
        <v>10</v>
      </c>
      <c r="AA114" s="170">
        <v>2851.8749999999995</v>
      </c>
      <c r="AB114" s="370">
        <f t="shared" si="115"/>
        <v>285.18749999999994</v>
      </c>
      <c r="AC114" s="369">
        <f t="shared" si="116"/>
        <v>4</v>
      </c>
      <c r="AD114" s="511"/>
      <c r="AE114" s="369">
        <v>10</v>
      </c>
      <c r="AF114" s="170">
        <v>2907.6923076923094</v>
      </c>
      <c r="AG114" s="370">
        <f t="shared" si="117"/>
        <v>290.76923076923094</v>
      </c>
      <c r="AH114" s="369">
        <f t="shared" si="118"/>
        <v>1</v>
      </c>
      <c r="AI114" s="511"/>
      <c r="AJ114" s="369">
        <v>10</v>
      </c>
      <c r="AK114" s="170">
        <v>2894.9999999999977</v>
      </c>
      <c r="AL114" s="370">
        <f t="shared" si="119"/>
        <v>289.49999999999977</v>
      </c>
      <c r="AM114" s="369">
        <f t="shared" si="120"/>
        <v>2</v>
      </c>
      <c r="AN114" s="511"/>
      <c r="AO114" s="369">
        <v>10</v>
      </c>
      <c r="AP114" s="170">
        <v>2842.7027027027034</v>
      </c>
      <c r="AQ114" s="370">
        <f t="shared" si="121"/>
        <v>284.27027027027032</v>
      </c>
      <c r="AR114" s="369">
        <f t="shared" si="122"/>
        <v>5</v>
      </c>
      <c r="AS114" s="511"/>
      <c r="AT114" s="369">
        <v>10</v>
      </c>
      <c r="AU114" s="170">
        <v>2850.0000000000005</v>
      </c>
      <c r="AV114" s="370">
        <f t="shared" si="123"/>
        <v>285.00000000000006</v>
      </c>
      <c r="AW114" s="369">
        <f t="shared" si="124"/>
        <v>4</v>
      </c>
      <c r="AX114" s="511"/>
    </row>
    <row r="115" spans="2:50" hidden="1" x14ac:dyDescent="0.2">
      <c r="B115" s="517"/>
      <c r="C115" s="369">
        <v>9</v>
      </c>
      <c r="D115" s="369" t="s">
        <v>455</v>
      </c>
      <c r="E115" s="369">
        <v>13</v>
      </c>
      <c r="F115" s="369">
        <v>2000</v>
      </c>
      <c r="G115" s="370">
        <f t="shared" si="108"/>
        <v>153.84615384615384</v>
      </c>
      <c r="H115" s="538"/>
      <c r="I115" s="172">
        <f t="shared" si="125"/>
        <v>13</v>
      </c>
      <c r="J115" s="172">
        <f t="shared" si="126"/>
        <v>1896.9020671582305</v>
      </c>
      <c r="K115" s="371">
        <f t="shared" si="127"/>
        <v>145.91554362755619</v>
      </c>
      <c r="L115" s="536"/>
      <c r="M115" s="172">
        <f t="shared" si="110"/>
        <v>11</v>
      </c>
      <c r="N115" s="512"/>
      <c r="O115" s="512"/>
      <c r="P115" s="369">
        <v>13</v>
      </c>
      <c r="Q115" s="170">
        <v>1899.0697674418602</v>
      </c>
      <c r="R115" s="370">
        <f t="shared" si="111"/>
        <v>146.08228980322002</v>
      </c>
      <c r="S115" s="369">
        <f t="shared" si="112"/>
        <v>11</v>
      </c>
      <c r="T115" s="511"/>
      <c r="U115" s="369">
        <v>13</v>
      </c>
      <c r="V115" s="170">
        <v>1875</v>
      </c>
      <c r="W115" s="370">
        <f t="shared" si="113"/>
        <v>144.23076923076923</v>
      </c>
      <c r="X115" s="369">
        <f t="shared" si="114"/>
        <v>11</v>
      </c>
      <c r="Y115" s="511"/>
      <c r="Z115" s="369">
        <v>13</v>
      </c>
      <c r="AA115" s="170">
        <v>1915.2631578947355</v>
      </c>
      <c r="AB115" s="370">
        <f t="shared" si="115"/>
        <v>147.32793522267195</v>
      </c>
      <c r="AC115" s="369">
        <f t="shared" si="116"/>
        <v>11</v>
      </c>
      <c r="AD115" s="511"/>
      <c r="AE115" s="369">
        <v>13</v>
      </c>
      <c r="AF115" s="170">
        <v>1872.7272727272702</v>
      </c>
      <c r="AG115" s="370">
        <f t="shared" si="117"/>
        <v>144.05594405594385</v>
      </c>
      <c r="AH115" s="369">
        <f t="shared" si="118"/>
        <v>11</v>
      </c>
      <c r="AI115" s="511"/>
      <c r="AJ115" s="369">
        <v>13</v>
      </c>
      <c r="AK115" s="170">
        <v>1921.818181818184</v>
      </c>
      <c r="AL115" s="370">
        <f t="shared" si="119"/>
        <v>147.83216783216801</v>
      </c>
      <c r="AM115" s="369">
        <f t="shared" si="120"/>
        <v>11</v>
      </c>
      <c r="AN115" s="511"/>
      <c r="AO115" s="369">
        <v>13</v>
      </c>
      <c r="AP115" s="170">
        <v>1891.5789473684197</v>
      </c>
      <c r="AQ115" s="370">
        <f t="shared" si="121"/>
        <v>145.50607287449381</v>
      </c>
      <c r="AR115" s="369">
        <f t="shared" si="122"/>
        <v>11</v>
      </c>
      <c r="AS115" s="511"/>
      <c r="AT115" s="369">
        <v>13</v>
      </c>
      <c r="AU115" s="170">
        <v>1902.8571428571422</v>
      </c>
      <c r="AV115" s="370">
        <f t="shared" si="123"/>
        <v>146.37362637362634</v>
      </c>
      <c r="AW115" s="369">
        <f t="shared" si="124"/>
        <v>11</v>
      </c>
      <c r="AX115" s="511"/>
    </row>
    <row r="116" spans="2:50" hidden="1" x14ac:dyDescent="0.2">
      <c r="B116" s="517"/>
      <c r="C116" s="369">
        <v>10</v>
      </c>
      <c r="D116" s="369" t="s">
        <v>456</v>
      </c>
      <c r="E116" s="369">
        <v>10</v>
      </c>
      <c r="F116" s="369">
        <v>3000</v>
      </c>
      <c r="G116" s="370">
        <f t="shared" si="108"/>
        <v>300</v>
      </c>
      <c r="H116" s="538"/>
      <c r="I116" s="172">
        <f t="shared" si="125"/>
        <v>10</v>
      </c>
      <c r="J116" s="172">
        <f t="shared" si="126"/>
        <v>2836.5736400045726</v>
      </c>
      <c r="K116" s="371">
        <f t="shared" si="127"/>
        <v>283.65736400045728</v>
      </c>
      <c r="L116" s="536"/>
      <c r="M116" s="172">
        <f t="shared" si="110"/>
        <v>5</v>
      </c>
      <c r="N116" s="512"/>
      <c r="O116" s="512"/>
      <c r="P116" s="369">
        <v>10</v>
      </c>
      <c r="Q116" s="170">
        <v>2830.7142857142881</v>
      </c>
      <c r="R116" s="370">
        <f t="shared" si="111"/>
        <v>283.07142857142878</v>
      </c>
      <c r="S116" s="369">
        <f t="shared" si="112"/>
        <v>4</v>
      </c>
      <c r="T116" s="511"/>
      <c r="U116" s="369">
        <v>10</v>
      </c>
      <c r="V116" s="170">
        <v>2806.6666666666679</v>
      </c>
      <c r="W116" s="370">
        <f t="shared" si="113"/>
        <v>280.6666666666668</v>
      </c>
      <c r="X116" s="369">
        <f t="shared" si="114"/>
        <v>10</v>
      </c>
      <c r="Y116" s="511"/>
      <c r="Z116" s="369">
        <v>10</v>
      </c>
      <c r="AA116" s="170">
        <v>2857.5000000000009</v>
      </c>
      <c r="AB116" s="370">
        <f t="shared" si="115"/>
        <v>285.75000000000011</v>
      </c>
      <c r="AC116" s="369">
        <f t="shared" si="116"/>
        <v>3</v>
      </c>
      <c r="AD116" s="511"/>
      <c r="AE116" s="369">
        <v>10</v>
      </c>
      <c r="AF116" s="170">
        <v>2815.8139534883717</v>
      </c>
      <c r="AG116" s="370">
        <f t="shared" si="117"/>
        <v>281.58139534883719</v>
      </c>
      <c r="AH116" s="369">
        <f t="shared" si="118"/>
        <v>8</v>
      </c>
      <c r="AI116" s="511"/>
      <c r="AJ116" s="369">
        <v>10</v>
      </c>
      <c r="AK116" s="170">
        <v>2840</v>
      </c>
      <c r="AL116" s="370">
        <f t="shared" si="119"/>
        <v>284</v>
      </c>
      <c r="AM116" s="369">
        <f t="shared" si="120"/>
        <v>5</v>
      </c>
      <c r="AN116" s="511"/>
      <c r="AO116" s="369">
        <v>10</v>
      </c>
      <c r="AP116" s="170">
        <v>2851.6363636363658</v>
      </c>
      <c r="AQ116" s="370">
        <f t="shared" si="121"/>
        <v>285.16363636363656</v>
      </c>
      <c r="AR116" s="369">
        <f t="shared" si="122"/>
        <v>3</v>
      </c>
      <c r="AS116" s="511"/>
      <c r="AT116" s="369">
        <v>10</v>
      </c>
      <c r="AU116" s="170">
        <v>2853.684210526314</v>
      </c>
      <c r="AV116" s="370">
        <f t="shared" si="123"/>
        <v>285.36842105263139</v>
      </c>
      <c r="AW116" s="369">
        <f t="shared" si="124"/>
        <v>3</v>
      </c>
      <c r="AX116" s="511"/>
    </row>
    <row r="117" spans="2:50" hidden="1" x14ac:dyDescent="0.2">
      <c r="B117" s="517"/>
      <c r="C117" s="369">
        <v>11</v>
      </c>
      <c r="D117" s="369" t="s">
        <v>636</v>
      </c>
      <c r="E117" s="369">
        <v>10</v>
      </c>
      <c r="F117" s="369">
        <v>3000</v>
      </c>
      <c r="G117" s="370">
        <f t="shared" si="108"/>
        <v>300</v>
      </c>
      <c r="H117" s="538"/>
      <c r="I117" s="172">
        <f t="shared" si="125"/>
        <v>10</v>
      </c>
      <c r="J117" s="172">
        <f t="shared" si="126"/>
        <v>2830.0959946120215</v>
      </c>
      <c r="K117" s="371">
        <f t="shared" si="127"/>
        <v>283.00959946120219</v>
      </c>
      <c r="L117" s="536"/>
      <c r="M117" s="172">
        <f t="shared" si="110"/>
        <v>7</v>
      </c>
      <c r="N117" s="512"/>
      <c r="O117" s="512"/>
      <c r="P117" s="369">
        <v>10</v>
      </c>
      <c r="Q117" s="170">
        <v>2825.0847457627106</v>
      </c>
      <c r="R117" s="370">
        <f t="shared" si="111"/>
        <v>282.50847457627106</v>
      </c>
      <c r="S117" s="369">
        <f t="shared" si="112"/>
        <v>6</v>
      </c>
      <c r="T117" s="511"/>
      <c r="U117" s="369">
        <v>10</v>
      </c>
      <c r="V117" s="170">
        <v>2818.9655172413777</v>
      </c>
      <c r="W117" s="370">
        <f t="shared" si="113"/>
        <v>281.89655172413779</v>
      </c>
      <c r="X117" s="369">
        <f t="shared" si="114"/>
        <v>8</v>
      </c>
      <c r="Y117" s="511"/>
      <c r="Z117" s="369">
        <v>10</v>
      </c>
      <c r="AA117" s="170">
        <v>2859.1836734693889</v>
      </c>
      <c r="AB117" s="370">
        <f t="shared" si="115"/>
        <v>285.91836734693891</v>
      </c>
      <c r="AC117" s="369">
        <f t="shared" si="116"/>
        <v>2</v>
      </c>
      <c r="AD117" s="511"/>
      <c r="AE117" s="369">
        <v>10</v>
      </c>
      <c r="AF117" s="170">
        <v>2841.2500000000009</v>
      </c>
      <c r="AG117" s="370">
        <f t="shared" si="117"/>
        <v>284.12500000000011</v>
      </c>
      <c r="AH117" s="369">
        <f t="shared" si="118"/>
        <v>4</v>
      </c>
      <c r="AI117" s="511"/>
      <c r="AJ117" s="369">
        <v>10</v>
      </c>
      <c r="AK117" s="170">
        <v>2812.0754716981146</v>
      </c>
      <c r="AL117" s="370">
        <f t="shared" si="119"/>
        <v>281.20754716981145</v>
      </c>
      <c r="AM117" s="369">
        <f t="shared" si="120"/>
        <v>10</v>
      </c>
      <c r="AN117" s="511"/>
      <c r="AO117" s="369">
        <v>10</v>
      </c>
      <c r="AP117" s="170">
        <v>2843.6363636363667</v>
      </c>
      <c r="AQ117" s="370">
        <f t="shared" si="121"/>
        <v>284.36363636363666</v>
      </c>
      <c r="AR117" s="369">
        <f t="shared" si="122"/>
        <v>4</v>
      </c>
      <c r="AS117" s="511"/>
      <c r="AT117" s="369">
        <v>10</v>
      </c>
      <c r="AU117" s="170">
        <v>2810.4761904761936</v>
      </c>
      <c r="AV117" s="370">
        <f t="shared" si="123"/>
        <v>281.04761904761938</v>
      </c>
      <c r="AW117" s="369">
        <f t="shared" si="124"/>
        <v>9</v>
      </c>
      <c r="AX117" s="511"/>
    </row>
    <row r="118" spans="2:50" hidden="1" x14ac:dyDescent="0.2">
      <c r="B118" s="517"/>
      <c r="C118" s="369">
        <v>12</v>
      </c>
      <c r="D118" s="369"/>
      <c r="E118" s="369"/>
      <c r="F118" s="369"/>
      <c r="G118" s="370"/>
      <c r="H118" s="538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36"/>
      <c r="M118" s="172" t="str">
        <f t="shared" si="110"/>
        <v/>
      </c>
      <c r="N118" s="512"/>
      <c r="O118" s="512"/>
      <c r="P118" s="369"/>
      <c r="Q118" s="170"/>
      <c r="R118" s="370" t="str">
        <f t="shared" si="111"/>
        <v/>
      </c>
      <c r="S118" s="369" t="str">
        <f t="shared" si="112"/>
        <v/>
      </c>
      <c r="T118" s="511"/>
      <c r="U118" s="369"/>
      <c r="V118" s="170"/>
      <c r="W118" s="370" t="str">
        <f t="shared" si="113"/>
        <v/>
      </c>
      <c r="X118" s="369" t="str">
        <f t="shared" si="114"/>
        <v/>
      </c>
      <c r="Y118" s="511"/>
      <c r="Z118" s="369"/>
      <c r="AA118" s="170"/>
      <c r="AB118" s="370" t="str">
        <f t="shared" si="115"/>
        <v/>
      </c>
      <c r="AC118" s="369" t="str">
        <f t="shared" si="116"/>
        <v/>
      </c>
      <c r="AD118" s="511"/>
      <c r="AE118" s="369"/>
      <c r="AF118" s="170"/>
      <c r="AG118" s="370" t="str">
        <f t="shared" si="117"/>
        <v/>
      </c>
      <c r="AH118" s="369" t="str">
        <f t="shared" si="118"/>
        <v/>
      </c>
      <c r="AI118" s="511"/>
      <c r="AJ118" s="369"/>
      <c r="AK118" s="170"/>
      <c r="AL118" s="370" t="str">
        <f t="shared" si="119"/>
        <v/>
      </c>
      <c r="AM118" s="369" t="str">
        <f t="shared" si="120"/>
        <v/>
      </c>
      <c r="AN118" s="511"/>
      <c r="AO118" s="369"/>
      <c r="AP118" s="170"/>
      <c r="AQ118" s="370" t="str">
        <f t="shared" si="121"/>
        <v/>
      </c>
      <c r="AR118" s="369" t="str">
        <f t="shared" si="122"/>
        <v/>
      </c>
      <c r="AS118" s="511"/>
      <c r="AT118" s="369"/>
      <c r="AU118" s="170"/>
      <c r="AV118" s="370" t="str">
        <f t="shared" si="123"/>
        <v/>
      </c>
      <c r="AW118" s="369" t="str">
        <f t="shared" si="124"/>
        <v/>
      </c>
      <c r="AX118" s="511"/>
    </row>
    <row r="119" spans="2:50" hidden="1" x14ac:dyDescent="0.2">
      <c r="B119" s="517"/>
      <c r="C119" s="369">
        <v>13</v>
      </c>
      <c r="D119" s="369"/>
      <c r="E119" s="369"/>
      <c r="F119" s="369"/>
      <c r="G119" s="369"/>
      <c r="H119" s="538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36"/>
      <c r="M119" s="172" t="str">
        <f t="shared" si="110"/>
        <v/>
      </c>
      <c r="N119" s="512"/>
      <c r="O119" s="512"/>
      <c r="P119" s="369"/>
      <c r="Q119" s="170"/>
      <c r="R119" s="370" t="str">
        <f t="shared" si="111"/>
        <v/>
      </c>
      <c r="S119" s="369" t="str">
        <f t="shared" si="112"/>
        <v/>
      </c>
      <c r="T119" s="511"/>
      <c r="U119" s="369"/>
      <c r="V119" s="170"/>
      <c r="W119" s="370" t="str">
        <f t="shared" si="113"/>
        <v/>
      </c>
      <c r="X119" s="369" t="str">
        <f t="shared" si="114"/>
        <v/>
      </c>
      <c r="Y119" s="511"/>
      <c r="Z119" s="369"/>
      <c r="AA119" s="170"/>
      <c r="AB119" s="370" t="str">
        <f t="shared" si="115"/>
        <v/>
      </c>
      <c r="AC119" s="369" t="str">
        <f t="shared" si="116"/>
        <v/>
      </c>
      <c r="AD119" s="511"/>
      <c r="AE119" s="369"/>
      <c r="AF119" s="170"/>
      <c r="AG119" s="370" t="str">
        <f t="shared" si="117"/>
        <v/>
      </c>
      <c r="AH119" s="369" t="str">
        <f t="shared" si="118"/>
        <v/>
      </c>
      <c r="AI119" s="511"/>
      <c r="AJ119" s="369"/>
      <c r="AK119" s="170"/>
      <c r="AL119" s="370" t="str">
        <f t="shared" si="119"/>
        <v/>
      </c>
      <c r="AM119" s="369" t="str">
        <f t="shared" si="120"/>
        <v/>
      </c>
      <c r="AN119" s="511"/>
      <c r="AO119" s="369"/>
      <c r="AP119" s="170"/>
      <c r="AQ119" s="370" t="str">
        <f t="shared" si="121"/>
        <v/>
      </c>
      <c r="AR119" s="369" t="str">
        <f t="shared" si="122"/>
        <v/>
      </c>
      <c r="AS119" s="511"/>
      <c r="AT119" s="369"/>
      <c r="AU119" s="170"/>
      <c r="AV119" s="370" t="str">
        <f t="shared" si="123"/>
        <v/>
      </c>
      <c r="AW119" s="369" t="str">
        <f t="shared" si="124"/>
        <v/>
      </c>
      <c r="AX119" s="511"/>
    </row>
    <row r="120" spans="2:50" hidden="1" x14ac:dyDescent="0.2">
      <c r="B120" s="517"/>
      <c r="C120" s="369">
        <v>14</v>
      </c>
      <c r="D120" s="369"/>
      <c r="E120" s="369"/>
      <c r="F120" s="369"/>
      <c r="G120" s="369"/>
      <c r="H120" s="538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36"/>
      <c r="M120" s="172" t="str">
        <f t="shared" si="110"/>
        <v/>
      </c>
      <c r="N120" s="512"/>
      <c r="O120" s="512"/>
      <c r="P120" s="369"/>
      <c r="Q120" s="170"/>
      <c r="R120" s="370" t="str">
        <f t="shared" si="111"/>
        <v/>
      </c>
      <c r="S120" s="369" t="str">
        <f t="shared" si="112"/>
        <v/>
      </c>
      <c r="T120" s="511"/>
      <c r="U120" s="369"/>
      <c r="V120" s="170"/>
      <c r="W120" s="370" t="str">
        <f t="shared" si="113"/>
        <v/>
      </c>
      <c r="X120" s="369" t="str">
        <f t="shared" si="114"/>
        <v/>
      </c>
      <c r="Y120" s="511"/>
      <c r="Z120" s="369"/>
      <c r="AA120" s="170"/>
      <c r="AB120" s="370" t="str">
        <f t="shared" si="115"/>
        <v/>
      </c>
      <c r="AC120" s="369" t="str">
        <f t="shared" si="116"/>
        <v/>
      </c>
      <c r="AD120" s="511"/>
      <c r="AE120" s="369"/>
      <c r="AF120" s="170"/>
      <c r="AG120" s="370" t="str">
        <f t="shared" si="117"/>
        <v/>
      </c>
      <c r="AH120" s="369" t="str">
        <f t="shared" si="118"/>
        <v/>
      </c>
      <c r="AI120" s="511"/>
      <c r="AJ120" s="369"/>
      <c r="AK120" s="170"/>
      <c r="AL120" s="370" t="str">
        <f t="shared" si="119"/>
        <v/>
      </c>
      <c r="AM120" s="369" t="str">
        <f t="shared" si="120"/>
        <v/>
      </c>
      <c r="AN120" s="511"/>
      <c r="AO120" s="369"/>
      <c r="AP120" s="170"/>
      <c r="AQ120" s="370" t="str">
        <f t="shared" si="121"/>
        <v/>
      </c>
      <c r="AR120" s="369" t="str">
        <f t="shared" si="122"/>
        <v/>
      </c>
      <c r="AS120" s="511"/>
      <c r="AT120" s="369"/>
      <c r="AU120" s="170"/>
      <c r="AV120" s="370" t="str">
        <f t="shared" si="123"/>
        <v/>
      </c>
      <c r="AW120" s="369" t="str">
        <f t="shared" si="124"/>
        <v/>
      </c>
      <c r="AX120" s="511"/>
    </row>
    <row r="121" spans="2:50" hidden="1" x14ac:dyDescent="0.2">
      <c r="B121" s="517"/>
      <c r="C121" s="369">
        <v>15</v>
      </c>
      <c r="D121" s="369"/>
      <c r="E121" s="369"/>
      <c r="F121" s="369"/>
      <c r="G121" s="369"/>
      <c r="H121" s="539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36"/>
      <c r="M121" s="172" t="str">
        <f t="shared" si="110"/>
        <v/>
      </c>
      <c r="N121" s="512"/>
      <c r="O121" s="512"/>
      <c r="P121" s="369"/>
      <c r="Q121" s="170"/>
      <c r="R121" s="370" t="str">
        <f t="shared" si="111"/>
        <v/>
      </c>
      <c r="S121" s="369" t="str">
        <f t="shared" si="112"/>
        <v/>
      </c>
      <c r="T121" s="511"/>
      <c r="U121" s="369"/>
      <c r="V121" s="170"/>
      <c r="W121" s="370" t="str">
        <f t="shared" si="113"/>
        <v/>
      </c>
      <c r="X121" s="369" t="str">
        <f t="shared" si="114"/>
        <v/>
      </c>
      <c r="Y121" s="511"/>
      <c r="Z121" s="369"/>
      <c r="AA121" s="170"/>
      <c r="AB121" s="370" t="str">
        <f t="shared" si="115"/>
        <v/>
      </c>
      <c r="AC121" s="369" t="str">
        <f t="shared" si="116"/>
        <v/>
      </c>
      <c r="AD121" s="511"/>
      <c r="AE121" s="369"/>
      <c r="AF121" s="170"/>
      <c r="AG121" s="370" t="str">
        <f t="shared" si="117"/>
        <v/>
      </c>
      <c r="AH121" s="369" t="str">
        <f t="shared" si="118"/>
        <v/>
      </c>
      <c r="AI121" s="511"/>
      <c r="AJ121" s="369"/>
      <c r="AK121" s="170"/>
      <c r="AL121" s="370" t="str">
        <f t="shared" si="119"/>
        <v/>
      </c>
      <c r="AM121" s="369" t="str">
        <f t="shared" si="120"/>
        <v/>
      </c>
      <c r="AN121" s="511"/>
      <c r="AO121" s="369"/>
      <c r="AP121" s="170"/>
      <c r="AQ121" s="370" t="str">
        <f t="shared" si="121"/>
        <v/>
      </c>
      <c r="AR121" s="369" t="str">
        <f t="shared" si="122"/>
        <v/>
      </c>
      <c r="AS121" s="511"/>
      <c r="AT121" s="369"/>
      <c r="AU121" s="170"/>
      <c r="AV121" s="370" t="str">
        <f t="shared" si="123"/>
        <v/>
      </c>
      <c r="AW121" s="369" t="str">
        <f t="shared" si="124"/>
        <v/>
      </c>
      <c r="AX121" s="511"/>
    </row>
    <row r="122" spans="2:50" ht="15.75" hidden="1" x14ac:dyDescent="0.2">
      <c r="B122" s="521" t="s">
        <v>169</v>
      </c>
      <c r="C122" s="522"/>
      <c r="D122" s="522"/>
      <c r="E122" s="522"/>
      <c r="F122" s="522"/>
      <c r="G122" s="522"/>
      <c r="H122" s="523"/>
      <c r="I122" s="207"/>
      <c r="J122" s="207"/>
      <c r="K122" s="207"/>
      <c r="L122" s="207"/>
      <c r="M122" s="207"/>
      <c r="N122" s="512" t="s">
        <v>161</v>
      </c>
      <c r="O122" s="525" t="s">
        <v>106</v>
      </c>
      <c r="P122" s="527">
        <f>AT102+1</f>
        <v>45909</v>
      </c>
      <c r="Q122" s="517"/>
      <c r="R122" s="517"/>
      <c r="S122" s="517"/>
      <c r="T122" s="517"/>
      <c r="U122" s="527">
        <f>P122+1</f>
        <v>45910</v>
      </c>
      <c r="V122" s="517"/>
      <c r="W122" s="517"/>
      <c r="X122" s="517"/>
      <c r="Y122" s="517"/>
      <c r="Z122" s="527">
        <f>U122+1</f>
        <v>45911</v>
      </c>
      <c r="AA122" s="517"/>
      <c r="AB122" s="517"/>
      <c r="AC122" s="517"/>
      <c r="AD122" s="517"/>
      <c r="AE122" s="527">
        <f>Z122+1</f>
        <v>45912</v>
      </c>
      <c r="AF122" s="517"/>
      <c r="AG122" s="517"/>
      <c r="AH122" s="517"/>
      <c r="AI122" s="517"/>
      <c r="AJ122" s="527">
        <f>AE122+1</f>
        <v>45913</v>
      </c>
      <c r="AK122" s="517"/>
      <c r="AL122" s="517"/>
      <c r="AM122" s="517"/>
      <c r="AN122" s="517"/>
      <c r="AO122" s="527">
        <f>AJ122+1</f>
        <v>45914</v>
      </c>
      <c r="AP122" s="517"/>
      <c r="AQ122" s="517"/>
      <c r="AR122" s="517"/>
      <c r="AS122" s="517"/>
      <c r="AT122" s="527">
        <f>AO122+1</f>
        <v>45915</v>
      </c>
      <c r="AU122" s="517"/>
      <c r="AV122" s="517"/>
      <c r="AW122" s="517"/>
      <c r="AX122" s="517"/>
    </row>
    <row r="123" spans="2:50" ht="15.75" hidden="1" x14ac:dyDescent="0.2">
      <c r="B123" s="524"/>
      <c r="C123" s="524"/>
      <c r="D123" s="524"/>
      <c r="E123" s="524"/>
      <c r="F123" s="524"/>
      <c r="G123" s="524"/>
      <c r="H123" s="524"/>
      <c r="I123" s="207"/>
      <c r="J123" s="207"/>
      <c r="K123" s="207"/>
      <c r="L123" s="207"/>
      <c r="M123" s="207"/>
      <c r="N123" s="512"/>
      <c r="O123" s="526"/>
      <c r="P123" s="527" t="s">
        <v>120</v>
      </c>
      <c r="Q123" s="517"/>
      <c r="R123" s="517"/>
      <c r="S123" s="517"/>
      <c r="T123" s="517"/>
      <c r="U123" s="527" t="s">
        <v>114</v>
      </c>
      <c r="V123" s="517"/>
      <c r="W123" s="517"/>
      <c r="X123" s="517"/>
      <c r="Y123" s="517"/>
      <c r="Z123" s="527" t="s">
        <v>115</v>
      </c>
      <c r="AA123" s="517"/>
      <c r="AB123" s="517"/>
      <c r="AC123" s="517"/>
      <c r="AD123" s="517"/>
      <c r="AE123" s="527" t="s">
        <v>116</v>
      </c>
      <c r="AF123" s="517"/>
      <c r="AG123" s="517"/>
      <c r="AH123" s="517"/>
      <c r="AI123" s="517"/>
      <c r="AJ123" s="527" t="s">
        <v>117</v>
      </c>
      <c r="AK123" s="517"/>
      <c r="AL123" s="517"/>
      <c r="AM123" s="517"/>
      <c r="AN123" s="517"/>
      <c r="AO123" s="527" t="s">
        <v>118</v>
      </c>
      <c r="AP123" s="517"/>
      <c r="AQ123" s="517"/>
      <c r="AR123" s="517"/>
      <c r="AS123" s="517"/>
      <c r="AT123" s="527" t="s">
        <v>119</v>
      </c>
      <c r="AU123" s="517"/>
      <c r="AV123" s="517"/>
      <c r="AW123" s="517"/>
      <c r="AX123" s="517"/>
    </row>
    <row r="124" spans="2:50" hidden="1" x14ac:dyDescent="0.2">
      <c r="B124" s="512" t="s">
        <v>157</v>
      </c>
      <c r="C124" s="512" t="s">
        <v>149</v>
      </c>
      <c r="D124" s="512"/>
      <c r="E124" s="512" t="s">
        <v>151</v>
      </c>
      <c r="F124" s="512"/>
      <c r="G124" s="512"/>
      <c r="H124" s="513" t="s">
        <v>158</v>
      </c>
      <c r="I124" s="516" t="s">
        <v>227</v>
      </c>
      <c r="J124" s="516"/>
      <c r="K124" s="516"/>
      <c r="L124" s="516" t="s">
        <v>158</v>
      </c>
      <c r="M124" s="516" t="s">
        <v>170</v>
      </c>
      <c r="N124" s="512"/>
      <c r="O124" s="512" t="s">
        <v>160</v>
      </c>
      <c r="P124" s="508" t="s">
        <v>154</v>
      </c>
      <c r="Q124" s="509"/>
      <c r="R124" s="509"/>
      <c r="S124" s="510"/>
      <c r="T124" s="512" t="s">
        <v>158</v>
      </c>
      <c r="U124" s="508" t="s">
        <v>154</v>
      </c>
      <c r="V124" s="509"/>
      <c r="W124" s="509"/>
      <c r="X124" s="510"/>
      <c r="Y124" s="512" t="s">
        <v>158</v>
      </c>
      <c r="Z124" s="508" t="s">
        <v>154</v>
      </c>
      <c r="AA124" s="509"/>
      <c r="AB124" s="509"/>
      <c r="AC124" s="510"/>
      <c r="AD124" s="512" t="s">
        <v>158</v>
      </c>
      <c r="AE124" s="508" t="s">
        <v>154</v>
      </c>
      <c r="AF124" s="509"/>
      <c r="AG124" s="509"/>
      <c r="AH124" s="510"/>
      <c r="AI124" s="512" t="s">
        <v>158</v>
      </c>
      <c r="AJ124" s="508" t="s">
        <v>154</v>
      </c>
      <c r="AK124" s="509"/>
      <c r="AL124" s="509"/>
      <c r="AM124" s="510"/>
      <c r="AN124" s="512" t="s">
        <v>158</v>
      </c>
      <c r="AO124" s="508" t="s">
        <v>154</v>
      </c>
      <c r="AP124" s="509"/>
      <c r="AQ124" s="509"/>
      <c r="AR124" s="510"/>
      <c r="AS124" s="512" t="s">
        <v>158</v>
      </c>
      <c r="AT124" s="508" t="s">
        <v>154</v>
      </c>
      <c r="AU124" s="509"/>
      <c r="AV124" s="509"/>
      <c r="AW124" s="510"/>
      <c r="AX124" s="512" t="s">
        <v>158</v>
      </c>
    </row>
    <row r="125" spans="2:50" hidden="1" x14ac:dyDescent="0.2">
      <c r="B125" s="512"/>
      <c r="C125" s="512"/>
      <c r="D125" s="512"/>
      <c r="E125" s="512" t="s">
        <v>150</v>
      </c>
      <c r="F125" s="512"/>
      <c r="G125" s="512"/>
      <c r="H125" s="514"/>
      <c r="I125" s="516" t="s">
        <v>150</v>
      </c>
      <c r="J125" s="516"/>
      <c r="K125" s="516"/>
      <c r="L125" s="516"/>
      <c r="M125" s="516"/>
      <c r="N125" s="512"/>
      <c r="O125" s="512"/>
      <c r="P125" s="508" t="s">
        <v>155</v>
      </c>
      <c r="Q125" s="509"/>
      <c r="R125" s="509"/>
      <c r="S125" s="510"/>
      <c r="T125" s="512"/>
      <c r="U125" s="508" t="s">
        <v>155</v>
      </c>
      <c r="V125" s="509"/>
      <c r="W125" s="509"/>
      <c r="X125" s="510"/>
      <c r="Y125" s="512"/>
      <c r="Z125" s="508" t="s">
        <v>155</v>
      </c>
      <c r="AA125" s="509"/>
      <c r="AB125" s="509"/>
      <c r="AC125" s="510"/>
      <c r="AD125" s="512"/>
      <c r="AE125" s="508" t="s">
        <v>155</v>
      </c>
      <c r="AF125" s="509"/>
      <c r="AG125" s="509"/>
      <c r="AH125" s="510"/>
      <c r="AI125" s="512"/>
      <c r="AJ125" s="508" t="s">
        <v>155</v>
      </c>
      <c r="AK125" s="509"/>
      <c r="AL125" s="509"/>
      <c r="AM125" s="510"/>
      <c r="AN125" s="512"/>
      <c r="AO125" s="508" t="s">
        <v>155</v>
      </c>
      <c r="AP125" s="509"/>
      <c r="AQ125" s="509"/>
      <c r="AR125" s="510"/>
      <c r="AS125" s="512"/>
      <c r="AT125" s="508" t="s">
        <v>155</v>
      </c>
      <c r="AU125" s="509"/>
      <c r="AV125" s="509"/>
      <c r="AW125" s="510"/>
      <c r="AX125" s="512"/>
    </row>
    <row r="126" spans="2:50" hidden="1" x14ac:dyDescent="0.2">
      <c r="B126" s="512"/>
      <c r="C126" s="512"/>
      <c r="D126" s="512"/>
      <c r="E126" s="376" t="s">
        <v>152</v>
      </c>
      <c r="F126" s="376" t="s">
        <v>153</v>
      </c>
      <c r="G126" s="376" t="s">
        <v>156</v>
      </c>
      <c r="H126" s="515"/>
      <c r="I126" s="373" t="s">
        <v>152</v>
      </c>
      <c r="J126" s="373" t="s">
        <v>153</v>
      </c>
      <c r="K126" s="373" t="s">
        <v>156</v>
      </c>
      <c r="L126" s="516"/>
      <c r="M126" s="516"/>
      <c r="N126" s="512"/>
      <c r="O126" s="512"/>
      <c r="P126" s="376" t="s">
        <v>152</v>
      </c>
      <c r="Q126" s="376" t="s">
        <v>153</v>
      </c>
      <c r="R126" s="376" t="s">
        <v>156</v>
      </c>
      <c r="S126" s="376" t="s">
        <v>170</v>
      </c>
      <c r="T126" s="512"/>
      <c r="U126" s="376" t="s">
        <v>152</v>
      </c>
      <c r="V126" s="376" t="s">
        <v>153</v>
      </c>
      <c r="W126" s="376" t="s">
        <v>156</v>
      </c>
      <c r="X126" s="376" t="s">
        <v>170</v>
      </c>
      <c r="Y126" s="512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2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2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2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2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2"/>
    </row>
    <row r="127" spans="2:50" hidden="1" x14ac:dyDescent="0.2">
      <c r="B127" s="517" t="s">
        <v>237</v>
      </c>
      <c r="C127" s="375">
        <v>1</v>
      </c>
      <c r="D127" s="375" t="s">
        <v>446</v>
      </c>
      <c r="E127" s="375">
        <v>10</v>
      </c>
      <c r="F127" s="375">
        <v>3000</v>
      </c>
      <c r="G127" s="377">
        <f t="shared" ref="G127:G137" si="128">F127/E127</f>
        <v>300</v>
      </c>
      <c r="H127" s="537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4">
        <f t="shared" si="129"/>
        <v>284.76041159969651</v>
      </c>
      <c r="L127" s="536">
        <f>IFERROR(AVERAGE(K127:K141),"-")</f>
        <v>279.81875979537381</v>
      </c>
      <c r="M127" s="172">
        <f>IFERROR(RANK(K127, K$127:K$141),"")</f>
        <v>8</v>
      </c>
      <c r="N127" s="512"/>
      <c r="O127" s="512"/>
      <c r="P127" s="375">
        <v>10</v>
      </c>
      <c r="Q127" s="377">
        <v>2839.9180327868862</v>
      </c>
      <c r="R127" s="377">
        <f>IFERROR(Q127/P127,"")</f>
        <v>283.99180327868862</v>
      </c>
      <c r="S127" s="375">
        <f>IFERROR(RANK(R127, R$127:R$141),"")</f>
        <v>8</v>
      </c>
      <c r="T127" s="511">
        <f>AVERAGE(R127:R141)</f>
        <v>279.43642710537171</v>
      </c>
      <c r="U127" s="375">
        <v>10</v>
      </c>
      <c r="V127" s="377">
        <v>2841.8852459016402</v>
      </c>
      <c r="W127" s="377">
        <f>IFERROR(V127/U127,"")</f>
        <v>284.18852459016404</v>
      </c>
      <c r="X127" s="375">
        <f>IFERROR(RANK(W127, W$127:W$141),"")</f>
        <v>8</v>
      </c>
      <c r="Y127" s="511">
        <f>AVERAGE(W127:W141)</f>
        <v>279.88737081280118</v>
      </c>
      <c r="Z127" s="375">
        <v>10</v>
      </c>
      <c r="AA127" s="377">
        <v>2861.4705882352946</v>
      </c>
      <c r="AB127" s="377">
        <f>IFERROR(AA127/Z127,"")</f>
        <v>286.14705882352945</v>
      </c>
      <c r="AC127" s="375">
        <f>IFERROR(RANK(AB127, AB$127:AB$141),"")</f>
        <v>6</v>
      </c>
      <c r="AD127" s="511">
        <f>AVERAGE(AB127:AB141)</f>
        <v>279.7786128825374</v>
      </c>
      <c r="AE127" s="375">
        <v>10</v>
      </c>
      <c r="AF127" s="377">
        <v>2837.3999999999955</v>
      </c>
      <c r="AG127" s="377">
        <f>IFERROR(AF127/AE127,"")</f>
        <v>283.73999999999955</v>
      </c>
      <c r="AH127" s="375">
        <f>IFERROR(RANK(AG127, AG$127:AG$141),"")</f>
        <v>10</v>
      </c>
      <c r="AI127" s="511">
        <f>AVERAGE(AG127:AG141)</f>
        <v>281.05163656732304</v>
      </c>
      <c r="AJ127" s="375">
        <v>10</v>
      </c>
      <c r="AK127" s="377">
        <v>2855.7692307692264</v>
      </c>
      <c r="AL127" s="377">
        <f>IFERROR(AK127/AJ127,"")</f>
        <v>285.57692307692264</v>
      </c>
      <c r="AM127" s="375">
        <f>IFERROR(RANK(AL127, AL$127:AL$141),"")</f>
        <v>7</v>
      </c>
      <c r="AN127" s="511">
        <f>AVERAGE(AL127:AL141)</f>
        <v>279.83036762035357</v>
      </c>
      <c r="AO127" s="375">
        <v>10</v>
      </c>
      <c r="AP127" s="377">
        <v>2847.8571428571422</v>
      </c>
      <c r="AQ127" s="377">
        <f>IFERROR(AP127/AO127,"")</f>
        <v>284.78571428571422</v>
      </c>
      <c r="AR127" s="375">
        <f>IFERROR(RANK(AQ127, AQ$127:AQ$141),"")</f>
        <v>4</v>
      </c>
      <c r="AS127" s="511">
        <f>AVERAGE(AQ127:AQ141)</f>
        <v>278.68426248421395</v>
      </c>
      <c r="AT127" s="375">
        <v>10</v>
      </c>
      <c r="AU127" s="377">
        <v>2848.9285714285706</v>
      </c>
      <c r="AV127" s="377">
        <f>IFERROR(AU127/AT127,"")</f>
        <v>284.89285714285705</v>
      </c>
      <c r="AW127" s="375">
        <f>IFERROR(RANK(AV127, AV$127:AV$141),"")</f>
        <v>9</v>
      </c>
      <c r="AX127" s="511">
        <f>AVERAGE(AV127:AV141)</f>
        <v>280.06264109501569</v>
      </c>
    </row>
    <row r="128" spans="2:50" hidden="1" x14ac:dyDescent="0.2">
      <c r="B128" s="517"/>
      <c r="C128" s="375">
        <v>2</v>
      </c>
      <c r="D128" s="375" t="s">
        <v>447</v>
      </c>
      <c r="E128" s="375">
        <v>10</v>
      </c>
      <c r="F128" s="375">
        <v>3000</v>
      </c>
      <c r="G128" s="377">
        <f t="shared" si="128"/>
        <v>300</v>
      </c>
      <c r="H128" s="538"/>
      <c r="I128" s="172">
        <f t="shared" si="129"/>
        <v>10</v>
      </c>
      <c r="J128" s="172">
        <f t="shared" si="129"/>
        <v>2859.1515946569207</v>
      </c>
      <c r="K128" s="374">
        <f t="shared" si="129"/>
        <v>285.91515946569211</v>
      </c>
      <c r="L128" s="536"/>
      <c r="M128" s="172">
        <f t="shared" ref="M128:M141" si="130">IFERROR(RANK(K128, K$127:K$141),"")</f>
        <v>4</v>
      </c>
      <c r="N128" s="512"/>
      <c r="O128" s="512"/>
      <c r="P128" s="375">
        <v>10</v>
      </c>
      <c r="Q128" s="377">
        <v>2856.1801242236033</v>
      </c>
      <c r="R128" s="377">
        <f t="shared" ref="R128:R141" si="131">IFERROR(Q128/P128,"")</f>
        <v>285.61801242236032</v>
      </c>
      <c r="S128" s="375">
        <f t="shared" ref="S128:S141" si="132">IFERROR(RANK(R128, R$127:R$141),"")</f>
        <v>4</v>
      </c>
      <c r="T128" s="511"/>
      <c r="U128" s="375">
        <v>10</v>
      </c>
      <c r="V128" s="377">
        <v>2862.1978021978039</v>
      </c>
      <c r="W128" s="377">
        <f t="shared" ref="W128:W141" si="133">IFERROR(V128/U128,"")</f>
        <v>286.21978021978038</v>
      </c>
      <c r="X128" s="375">
        <f t="shared" ref="X128:X141" si="134">IFERROR(RANK(W128, W$127:W$141),"")</f>
        <v>5</v>
      </c>
      <c r="Y128" s="511"/>
      <c r="Z128" s="375">
        <v>10</v>
      </c>
      <c r="AA128" s="377">
        <v>2845.0549450549452</v>
      </c>
      <c r="AB128" s="377">
        <f t="shared" ref="AB128:AB141" si="135">IFERROR(AA128/Z128,"")</f>
        <v>284.50549450549454</v>
      </c>
      <c r="AC128" s="375">
        <f t="shared" ref="AC128:AC141" si="136">IFERROR(RANK(AB128, AB$127:AB$141),"")</f>
        <v>9</v>
      </c>
      <c r="AD128" s="511"/>
      <c r="AE128" s="375">
        <v>10</v>
      </c>
      <c r="AF128" s="377">
        <v>2879.7692307692369</v>
      </c>
      <c r="AG128" s="377">
        <f t="shared" ref="AG128:AG141" si="137">IFERROR(AF128/AE128,"")</f>
        <v>287.9769230769237</v>
      </c>
      <c r="AH128" s="375">
        <f t="shared" ref="AH128:AH141" si="138">IFERROR(RANK(AG128, AG$127:AG$141),"")</f>
        <v>3</v>
      </c>
      <c r="AI128" s="511"/>
      <c r="AJ128" s="375">
        <v>10</v>
      </c>
      <c r="AK128" s="377">
        <v>2869.4648829431399</v>
      </c>
      <c r="AL128" s="377">
        <f t="shared" ref="AL128:AL141" si="139">IFERROR(AK128/AJ128,"")</f>
        <v>286.94648829431401</v>
      </c>
      <c r="AM128" s="375">
        <f t="shared" ref="AM128:AM141" si="140">IFERROR(RANK(AL128, AL$127:AL$141),"")</f>
        <v>3</v>
      </c>
      <c r="AN128" s="511"/>
      <c r="AO128" s="375">
        <v>10</v>
      </c>
      <c r="AP128" s="377">
        <v>2841.9457013574674</v>
      </c>
      <c r="AQ128" s="377">
        <f t="shared" ref="AQ128:AQ141" si="141">IFERROR(AP128/AO128,"")</f>
        <v>284.19457013574674</v>
      </c>
      <c r="AR128" s="375">
        <f t="shared" ref="AR128:AR141" si="142">IFERROR(RANK(AQ128, AQ$127:AQ$141),"")</f>
        <v>5</v>
      </c>
      <c r="AS128" s="511"/>
      <c r="AT128" s="375">
        <v>10</v>
      </c>
      <c r="AU128" s="377">
        <v>2859.448476052251</v>
      </c>
      <c r="AV128" s="377">
        <f t="shared" ref="AV128:AV141" si="143">IFERROR(AU128/AT128,"")</f>
        <v>285.94484760522511</v>
      </c>
      <c r="AW128" s="375">
        <f t="shared" ref="AW128:AW141" si="144">IFERROR(RANK(AV128, AV$127:AV$141),"")</f>
        <v>6</v>
      </c>
      <c r="AX128" s="511"/>
    </row>
    <row r="129" spans="2:50" hidden="1" x14ac:dyDescent="0.2">
      <c r="B129" s="517"/>
      <c r="C129" s="375">
        <v>3</v>
      </c>
      <c r="D129" s="375" t="s">
        <v>448</v>
      </c>
      <c r="E129" s="375">
        <v>10</v>
      </c>
      <c r="F129" s="375">
        <v>3000</v>
      </c>
      <c r="G129" s="379">
        <f t="shared" si="128"/>
        <v>300</v>
      </c>
      <c r="H129" s="538"/>
      <c r="I129" s="172">
        <f t="shared" si="129"/>
        <v>10</v>
      </c>
      <c r="J129" s="172">
        <f t="shared" si="129"/>
        <v>2848.3983426699233</v>
      </c>
      <c r="K129" s="374">
        <f t="shared" si="129"/>
        <v>284.83983426699234</v>
      </c>
      <c r="L129" s="536"/>
      <c r="M129" s="172">
        <f t="shared" si="130"/>
        <v>7</v>
      </c>
      <c r="N129" s="512"/>
      <c r="O129" s="512"/>
      <c r="P129" s="375">
        <v>10</v>
      </c>
      <c r="Q129" s="377">
        <v>2843.2410086812724</v>
      </c>
      <c r="R129" s="377">
        <f t="shared" si="131"/>
        <v>284.32410086812723</v>
      </c>
      <c r="S129" s="375">
        <f t="shared" si="132"/>
        <v>7</v>
      </c>
      <c r="T129" s="511"/>
      <c r="U129" s="375">
        <v>10</v>
      </c>
      <c r="V129" s="377">
        <v>2854.443099273607</v>
      </c>
      <c r="W129" s="377">
        <f t="shared" si="133"/>
        <v>285.44430992736068</v>
      </c>
      <c r="X129" s="375">
        <f t="shared" si="134"/>
        <v>7</v>
      </c>
      <c r="Y129" s="511"/>
      <c r="Z129" s="375">
        <v>10</v>
      </c>
      <c r="AA129" s="377">
        <v>2869.0229312063784</v>
      </c>
      <c r="AB129" s="377">
        <f t="shared" si="135"/>
        <v>286.90229312063786</v>
      </c>
      <c r="AC129" s="375">
        <f t="shared" si="136"/>
        <v>3</v>
      </c>
      <c r="AD129" s="511"/>
      <c r="AE129" s="375">
        <v>10</v>
      </c>
      <c r="AF129" s="377">
        <v>2858.7288135593267</v>
      </c>
      <c r="AG129" s="377">
        <f t="shared" si="137"/>
        <v>285.87288135593269</v>
      </c>
      <c r="AH129" s="375">
        <f t="shared" si="138"/>
        <v>6</v>
      </c>
      <c r="AI129" s="511"/>
      <c r="AJ129" s="375">
        <v>10</v>
      </c>
      <c r="AK129" s="377">
        <v>2838.7499999999991</v>
      </c>
      <c r="AL129" s="377">
        <f t="shared" si="139"/>
        <v>283.87499999999989</v>
      </c>
      <c r="AM129" s="375">
        <f t="shared" si="140"/>
        <v>8</v>
      </c>
      <c r="AN129" s="511"/>
      <c r="AO129" s="375">
        <v>10</v>
      </c>
      <c r="AP129" s="377">
        <v>2828.316831683167</v>
      </c>
      <c r="AQ129" s="377">
        <f t="shared" si="141"/>
        <v>282.83168316831672</v>
      </c>
      <c r="AR129" s="375">
        <f t="shared" si="142"/>
        <v>10</v>
      </c>
      <c r="AS129" s="511"/>
      <c r="AT129" s="375">
        <v>10</v>
      </c>
      <c r="AU129" s="377">
        <v>2846.2857142857133</v>
      </c>
      <c r="AV129" s="377">
        <f t="shared" si="143"/>
        <v>284.62857142857132</v>
      </c>
      <c r="AW129" s="375">
        <f t="shared" si="144"/>
        <v>10</v>
      </c>
      <c r="AX129" s="511"/>
    </row>
    <row r="130" spans="2:50" hidden="1" x14ac:dyDescent="0.2">
      <c r="B130" s="517"/>
      <c r="C130" s="375">
        <v>4</v>
      </c>
      <c r="D130" s="375" t="s">
        <v>449</v>
      </c>
      <c r="E130" s="375">
        <v>10</v>
      </c>
      <c r="F130" s="375">
        <v>3000</v>
      </c>
      <c r="G130" s="379">
        <f t="shared" si="128"/>
        <v>300</v>
      </c>
      <c r="H130" s="538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4">
        <f>IFERROR(AVERAGE(R130,W130,AB130,AG130,AL130,AQ130,AV130),"")</f>
        <v>285.45363533709389</v>
      </c>
      <c r="L130" s="536"/>
      <c r="M130" s="172">
        <f t="shared" si="130"/>
        <v>5</v>
      </c>
      <c r="N130" s="512"/>
      <c r="O130" s="512"/>
      <c r="P130" s="375">
        <v>10</v>
      </c>
      <c r="Q130" s="377">
        <v>2843.6842105263136</v>
      </c>
      <c r="R130" s="377">
        <f t="shared" si="131"/>
        <v>284.36842105263133</v>
      </c>
      <c r="S130" s="375">
        <f t="shared" si="132"/>
        <v>6</v>
      </c>
      <c r="T130" s="511"/>
      <c r="U130" s="375">
        <v>10</v>
      </c>
      <c r="V130" s="377">
        <v>2900.5714285714257</v>
      </c>
      <c r="W130" s="377">
        <f t="shared" si="133"/>
        <v>290.05714285714259</v>
      </c>
      <c r="X130" s="375">
        <f t="shared" si="134"/>
        <v>3</v>
      </c>
      <c r="Y130" s="511"/>
      <c r="Z130" s="375">
        <v>10</v>
      </c>
      <c r="AA130" s="377">
        <v>2861.6666666666642</v>
      </c>
      <c r="AB130" s="377">
        <f t="shared" si="135"/>
        <v>286.1666666666664</v>
      </c>
      <c r="AC130" s="375">
        <f t="shared" si="136"/>
        <v>5</v>
      </c>
      <c r="AD130" s="511"/>
      <c r="AE130" s="375">
        <v>10</v>
      </c>
      <c r="AF130" s="377">
        <v>2850.9090909090937</v>
      </c>
      <c r="AG130" s="377">
        <f t="shared" si="137"/>
        <v>285.09090909090935</v>
      </c>
      <c r="AH130" s="375">
        <f t="shared" si="138"/>
        <v>8</v>
      </c>
      <c r="AI130" s="511"/>
      <c r="AJ130" s="375">
        <v>10</v>
      </c>
      <c r="AK130" s="377">
        <v>2831.9999999999973</v>
      </c>
      <c r="AL130" s="377">
        <f t="shared" si="139"/>
        <v>283.1999999999997</v>
      </c>
      <c r="AM130" s="375">
        <f t="shared" si="140"/>
        <v>9</v>
      </c>
      <c r="AN130" s="511"/>
      <c r="AO130" s="375">
        <v>10</v>
      </c>
      <c r="AP130" s="377">
        <v>2836.9230769230753</v>
      </c>
      <c r="AQ130" s="377">
        <f t="shared" si="141"/>
        <v>283.69230769230751</v>
      </c>
      <c r="AR130" s="375">
        <f t="shared" si="142"/>
        <v>7</v>
      </c>
      <c r="AS130" s="511"/>
      <c r="AT130" s="375">
        <v>10</v>
      </c>
      <c r="AU130" s="377">
        <v>2855.9999999999986</v>
      </c>
      <c r="AV130" s="377">
        <f t="shared" si="143"/>
        <v>285.59999999999985</v>
      </c>
      <c r="AW130" s="375">
        <f t="shared" si="144"/>
        <v>7</v>
      </c>
      <c r="AX130" s="511"/>
    </row>
    <row r="131" spans="2:50" hidden="1" x14ac:dyDescent="0.2">
      <c r="B131" s="517"/>
      <c r="C131" s="375">
        <v>5</v>
      </c>
      <c r="D131" s="375" t="s">
        <v>450</v>
      </c>
      <c r="E131" s="375">
        <v>10</v>
      </c>
      <c r="F131" s="375">
        <v>3000</v>
      </c>
      <c r="G131" s="379">
        <f t="shared" si="128"/>
        <v>300</v>
      </c>
      <c r="H131" s="538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4">
        <f t="shared" si="145"/>
        <v>290.88112244897951</v>
      </c>
      <c r="L131" s="536"/>
      <c r="M131" s="172">
        <f t="shared" si="130"/>
        <v>2</v>
      </c>
      <c r="N131" s="512"/>
      <c r="O131" s="512"/>
      <c r="P131" s="375">
        <v>10</v>
      </c>
      <c r="Q131" s="377">
        <v>2922.8571428571422</v>
      </c>
      <c r="R131" s="377">
        <f t="shared" si="131"/>
        <v>292.28571428571422</v>
      </c>
      <c r="S131" s="375">
        <f t="shared" si="132"/>
        <v>2</v>
      </c>
      <c r="T131" s="511"/>
      <c r="U131" s="375">
        <v>10</v>
      </c>
      <c r="V131" s="377">
        <v>2908.5714285714275</v>
      </c>
      <c r="W131" s="377">
        <f t="shared" si="133"/>
        <v>290.85714285714278</v>
      </c>
      <c r="X131" s="375">
        <f t="shared" si="134"/>
        <v>2</v>
      </c>
      <c r="Y131" s="511"/>
      <c r="Z131" s="375">
        <v>10</v>
      </c>
      <c r="AA131" s="377">
        <v>2936.9999999999991</v>
      </c>
      <c r="AB131" s="377">
        <f t="shared" si="135"/>
        <v>293.69999999999993</v>
      </c>
      <c r="AC131" s="375">
        <f t="shared" si="136"/>
        <v>2</v>
      </c>
      <c r="AD131" s="511"/>
      <c r="AE131" s="375">
        <v>10</v>
      </c>
      <c r="AF131" s="377">
        <v>2951.2499999999964</v>
      </c>
      <c r="AG131" s="377">
        <f t="shared" si="137"/>
        <v>295.12499999999966</v>
      </c>
      <c r="AH131" s="375">
        <f t="shared" si="138"/>
        <v>2</v>
      </c>
      <c r="AI131" s="511"/>
      <c r="AJ131" s="375">
        <v>10</v>
      </c>
      <c r="AK131" s="377">
        <v>2861.9999999999991</v>
      </c>
      <c r="AL131" s="377">
        <f t="shared" si="139"/>
        <v>286.19999999999993</v>
      </c>
      <c r="AM131" s="375">
        <f t="shared" si="140"/>
        <v>5</v>
      </c>
      <c r="AN131" s="511"/>
      <c r="AO131" s="375">
        <v>10</v>
      </c>
      <c r="AP131" s="377">
        <v>2891.4285714285706</v>
      </c>
      <c r="AQ131" s="377">
        <f t="shared" si="141"/>
        <v>289.14285714285705</v>
      </c>
      <c r="AR131" s="375">
        <f t="shared" si="142"/>
        <v>2</v>
      </c>
      <c r="AS131" s="511"/>
      <c r="AT131" s="375">
        <v>10</v>
      </c>
      <c r="AU131" s="377">
        <v>2888.5714285714275</v>
      </c>
      <c r="AV131" s="377">
        <f t="shared" si="143"/>
        <v>288.85714285714278</v>
      </c>
      <c r="AW131" s="375">
        <f t="shared" si="144"/>
        <v>3</v>
      </c>
      <c r="AX131" s="511"/>
    </row>
    <row r="132" spans="2:50" hidden="1" x14ac:dyDescent="0.2">
      <c r="B132" s="517"/>
      <c r="C132" s="375">
        <v>6</v>
      </c>
      <c r="D132" s="375" t="s">
        <v>451</v>
      </c>
      <c r="E132" s="375">
        <v>10</v>
      </c>
      <c r="F132" s="375">
        <v>3000</v>
      </c>
      <c r="G132" s="379">
        <f t="shared" si="128"/>
        <v>300</v>
      </c>
      <c r="H132" s="538"/>
      <c r="I132" s="172">
        <f t="shared" si="145"/>
        <v>10</v>
      </c>
      <c r="J132" s="172">
        <f t="shared" si="145"/>
        <v>2842.4203005150493</v>
      </c>
      <c r="K132" s="374">
        <f t="shared" si="145"/>
        <v>284.24203005150497</v>
      </c>
      <c r="L132" s="536"/>
      <c r="M132" s="172">
        <f t="shared" si="130"/>
        <v>10</v>
      </c>
      <c r="N132" s="512"/>
      <c r="O132" s="512"/>
      <c r="P132" s="375">
        <v>10</v>
      </c>
      <c r="Q132" s="377">
        <v>2837.9104477611941</v>
      </c>
      <c r="R132" s="377">
        <f t="shared" si="131"/>
        <v>283.79104477611941</v>
      </c>
      <c r="S132" s="375">
        <f t="shared" si="132"/>
        <v>9</v>
      </c>
      <c r="T132" s="511"/>
      <c r="U132" s="375">
        <v>10</v>
      </c>
      <c r="V132" s="377">
        <v>2857.2727272727275</v>
      </c>
      <c r="W132" s="377">
        <f t="shared" si="133"/>
        <v>285.72727272727275</v>
      </c>
      <c r="X132" s="375">
        <f t="shared" si="134"/>
        <v>6</v>
      </c>
      <c r="Y132" s="511"/>
      <c r="Z132" s="375">
        <v>10</v>
      </c>
      <c r="AA132" s="377">
        <v>2824.6874999999995</v>
      </c>
      <c r="AB132" s="377">
        <f t="shared" si="135"/>
        <v>282.46874999999994</v>
      </c>
      <c r="AC132" s="375">
        <f t="shared" si="136"/>
        <v>10</v>
      </c>
      <c r="AD132" s="511"/>
      <c r="AE132" s="375">
        <v>10</v>
      </c>
      <c r="AF132" s="377">
        <v>2840.3571428571408</v>
      </c>
      <c r="AG132" s="377">
        <f t="shared" si="137"/>
        <v>284.03571428571411</v>
      </c>
      <c r="AH132" s="375">
        <f t="shared" si="138"/>
        <v>9</v>
      </c>
      <c r="AI132" s="511"/>
      <c r="AJ132" s="375">
        <v>10</v>
      </c>
      <c r="AK132" s="377">
        <v>2856.4285714285693</v>
      </c>
      <c r="AL132" s="377">
        <f t="shared" si="139"/>
        <v>285.64285714285694</v>
      </c>
      <c r="AM132" s="375">
        <f t="shared" si="140"/>
        <v>6</v>
      </c>
      <c r="AN132" s="511"/>
      <c r="AO132" s="375">
        <v>10</v>
      </c>
      <c r="AP132" s="377">
        <v>2831.1428571428578</v>
      </c>
      <c r="AQ132" s="377">
        <f t="shared" si="141"/>
        <v>283.11428571428576</v>
      </c>
      <c r="AR132" s="375">
        <f t="shared" si="142"/>
        <v>8</v>
      </c>
      <c r="AS132" s="511"/>
      <c r="AT132" s="375">
        <v>10</v>
      </c>
      <c r="AU132" s="377">
        <v>2849.1428571428578</v>
      </c>
      <c r="AV132" s="377">
        <f t="shared" si="143"/>
        <v>284.91428571428577</v>
      </c>
      <c r="AW132" s="375">
        <f t="shared" si="144"/>
        <v>8</v>
      </c>
      <c r="AX132" s="511"/>
    </row>
    <row r="133" spans="2:50" hidden="1" x14ac:dyDescent="0.2">
      <c r="B133" s="517"/>
      <c r="C133" s="375">
        <v>7</v>
      </c>
      <c r="D133" s="375" t="s">
        <v>452</v>
      </c>
      <c r="E133" s="375">
        <v>10</v>
      </c>
      <c r="F133" s="375">
        <v>3000</v>
      </c>
      <c r="G133" s="379">
        <f t="shared" si="128"/>
        <v>300</v>
      </c>
      <c r="H133" s="538"/>
      <c r="I133" s="172">
        <f t="shared" si="145"/>
        <v>10</v>
      </c>
      <c r="J133" s="172">
        <f t="shared" si="145"/>
        <v>2853.5682040015286</v>
      </c>
      <c r="K133" s="374">
        <f t="shared" si="145"/>
        <v>285.35682040015291</v>
      </c>
      <c r="L133" s="536"/>
      <c r="M133" s="172">
        <f t="shared" si="130"/>
        <v>6</v>
      </c>
      <c r="N133" s="512"/>
      <c r="O133" s="512"/>
      <c r="P133" s="375">
        <v>10</v>
      </c>
      <c r="Q133" s="377">
        <v>2852.1428571428569</v>
      </c>
      <c r="R133" s="377">
        <f t="shared" si="131"/>
        <v>285.21428571428567</v>
      </c>
      <c r="S133" s="375">
        <f t="shared" si="132"/>
        <v>5</v>
      </c>
      <c r="T133" s="511"/>
      <c r="U133" s="375">
        <v>10</v>
      </c>
      <c r="V133" s="377">
        <v>2865.7627118644068</v>
      </c>
      <c r="W133" s="377">
        <f t="shared" si="133"/>
        <v>286.57627118644069</v>
      </c>
      <c r="X133" s="375">
        <f t="shared" si="134"/>
        <v>4</v>
      </c>
      <c r="Y133" s="511"/>
      <c r="Z133" s="375">
        <v>10</v>
      </c>
      <c r="AA133" s="377">
        <v>2851.6363636363635</v>
      </c>
      <c r="AB133" s="377">
        <f t="shared" si="135"/>
        <v>285.16363636363633</v>
      </c>
      <c r="AC133" s="375">
        <f t="shared" si="136"/>
        <v>7</v>
      </c>
      <c r="AD133" s="511"/>
      <c r="AE133" s="375">
        <v>10</v>
      </c>
      <c r="AF133" s="377">
        <v>2851.304347826087</v>
      </c>
      <c r="AG133" s="377">
        <f t="shared" si="137"/>
        <v>285.13043478260869</v>
      </c>
      <c r="AH133" s="375">
        <f t="shared" si="138"/>
        <v>7</v>
      </c>
      <c r="AI133" s="511"/>
      <c r="AJ133" s="375">
        <v>10</v>
      </c>
      <c r="AK133" s="377">
        <v>2862.0000000000009</v>
      </c>
      <c r="AL133" s="377">
        <f t="shared" si="139"/>
        <v>286.2000000000001</v>
      </c>
      <c r="AM133" s="375">
        <f t="shared" si="140"/>
        <v>4</v>
      </c>
      <c r="AN133" s="511"/>
      <c r="AO133" s="375">
        <v>10</v>
      </c>
      <c r="AP133" s="377">
        <v>2828.8524590163943</v>
      </c>
      <c r="AQ133" s="377">
        <f t="shared" si="141"/>
        <v>282.88524590163945</v>
      </c>
      <c r="AR133" s="375">
        <f t="shared" si="142"/>
        <v>9</v>
      </c>
      <c r="AS133" s="511"/>
      <c r="AT133" s="375">
        <v>10</v>
      </c>
      <c r="AU133" s="377">
        <v>2863.278688524591</v>
      </c>
      <c r="AV133" s="377">
        <f t="shared" si="143"/>
        <v>286.32786885245912</v>
      </c>
      <c r="AW133" s="375">
        <f t="shared" si="144"/>
        <v>5</v>
      </c>
      <c r="AX133" s="511"/>
    </row>
    <row r="134" spans="2:50" hidden="1" x14ac:dyDescent="0.2">
      <c r="B134" s="517"/>
      <c r="C134" s="375">
        <v>8</v>
      </c>
      <c r="D134" s="375" t="s">
        <v>453</v>
      </c>
      <c r="E134" s="375">
        <v>10</v>
      </c>
      <c r="F134" s="375">
        <v>3000</v>
      </c>
      <c r="G134" s="379">
        <f t="shared" si="128"/>
        <v>300</v>
      </c>
      <c r="H134" s="538"/>
      <c r="I134" s="172">
        <f t="shared" si="145"/>
        <v>10</v>
      </c>
      <c r="J134" s="172">
        <f t="shared" si="145"/>
        <v>2869.0720773157736</v>
      </c>
      <c r="K134" s="374">
        <f t="shared" si="145"/>
        <v>286.90720773157733</v>
      </c>
      <c r="L134" s="536"/>
      <c r="M134" s="172">
        <f t="shared" si="130"/>
        <v>3</v>
      </c>
      <c r="N134" s="512"/>
      <c r="O134" s="512"/>
      <c r="P134" s="375">
        <v>10</v>
      </c>
      <c r="Q134" s="377">
        <v>2881.8181818181779</v>
      </c>
      <c r="R134" s="377">
        <f t="shared" si="131"/>
        <v>288.18181818181779</v>
      </c>
      <c r="S134" s="375">
        <f t="shared" si="132"/>
        <v>3</v>
      </c>
      <c r="T134" s="511"/>
      <c r="U134" s="375">
        <v>10</v>
      </c>
      <c r="V134" s="377">
        <v>2830.5882352941212</v>
      </c>
      <c r="W134" s="377">
        <f t="shared" si="133"/>
        <v>283.05882352941211</v>
      </c>
      <c r="X134" s="375">
        <f t="shared" si="134"/>
        <v>9</v>
      </c>
      <c r="Y134" s="511"/>
      <c r="Z134" s="375">
        <v>10</v>
      </c>
      <c r="AA134" s="377">
        <v>2847.2727272727238</v>
      </c>
      <c r="AB134" s="377">
        <f t="shared" si="135"/>
        <v>284.72727272727241</v>
      </c>
      <c r="AC134" s="375">
        <f t="shared" si="136"/>
        <v>8</v>
      </c>
      <c r="AD134" s="511"/>
      <c r="AE134" s="375">
        <v>10</v>
      </c>
      <c r="AF134" s="377">
        <v>2877.7777777777792</v>
      </c>
      <c r="AG134" s="377">
        <f t="shared" si="137"/>
        <v>287.77777777777794</v>
      </c>
      <c r="AH134" s="375">
        <f t="shared" si="138"/>
        <v>4</v>
      </c>
      <c r="AI134" s="511"/>
      <c r="AJ134" s="375">
        <v>10</v>
      </c>
      <c r="AK134" s="377">
        <v>2913.9999999999986</v>
      </c>
      <c r="AL134" s="377">
        <f t="shared" si="139"/>
        <v>291.39999999999986</v>
      </c>
      <c r="AM134" s="375">
        <f t="shared" si="140"/>
        <v>2</v>
      </c>
      <c r="AN134" s="511"/>
      <c r="AO134" s="375">
        <v>10</v>
      </c>
      <c r="AP134" s="377">
        <v>2838.3333333333312</v>
      </c>
      <c r="AQ134" s="377">
        <f t="shared" si="141"/>
        <v>283.83333333333314</v>
      </c>
      <c r="AR134" s="375">
        <f t="shared" si="142"/>
        <v>6</v>
      </c>
      <c r="AS134" s="511"/>
      <c r="AT134" s="375">
        <v>10</v>
      </c>
      <c r="AU134" s="377">
        <v>2893.7142857142826</v>
      </c>
      <c r="AV134" s="377">
        <f t="shared" si="143"/>
        <v>289.37142857142828</v>
      </c>
      <c r="AW134" s="375">
        <f t="shared" si="144"/>
        <v>2</v>
      </c>
      <c r="AX134" s="511"/>
    </row>
    <row r="135" spans="2:50" hidden="1" x14ac:dyDescent="0.2">
      <c r="B135" s="517"/>
      <c r="C135" s="375">
        <v>9</v>
      </c>
      <c r="D135" s="375" t="s">
        <v>455</v>
      </c>
      <c r="E135" s="375">
        <v>13</v>
      </c>
      <c r="F135" s="375">
        <v>2000</v>
      </c>
      <c r="G135" s="379">
        <f t="shared" si="128"/>
        <v>153.84615384615384</v>
      </c>
      <c r="H135" s="538"/>
      <c r="I135" s="172">
        <f t="shared" si="145"/>
        <v>13</v>
      </c>
      <c r="J135" s="172">
        <f t="shared" si="145"/>
        <v>1905.4645542427493</v>
      </c>
      <c r="K135" s="374">
        <f t="shared" si="145"/>
        <v>146.57419648021147</v>
      </c>
      <c r="L135" s="536"/>
      <c r="M135" s="172">
        <f t="shared" si="130"/>
        <v>11</v>
      </c>
      <c r="N135" s="512"/>
      <c r="O135" s="512"/>
      <c r="P135" s="375">
        <v>13</v>
      </c>
      <c r="Q135" s="377">
        <v>1883.0769230769222</v>
      </c>
      <c r="R135" s="377">
        <f t="shared" si="131"/>
        <v>144.85207100591708</v>
      </c>
      <c r="S135" s="375">
        <f t="shared" si="132"/>
        <v>11</v>
      </c>
      <c r="T135" s="511"/>
      <c r="U135" s="375">
        <v>13</v>
      </c>
      <c r="V135" s="377">
        <v>1882.4999999999993</v>
      </c>
      <c r="W135" s="377">
        <f t="shared" si="133"/>
        <v>144.80769230769226</v>
      </c>
      <c r="X135" s="375">
        <f t="shared" si="134"/>
        <v>11</v>
      </c>
      <c r="Y135" s="511"/>
      <c r="Z135" s="375">
        <v>13</v>
      </c>
      <c r="AA135" s="377">
        <v>1897.8947368421038</v>
      </c>
      <c r="AB135" s="377">
        <f t="shared" si="135"/>
        <v>145.99190283400799</v>
      </c>
      <c r="AC135" s="375">
        <f t="shared" si="136"/>
        <v>11</v>
      </c>
      <c r="AD135" s="511"/>
      <c r="AE135" s="375">
        <v>13</v>
      </c>
      <c r="AF135" s="377">
        <v>1944.000000000002</v>
      </c>
      <c r="AG135" s="377">
        <f t="shared" si="137"/>
        <v>149.53846153846169</v>
      </c>
      <c r="AH135" s="375">
        <f t="shared" si="138"/>
        <v>11</v>
      </c>
      <c r="AI135" s="511"/>
      <c r="AJ135" s="375">
        <v>13</v>
      </c>
      <c r="AK135" s="377">
        <v>1902.8571428571411</v>
      </c>
      <c r="AL135" s="377">
        <f t="shared" si="139"/>
        <v>146.37362637362622</v>
      </c>
      <c r="AM135" s="375">
        <f t="shared" si="140"/>
        <v>11</v>
      </c>
      <c r="AN135" s="511"/>
      <c r="AO135" s="375">
        <v>13</v>
      </c>
      <c r="AP135" s="377">
        <v>1910.9999999999993</v>
      </c>
      <c r="AQ135" s="377">
        <f t="shared" si="141"/>
        <v>146.99999999999994</v>
      </c>
      <c r="AR135" s="375">
        <f t="shared" si="142"/>
        <v>11</v>
      </c>
      <c r="AS135" s="511"/>
      <c r="AT135" s="375">
        <v>13</v>
      </c>
      <c r="AU135" s="377">
        <v>1916.9230769230758</v>
      </c>
      <c r="AV135" s="377">
        <f t="shared" si="143"/>
        <v>147.45562130177507</v>
      </c>
      <c r="AW135" s="375">
        <f t="shared" si="144"/>
        <v>11</v>
      </c>
      <c r="AX135" s="511"/>
    </row>
    <row r="136" spans="2:50" hidden="1" x14ac:dyDescent="0.2">
      <c r="B136" s="517"/>
      <c r="C136" s="375">
        <v>10</v>
      </c>
      <c r="D136" s="375" t="s">
        <v>456</v>
      </c>
      <c r="E136" s="375">
        <v>10</v>
      </c>
      <c r="F136" s="375">
        <v>3000</v>
      </c>
      <c r="G136" s="379">
        <f t="shared" si="128"/>
        <v>300</v>
      </c>
      <c r="H136" s="538"/>
      <c r="I136" s="172">
        <f t="shared" si="145"/>
        <v>10</v>
      </c>
      <c r="J136" s="172">
        <f t="shared" si="145"/>
        <v>2845.8335310868538</v>
      </c>
      <c r="K136" s="374">
        <f t="shared" si="145"/>
        <v>284.5833531086854</v>
      </c>
      <c r="L136" s="536"/>
      <c r="M136" s="172">
        <f t="shared" si="130"/>
        <v>9</v>
      </c>
      <c r="N136" s="512"/>
      <c r="O136" s="512"/>
      <c r="P136" s="375">
        <v>10</v>
      </c>
      <c r="Q136" s="377">
        <v>2823.2727272727288</v>
      </c>
      <c r="R136" s="377">
        <f t="shared" si="131"/>
        <v>282.32727272727288</v>
      </c>
      <c r="S136" s="375">
        <f t="shared" si="132"/>
        <v>10</v>
      </c>
      <c r="T136" s="511"/>
      <c r="U136" s="375">
        <v>10</v>
      </c>
      <c r="V136" s="377">
        <v>2824.3636363636383</v>
      </c>
      <c r="W136" s="377">
        <f t="shared" si="133"/>
        <v>282.43636363636381</v>
      </c>
      <c r="X136" s="375">
        <f t="shared" si="134"/>
        <v>10</v>
      </c>
      <c r="Y136" s="511"/>
      <c r="Z136" s="375">
        <v>10</v>
      </c>
      <c r="AA136" s="377">
        <v>2866.2500000000009</v>
      </c>
      <c r="AB136" s="377">
        <f t="shared" si="135"/>
        <v>286.62500000000011</v>
      </c>
      <c r="AC136" s="375">
        <f t="shared" si="136"/>
        <v>4</v>
      </c>
      <c r="AD136" s="511"/>
      <c r="AE136" s="375">
        <v>10</v>
      </c>
      <c r="AF136" s="377">
        <v>2867.4418604651155</v>
      </c>
      <c r="AG136" s="377">
        <f t="shared" si="137"/>
        <v>286.74418604651157</v>
      </c>
      <c r="AH136" s="375">
        <f t="shared" si="138"/>
        <v>5</v>
      </c>
      <c r="AI136" s="511"/>
      <c r="AJ136" s="375">
        <v>10</v>
      </c>
      <c r="AK136" s="377">
        <v>2824</v>
      </c>
      <c r="AL136" s="377">
        <f t="shared" si="139"/>
        <v>282.39999999999998</v>
      </c>
      <c r="AM136" s="375">
        <f t="shared" si="140"/>
        <v>10</v>
      </c>
      <c r="AN136" s="511"/>
      <c r="AO136" s="375">
        <v>10</v>
      </c>
      <c r="AP136" s="377">
        <v>2848.3636363636383</v>
      </c>
      <c r="AQ136" s="377">
        <f t="shared" si="141"/>
        <v>284.83636363636384</v>
      </c>
      <c r="AR136" s="375">
        <f t="shared" si="142"/>
        <v>3</v>
      </c>
      <c r="AS136" s="511"/>
      <c r="AT136" s="375">
        <v>10</v>
      </c>
      <c r="AU136" s="377">
        <v>2867.1428571428551</v>
      </c>
      <c r="AV136" s="377">
        <f t="shared" si="143"/>
        <v>286.7142857142855</v>
      </c>
      <c r="AW136" s="375">
        <f t="shared" si="144"/>
        <v>4</v>
      </c>
      <c r="AX136" s="511"/>
    </row>
    <row r="137" spans="2:50" hidden="1" x14ac:dyDescent="0.2">
      <c r="B137" s="517"/>
      <c r="C137" s="375">
        <v>11</v>
      </c>
      <c r="D137" s="375" t="s">
        <v>636</v>
      </c>
      <c r="E137" s="375">
        <v>8</v>
      </c>
      <c r="F137" s="375">
        <v>3000</v>
      </c>
      <c r="G137" s="379">
        <f t="shared" si="128"/>
        <v>375</v>
      </c>
      <c r="H137" s="538"/>
      <c r="I137" s="172">
        <f t="shared" si="145"/>
        <v>8</v>
      </c>
      <c r="J137" s="172">
        <f t="shared" si="145"/>
        <v>2867.9406948682044</v>
      </c>
      <c r="K137" s="374">
        <f t="shared" si="145"/>
        <v>358.49258685852556</v>
      </c>
      <c r="L137" s="536"/>
      <c r="M137" s="172">
        <f t="shared" si="130"/>
        <v>1</v>
      </c>
      <c r="N137" s="512"/>
      <c r="O137" s="512"/>
      <c r="P137" s="375">
        <v>8</v>
      </c>
      <c r="Q137" s="377">
        <v>2870.7692307692323</v>
      </c>
      <c r="R137" s="377">
        <f t="shared" si="131"/>
        <v>358.84615384615404</v>
      </c>
      <c r="S137" s="375">
        <f t="shared" si="132"/>
        <v>1</v>
      </c>
      <c r="T137" s="511"/>
      <c r="U137" s="375">
        <v>8</v>
      </c>
      <c r="V137" s="377">
        <v>2875.1020408163272</v>
      </c>
      <c r="W137" s="377">
        <f t="shared" si="133"/>
        <v>359.3877551020409</v>
      </c>
      <c r="X137" s="375">
        <f t="shared" si="134"/>
        <v>1</v>
      </c>
      <c r="Y137" s="511"/>
      <c r="Z137" s="375">
        <v>8</v>
      </c>
      <c r="AA137" s="377">
        <v>2841.333333333333</v>
      </c>
      <c r="AB137" s="377">
        <f t="shared" si="135"/>
        <v>355.16666666666663</v>
      </c>
      <c r="AC137" s="375">
        <f t="shared" si="136"/>
        <v>1</v>
      </c>
      <c r="AD137" s="511"/>
      <c r="AE137" s="375">
        <v>8</v>
      </c>
      <c r="AF137" s="377">
        <v>2884.2857142857133</v>
      </c>
      <c r="AG137" s="377">
        <f t="shared" si="137"/>
        <v>360.53571428571416</v>
      </c>
      <c r="AH137" s="375">
        <f t="shared" si="138"/>
        <v>1</v>
      </c>
      <c r="AI137" s="511"/>
      <c r="AJ137" s="375">
        <v>8</v>
      </c>
      <c r="AK137" s="377">
        <v>2882.5531914893622</v>
      </c>
      <c r="AL137" s="377">
        <f t="shared" si="139"/>
        <v>360.31914893617028</v>
      </c>
      <c r="AM137" s="375">
        <f t="shared" si="140"/>
        <v>1</v>
      </c>
      <c r="AN137" s="511"/>
      <c r="AO137" s="375">
        <v>8</v>
      </c>
      <c r="AP137" s="377">
        <v>2873.6842105263177</v>
      </c>
      <c r="AQ137" s="377">
        <f t="shared" si="141"/>
        <v>359.21052631578971</v>
      </c>
      <c r="AR137" s="375">
        <f t="shared" si="142"/>
        <v>1</v>
      </c>
      <c r="AS137" s="511"/>
      <c r="AT137" s="375">
        <v>8</v>
      </c>
      <c r="AU137" s="377">
        <v>2847.8571428571449</v>
      </c>
      <c r="AV137" s="377">
        <f t="shared" si="143"/>
        <v>355.98214285714312</v>
      </c>
      <c r="AW137" s="375">
        <f t="shared" si="144"/>
        <v>1</v>
      </c>
      <c r="AX137" s="511"/>
    </row>
    <row r="138" spans="2:50" hidden="1" x14ac:dyDescent="0.2">
      <c r="B138" s="517"/>
      <c r="C138" s="375">
        <v>12</v>
      </c>
      <c r="D138" s="375"/>
      <c r="E138" s="375"/>
      <c r="F138" s="375"/>
      <c r="G138" s="375"/>
      <c r="H138" s="538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36"/>
      <c r="M138" s="172" t="str">
        <f t="shared" si="130"/>
        <v/>
      </c>
      <c r="N138" s="512"/>
      <c r="O138" s="512"/>
      <c r="P138" s="375"/>
      <c r="Q138" s="377"/>
      <c r="R138" s="377" t="str">
        <f t="shared" si="131"/>
        <v/>
      </c>
      <c r="S138" s="375" t="str">
        <f t="shared" si="132"/>
        <v/>
      </c>
      <c r="T138" s="511"/>
      <c r="U138" s="375"/>
      <c r="V138" s="377"/>
      <c r="W138" s="377" t="str">
        <f t="shared" si="133"/>
        <v/>
      </c>
      <c r="X138" s="375" t="str">
        <f t="shared" si="134"/>
        <v/>
      </c>
      <c r="Y138" s="511"/>
      <c r="Z138" s="375"/>
      <c r="AA138" s="377"/>
      <c r="AB138" s="377" t="str">
        <f t="shared" si="135"/>
        <v/>
      </c>
      <c r="AC138" s="375" t="str">
        <f t="shared" si="136"/>
        <v/>
      </c>
      <c r="AD138" s="511"/>
      <c r="AE138" s="375"/>
      <c r="AF138" s="377"/>
      <c r="AG138" s="377" t="str">
        <f t="shared" si="137"/>
        <v/>
      </c>
      <c r="AH138" s="375" t="str">
        <f t="shared" si="138"/>
        <v/>
      </c>
      <c r="AI138" s="511"/>
      <c r="AJ138" s="375"/>
      <c r="AK138" s="377"/>
      <c r="AL138" s="377" t="str">
        <f t="shared" si="139"/>
        <v/>
      </c>
      <c r="AM138" s="375" t="str">
        <f t="shared" si="140"/>
        <v/>
      </c>
      <c r="AN138" s="511"/>
      <c r="AO138" s="375"/>
      <c r="AP138" s="377"/>
      <c r="AQ138" s="377" t="str">
        <f t="shared" si="141"/>
        <v/>
      </c>
      <c r="AR138" s="375" t="str">
        <f t="shared" si="142"/>
        <v/>
      </c>
      <c r="AS138" s="511"/>
      <c r="AT138" s="375"/>
      <c r="AU138" s="377"/>
      <c r="AV138" s="377" t="str">
        <f t="shared" si="143"/>
        <v/>
      </c>
      <c r="AW138" s="375" t="str">
        <f t="shared" si="144"/>
        <v/>
      </c>
      <c r="AX138" s="511"/>
    </row>
    <row r="139" spans="2:50" hidden="1" x14ac:dyDescent="0.2">
      <c r="B139" s="517"/>
      <c r="C139" s="375">
        <v>13</v>
      </c>
      <c r="D139" s="375"/>
      <c r="E139" s="375"/>
      <c r="F139" s="375"/>
      <c r="G139" s="375"/>
      <c r="H139" s="538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36"/>
      <c r="M139" s="172" t="str">
        <f t="shared" si="130"/>
        <v/>
      </c>
      <c r="N139" s="512"/>
      <c r="O139" s="512"/>
      <c r="P139" s="375"/>
      <c r="Q139" s="377"/>
      <c r="R139" s="377" t="str">
        <f t="shared" si="131"/>
        <v/>
      </c>
      <c r="S139" s="375" t="str">
        <f t="shared" si="132"/>
        <v/>
      </c>
      <c r="T139" s="511"/>
      <c r="U139" s="375"/>
      <c r="V139" s="377"/>
      <c r="W139" s="377" t="str">
        <f t="shared" si="133"/>
        <v/>
      </c>
      <c r="X139" s="375" t="str">
        <f t="shared" si="134"/>
        <v/>
      </c>
      <c r="Y139" s="511"/>
      <c r="Z139" s="375"/>
      <c r="AA139" s="377"/>
      <c r="AB139" s="377" t="str">
        <f t="shared" si="135"/>
        <v/>
      </c>
      <c r="AC139" s="375" t="str">
        <f t="shared" si="136"/>
        <v/>
      </c>
      <c r="AD139" s="511"/>
      <c r="AE139" s="375"/>
      <c r="AF139" s="377"/>
      <c r="AG139" s="377" t="str">
        <f t="shared" si="137"/>
        <v/>
      </c>
      <c r="AH139" s="375" t="str">
        <f t="shared" si="138"/>
        <v/>
      </c>
      <c r="AI139" s="511"/>
      <c r="AJ139" s="375"/>
      <c r="AK139" s="377"/>
      <c r="AL139" s="377" t="str">
        <f t="shared" si="139"/>
        <v/>
      </c>
      <c r="AM139" s="375" t="str">
        <f t="shared" si="140"/>
        <v/>
      </c>
      <c r="AN139" s="511"/>
      <c r="AO139" s="375"/>
      <c r="AP139" s="377"/>
      <c r="AQ139" s="377" t="str">
        <f t="shared" si="141"/>
        <v/>
      </c>
      <c r="AR139" s="375" t="str">
        <f t="shared" si="142"/>
        <v/>
      </c>
      <c r="AS139" s="511"/>
      <c r="AT139" s="375"/>
      <c r="AU139" s="377"/>
      <c r="AV139" s="377" t="str">
        <f t="shared" si="143"/>
        <v/>
      </c>
      <c r="AW139" s="375" t="str">
        <f t="shared" si="144"/>
        <v/>
      </c>
      <c r="AX139" s="511"/>
    </row>
    <row r="140" spans="2:50" hidden="1" x14ac:dyDescent="0.2">
      <c r="B140" s="517"/>
      <c r="C140" s="375">
        <v>14</v>
      </c>
      <c r="D140" s="375"/>
      <c r="E140" s="375"/>
      <c r="F140" s="375"/>
      <c r="G140" s="375"/>
      <c r="H140" s="538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36"/>
      <c r="M140" s="172" t="str">
        <f t="shared" si="130"/>
        <v/>
      </c>
      <c r="N140" s="512"/>
      <c r="O140" s="512"/>
      <c r="P140" s="375"/>
      <c r="Q140" s="377"/>
      <c r="R140" s="377" t="str">
        <f t="shared" si="131"/>
        <v/>
      </c>
      <c r="S140" s="375" t="str">
        <f t="shared" si="132"/>
        <v/>
      </c>
      <c r="T140" s="511"/>
      <c r="U140" s="375"/>
      <c r="V140" s="377"/>
      <c r="W140" s="377" t="str">
        <f t="shared" si="133"/>
        <v/>
      </c>
      <c r="X140" s="375" t="str">
        <f t="shared" si="134"/>
        <v/>
      </c>
      <c r="Y140" s="511"/>
      <c r="Z140" s="375"/>
      <c r="AA140" s="377"/>
      <c r="AB140" s="377" t="str">
        <f t="shared" si="135"/>
        <v/>
      </c>
      <c r="AC140" s="375" t="str">
        <f t="shared" si="136"/>
        <v/>
      </c>
      <c r="AD140" s="511"/>
      <c r="AE140" s="375"/>
      <c r="AF140" s="377"/>
      <c r="AG140" s="377" t="str">
        <f t="shared" si="137"/>
        <v/>
      </c>
      <c r="AH140" s="375" t="str">
        <f t="shared" si="138"/>
        <v/>
      </c>
      <c r="AI140" s="511"/>
      <c r="AJ140" s="375"/>
      <c r="AK140" s="377"/>
      <c r="AL140" s="377" t="str">
        <f t="shared" si="139"/>
        <v/>
      </c>
      <c r="AM140" s="375" t="str">
        <f t="shared" si="140"/>
        <v/>
      </c>
      <c r="AN140" s="511"/>
      <c r="AO140" s="375"/>
      <c r="AP140" s="377"/>
      <c r="AQ140" s="377" t="str">
        <f t="shared" si="141"/>
        <v/>
      </c>
      <c r="AR140" s="375" t="str">
        <f t="shared" si="142"/>
        <v/>
      </c>
      <c r="AS140" s="511"/>
      <c r="AT140" s="375"/>
      <c r="AU140" s="377"/>
      <c r="AV140" s="377" t="str">
        <f t="shared" si="143"/>
        <v/>
      </c>
      <c r="AW140" s="375" t="str">
        <f t="shared" si="144"/>
        <v/>
      </c>
      <c r="AX140" s="511"/>
    </row>
    <row r="141" spans="2:50" hidden="1" x14ac:dyDescent="0.2">
      <c r="B141" s="517"/>
      <c r="C141" s="375">
        <v>15</v>
      </c>
      <c r="D141" s="375"/>
      <c r="E141" s="375"/>
      <c r="F141" s="375"/>
      <c r="G141" s="375"/>
      <c r="H141" s="539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36"/>
      <c r="M141" s="172" t="str">
        <f t="shared" si="130"/>
        <v/>
      </c>
      <c r="N141" s="512"/>
      <c r="O141" s="512"/>
      <c r="P141" s="375"/>
      <c r="Q141" s="377"/>
      <c r="R141" s="377" t="str">
        <f t="shared" si="131"/>
        <v/>
      </c>
      <c r="S141" s="375" t="str">
        <f t="shared" si="132"/>
        <v/>
      </c>
      <c r="T141" s="511"/>
      <c r="U141" s="375"/>
      <c r="V141" s="377"/>
      <c r="W141" s="377" t="str">
        <f t="shared" si="133"/>
        <v/>
      </c>
      <c r="X141" s="375" t="str">
        <f t="shared" si="134"/>
        <v/>
      </c>
      <c r="Y141" s="511"/>
      <c r="Z141" s="375"/>
      <c r="AA141" s="377"/>
      <c r="AB141" s="377" t="str">
        <f t="shared" si="135"/>
        <v/>
      </c>
      <c r="AC141" s="375" t="str">
        <f t="shared" si="136"/>
        <v/>
      </c>
      <c r="AD141" s="511"/>
      <c r="AE141" s="375"/>
      <c r="AF141" s="377"/>
      <c r="AG141" s="377" t="str">
        <f t="shared" si="137"/>
        <v/>
      </c>
      <c r="AH141" s="375" t="str">
        <f t="shared" si="138"/>
        <v/>
      </c>
      <c r="AI141" s="511"/>
      <c r="AJ141" s="375"/>
      <c r="AK141" s="377"/>
      <c r="AL141" s="377" t="str">
        <f t="shared" si="139"/>
        <v/>
      </c>
      <c r="AM141" s="375" t="str">
        <f t="shared" si="140"/>
        <v/>
      </c>
      <c r="AN141" s="511"/>
      <c r="AO141" s="375"/>
      <c r="AP141" s="377"/>
      <c r="AQ141" s="377" t="str">
        <f t="shared" si="141"/>
        <v/>
      </c>
      <c r="AR141" s="375" t="str">
        <f t="shared" si="142"/>
        <v/>
      </c>
      <c r="AS141" s="511"/>
      <c r="AT141" s="375"/>
      <c r="AU141" s="377"/>
      <c r="AV141" s="377" t="str">
        <f t="shared" si="143"/>
        <v/>
      </c>
      <c r="AW141" s="375" t="str">
        <f t="shared" si="144"/>
        <v/>
      </c>
      <c r="AX141" s="511"/>
    </row>
    <row r="142" spans="2:50" ht="15.75" hidden="1" x14ac:dyDescent="0.2">
      <c r="B142" s="521" t="s">
        <v>169</v>
      </c>
      <c r="C142" s="522"/>
      <c r="D142" s="522"/>
      <c r="E142" s="522"/>
      <c r="F142" s="522"/>
      <c r="G142" s="522"/>
      <c r="H142" s="523"/>
      <c r="I142" s="207"/>
      <c r="J142" s="207"/>
      <c r="K142" s="207"/>
      <c r="L142" s="207"/>
      <c r="M142" s="207"/>
      <c r="N142" s="512" t="s">
        <v>161</v>
      </c>
      <c r="O142" s="525" t="s">
        <v>106</v>
      </c>
      <c r="P142" s="527">
        <f>AT122+1</f>
        <v>45916</v>
      </c>
      <c r="Q142" s="517"/>
      <c r="R142" s="517"/>
      <c r="S142" s="517"/>
      <c r="T142" s="517"/>
      <c r="U142" s="527">
        <f>P142+1</f>
        <v>45917</v>
      </c>
      <c r="V142" s="517"/>
      <c r="W142" s="517"/>
      <c r="X142" s="517"/>
      <c r="Y142" s="517"/>
      <c r="Z142" s="527">
        <f>U142+1</f>
        <v>45918</v>
      </c>
      <c r="AA142" s="517"/>
      <c r="AB142" s="517"/>
      <c r="AC142" s="517"/>
      <c r="AD142" s="517"/>
      <c r="AE142" s="527">
        <f>Z142+1</f>
        <v>45919</v>
      </c>
      <c r="AF142" s="517"/>
      <c r="AG142" s="517"/>
      <c r="AH142" s="517"/>
      <c r="AI142" s="517"/>
      <c r="AJ142" s="527">
        <f>AE142+1</f>
        <v>45920</v>
      </c>
      <c r="AK142" s="517"/>
      <c r="AL142" s="517"/>
      <c r="AM142" s="517"/>
      <c r="AN142" s="517"/>
      <c r="AO142" s="527">
        <f>AJ142+1</f>
        <v>45921</v>
      </c>
      <c r="AP142" s="517"/>
      <c r="AQ142" s="517"/>
      <c r="AR142" s="517"/>
      <c r="AS142" s="517"/>
      <c r="AT142" s="527">
        <f>AO142+1</f>
        <v>45922</v>
      </c>
      <c r="AU142" s="517"/>
      <c r="AV142" s="517"/>
      <c r="AW142" s="517"/>
      <c r="AX142" s="517"/>
    </row>
    <row r="143" spans="2:50" ht="15.75" hidden="1" x14ac:dyDescent="0.2">
      <c r="B143" s="524"/>
      <c r="C143" s="524"/>
      <c r="D143" s="524"/>
      <c r="E143" s="524"/>
      <c r="F143" s="524"/>
      <c r="G143" s="524"/>
      <c r="H143" s="524"/>
      <c r="I143" s="207"/>
      <c r="J143" s="207"/>
      <c r="K143" s="207"/>
      <c r="L143" s="207"/>
      <c r="M143" s="207"/>
      <c r="N143" s="512"/>
      <c r="O143" s="526"/>
      <c r="P143" s="527" t="s">
        <v>120</v>
      </c>
      <c r="Q143" s="517"/>
      <c r="R143" s="517"/>
      <c r="S143" s="517"/>
      <c r="T143" s="517"/>
      <c r="U143" s="527" t="s">
        <v>114</v>
      </c>
      <c r="V143" s="517"/>
      <c r="W143" s="517"/>
      <c r="X143" s="517"/>
      <c r="Y143" s="517"/>
      <c r="Z143" s="527" t="s">
        <v>115</v>
      </c>
      <c r="AA143" s="517"/>
      <c r="AB143" s="517"/>
      <c r="AC143" s="517"/>
      <c r="AD143" s="517"/>
      <c r="AE143" s="527" t="s">
        <v>116</v>
      </c>
      <c r="AF143" s="517"/>
      <c r="AG143" s="517"/>
      <c r="AH143" s="517"/>
      <c r="AI143" s="517"/>
      <c r="AJ143" s="527" t="s">
        <v>117</v>
      </c>
      <c r="AK143" s="517"/>
      <c r="AL143" s="517"/>
      <c r="AM143" s="517"/>
      <c r="AN143" s="517"/>
      <c r="AO143" s="527" t="s">
        <v>118</v>
      </c>
      <c r="AP143" s="517"/>
      <c r="AQ143" s="517"/>
      <c r="AR143" s="517"/>
      <c r="AS143" s="517"/>
      <c r="AT143" s="527" t="s">
        <v>119</v>
      </c>
      <c r="AU143" s="517"/>
      <c r="AV143" s="517"/>
      <c r="AW143" s="517"/>
      <c r="AX143" s="517"/>
    </row>
    <row r="144" spans="2:50" hidden="1" x14ac:dyDescent="0.2">
      <c r="B144" s="512" t="s">
        <v>157</v>
      </c>
      <c r="C144" s="512" t="s">
        <v>149</v>
      </c>
      <c r="D144" s="512"/>
      <c r="E144" s="512" t="s">
        <v>151</v>
      </c>
      <c r="F144" s="512"/>
      <c r="G144" s="512"/>
      <c r="H144" s="513" t="s">
        <v>158</v>
      </c>
      <c r="I144" s="516" t="s">
        <v>227</v>
      </c>
      <c r="J144" s="516"/>
      <c r="K144" s="516"/>
      <c r="L144" s="516" t="s">
        <v>158</v>
      </c>
      <c r="M144" s="516" t="s">
        <v>170</v>
      </c>
      <c r="N144" s="512"/>
      <c r="O144" s="512" t="s">
        <v>160</v>
      </c>
      <c r="P144" s="508" t="s">
        <v>154</v>
      </c>
      <c r="Q144" s="509"/>
      <c r="R144" s="509"/>
      <c r="S144" s="510"/>
      <c r="T144" s="512" t="s">
        <v>158</v>
      </c>
      <c r="U144" s="508" t="s">
        <v>154</v>
      </c>
      <c r="V144" s="509"/>
      <c r="W144" s="509"/>
      <c r="X144" s="510"/>
      <c r="Y144" s="512" t="s">
        <v>158</v>
      </c>
      <c r="Z144" s="508" t="s">
        <v>154</v>
      </c>
      <c r="AA144" s="509"/>
      <c r="AB144" s="509"/>
      <c r="AC144" s="510"/>
      <c r="AD144" s="512" t="s">
        <v>158</v>
      </c>
      <c r="AE144" s="508" t="s">
        <v>154</v>
      </c>
      <c r="AF144" s="509"/>
      <c r="AG144" s="509"/>
      <c r="AH144" s="510"/>
      <c r="AI144" s="512" t="s">
        <v>158</v>
      </c>
      <c r="AJ144" s="508" t="s">
        <v>154</v>
      </c>
      <c r="AK144" s="509"/>
      <c r="AL144" s="509"/>
      <c r="AM144" s="510"/>
      <c r="AN144" s="512" t="s">
        <v>158</v>
      </c>
      <c r="AO144" s="508" t="s">
        <v>154</v>
      </c>
      <c r="AP144" s="509"/>
      <c r="AQ144" s="509"/>
      <c r="AR144" s="510"/>
      <c r="AS144" s="512" t="s">
        <v>158</v>
      </c>
      <c r="AT144" s="508" t="s">
        <v>154</v>
      </c>
      <c r="AU144" s="509"/>
      <c r="AV144" s="509"/>
      <c r="AW144" s="510"/>
      <c r="AX144" s="512" t="s">
        <v>158</v>
      </c>
    </row>
    <row r="145" spans="2:50" hidden="1" x14ac:dyDescent="0.2">
      <c r="B145" s="512"/>
      <c r="C145" s="512"/>
      <c r="D145" s="512"/>
      <c r="E145" s="512" t="s">
        <v>150</v>
      </c>
      <c r="F145" s="512"/>
      <c r="G145" s="512"/>
      <c r="H145" s="514"/>
      <c r="I145" s="516" t="s">
        <v>150</v>
      </c>
      <c r="J145" s="516"/>
      <c r="K145" s="516"/>
      <c r="L145" s="516"/>
      <c r="M145" s="516"/>
      <c r="N145" s="512"/>
      <c r="O145" s="512"/>
      <c r="P145" s="508" t="s">
        <v>155</v>
      </c>
      <c r="Q145" s="509"/>
      <c r="R145" s="509"/>
      <c r="S145" s="510"/>
      <c r="T145" s="512"/>
      <c r="U145" s="508" t="s">
        <v>155</v>
      </c>
      <c r="V145" s="509"/>
      <c r="W145" s="509"/>
      <c r="X145" s="510"/>
      <c r="Y145" s="512"/>
      <c r="Z145" s="508" t="s">
        <v>155</v>
      </c>
      <c r="AA145" s="509"/>
      <c r="AB145" s="509"/>
      <c r="AC145" s="510"/>
      <c r="AD145" s="512"/>
      <c r="AE145" s="508" t="s">
        <v>155</v>
      </c>
      <c r="AF145" s="509"/>
      <c r="AG145" s="509"/>
      <c r="AH145" s="510"/>
      <c r="AI145" s="512"/>
      <c r="AJ145" s="508" t="s">
        <v>155</v>
      </c>
      <c r="AK145" s="509"/>
      <c r="AL145" s="509"/>
      <c r="AM145" s="510"/>
      <c r="AN145" s="512"/>
      <c r="AO145" s="508" t="s">
        <v>155</v>
      </c>
      <c r="AP145" s="509"/>
      <c r="AQ145" s="509"/>
      <c r="AR145" s="510"/>
      <c r="AS145" s="512"/>
      <c r="AT145" s="508" t="s">
        <v>155</v>
      </c>
      <c r="AU145" s="509"/>
      <c r="AV145" s="509"/>
      <c r="AW145" s="510"/>
      <c r="AX145" s="512"/>
    </row>
    <row r="146" spans="2:50" hidden="1" x14ac:dyDescent="0.2">
      <c r="B146" s="512"/>
      <c r="C146" s="512"/>
      <c r="D146" s="512"/>
      <c r="E146" s="376" t="s">
        <v>152</v>
      </c>
      <c r="F146" s="376" t="s">
        <v>153</v>
      </c>
      <c r="G146" s="376" t="s">
        <v>156</v>
      </c>
      <c r="H146" s="515"/>
      <c r="I146" s="373" t="s">
        <v>152</v>
      </c>
      <c r="J146" s="373" t="s">
        <v>153</v>
      </c>
      <c r="K146" s="373" t="s">
        <v>156</v>
      </c>
      <c r="L146" s="516"/>
      <c r="M146" s="516"/>
      <c r="N146" s="512"/>
      <c r="O146" s="512"/>
      <c r="P146" s="376" t="s">
        <v>152</v>
      </c>
      <c r="Q146" s="376" t="s">
        <v>153</v>
      </c>
      <c r="R146" s="376" t="s">
        <v>156</v>
      </c>
      <c r="S146" s="376" t="s">
        <v>170</v>
      </c>
      <c r="T146" s="512"/>
      <c r="U146" s="376" t="s">
        <v>152</v>
      </c>
      <c r="V146" s="376" t="s">
        <v>153</v>
      </c>
      <c r="W146" s="376" t="s">
        <v>156</v>
      </c>
      <c r="X146" s="376" t="s">
        <v>170</v>
      </c>
      <c r="Y146" s="512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2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2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2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2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2"/>
    </row>
    <row r="147" spans="2:50" hidden="1" x14ac:dyDescent="0.2">
      <c r="B147" s="517" t="s">
        <v>237</v>
      </c>
      <c r="C147" s="375">
        <v>1</v>
      </c>
      <c r="D147" s="375" t="s">
        <v>446</v>
      </c>
      <c r="E147" s="375">
        <v>10</v>
      </c>
      <c r="F147" s="375">
        <v>3000</v>
      </c>
      <c r="G147" s="377">
        <f t="shared" ref="G147:G155" si="146">F147/E147</f>
        <v>300</v>
      </c>
      <c r="H147" s="537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4">
        <f t="shared" si="147"/>
        <v>284.68127253834081</v>
      </c>
      <c r="L147" s="536">
        <f>IFERROR(AVERAGE(K147:K161),"-")</f>
        <v>278.8365765298571</v>
      </c>
      <c r="M147" s="172">
        <f>IFERROR(RANK(K147, K$147:K$161),"")</f>
        <v>8</v>
      </c>
      <c r="N147" s="512"/>
      <c r="O147" s="512"/>
      <c r="P147" s="375">
        <v>10</v>
      </c>
      <c r="Q147" s="377">
        <v>2852.0751699320267</v>
      </c>
      <c r="R147" s="377">
        <f>IFERROR(Q147/P147,"")</f>
        <v>285.20751699320266</v>
      </c>
      <c r="S147" s="375">
        <f>IFERROR(RANK(R147, R$147:R$161),"")</f>
        <v>7</v>
      </c>
      <c r="T147" s="511">
        <f>AVERAGE(R147:R161)</f>
        <v>278.3818940112285</v>
      </c>
      <c r="U147" s="375">
        <v>10</v>
      </c>
      <c r="V147" s="377">
        <v>2845.0684931506853</v>
      </c>
      <c r="W147" s="377">
        <f>IFERROR(V147/U147,"")</f>
        <v>284.50684931506851</v>
      </c>
      <c r="X147" s="375">
        <f>IFERROR(RANK(W147, W$147:W$161),"")</f>
        <v>7</v>
      </c>
      <c r="Y147" s="511">
        <f>AVERAGE(W147:W161)</f>
        <v>278.97375177297909</v>
      </c>
      <c r="Z147" s="375">
        <v>10</v>
      </c>
      <c r="AA147" s="377">
        <v>2837.8260869565215</v>
      </c>
      <c r="AB147" s="377">
        <f>IFERROR(AA147/Z147,"")</f>
        <v>283.78260869565213</v>
      </c>
      <c r="AC147" s="375">
        <f>IFERROR(RANK(AB147, AB$147:AB$161),"")</f>
        <v>8</v>
      </c>
      <c r="AD147" s="511">
        <f>AVERAGE(AB147:AB161)</f>
        <v>278.06868963573072</v>
      </c>
      <c r="AE147" s="375">
        <v>10</v>
      </c>
      <c r="AF147" s="377">
        <v>2858.3333333333339</v>
      </c>
      <c r="AG147" s="377">
        <f>IFERROR(AF147/AE147,"")</f>
        <v>285.83333333333337</v>
      </c>
      <c r="AH147" s="375">
        <f>IFERROR(RANK(AG147, AG$147:AG$161),"")</f>
        <v>7</v>
      </c>
      <c r="AI147" s="511">
        <f>AVERAGE(AG147:AG161)</f>
        <v>279.9701831395642</v>
      </c>
      <c r="AJ147" s="375">
        <v>10</v>
      </c>
      <c r="AK147" s="377">
        <v>2848.9473684210525</v>
      </c>
      <c r="AL147" s="377">
        <f>IFERROR(AK147/AJ147,"")</f>
        <v>284.89473684210526</v>
      </c>
      <c r="AM147" s="375">
        <f>IFERROR(RANK(AL147, AL$147:AL$161),"")</f>
        <v>5</v>
      </c>
      <c r="AN147" s="511">
        <f>AVERAGE(AL147:AL161)</f>
        <v>278.82073993602899</v>
      </c>
      <c r="AO147" s="375">
        <v>10</v>
      </c>
      <c r="AP147" s="377">
        <v>2842.4516129032259</v>
      </c>
      <c r="AQ147" s="377">
        <f>IFERROR(AP147/AO147,"")</f>
        <v>284.24516129032259</v>
      </c>
      <c r="AR147" s="375">
        <f>IFERROR(RANK(AQ147, AQ$147:AQ$161),"")</f>
        <v>8</v>
      </c>
      <c r="AS147" s="511">
        <f>AVERAGE(AQ147:AQ161)</f>
        <v>278.49483802149831</v>
      </c>
      <c r="AT147" s="375">
        <v>10</v>
      </c>
      <c r="AU147" s="377">
        <v>2842.9870129870133</v>
      </c>
      <c r="AV147" s="377">
        <f>IFERROR(AU147/AT147,"")</f>
        <v>284.2987012987013</v>
      </c>
      <c r="AW147" s="375">
        <f>IFERROR(RANK(AV147, AV$147:AV$161),"")</f>
        <v>8</v>
      </c>
      <c r="AX147" s="511">
        <f>AVERAGE(AV147:AV161)</f>
        <v>279.14593919196983</v>
      </c>
    </row>
    <row r="148" spans="2:50" hidden="1" x14ac:dyDescent="0.2">
      <c r="B148" s="517"/>
      <c r="C148" s="375">
        <v>2</v>
      </c>
      <c r="D148" s="375" t="s">
        <v>447</v>
      </c>
      <c r="E148" s="375">
        <v>10</v>
      </c>
      <c r="F148" s="375">
        <v>3000</v>
      </c>
      <c r="G148" s="377">
        <f t="shared" si="146"/>
        <v>300</v>
      </c>
      <c r="H148" s="538"/>
      <c r="I148" s="172">
        <f t="shared" si="147"/>
        <v>10</v>
      </c>
      <c r="J148" s="172">
        <f t="shared" si="147"/>
        <v>2851.0849053609759</v>
      </c>
      <c r="K148" s="374">
        <f t="shared" si="147"/>
        <v>285.10849053609758</v>
      </c>
      <c r="L148" s="536"/>
      <c r="M148" s="172">
        <f t="shared" ref="M148:M161" si="148">IFERROR(RANK(K148, K$147:K$161),"")</f>
        <v>7</v>
      </c>
      <c r="N148" s="512"/>
      <c r="O148" s="512"/>
      <c r="P148" s="375">
        <v>10</v>
      </c>
      <c r="Q148" s="377">
        <v>2861.3942307692314</v>
      </c>
      <c r="R148" s="377">
        <f t="shared" ref="R148:R161" si="149">IFERROR(Q148/P148,"")</f>
        <v>286.13942307692315</v>
      </c>
      <c r="S148" s="375">
        <f t="shared" ref="S148:S161" si="150">IFERROR(RANK(R148, R$147:R$161),"")</f>
        <v>3</v>
      </c>
      <c r="T148" s="511"/>
      <c r="U148" s="375">
        <v>10</v>
      </c>
      <c r="V148" s="377">
        <v>2842.8813559322034</v>
      </c>
      <c r="W148" s="377">
        <f t="shared" ref="W148:W161" si="151">IFERROR(V148/U148,"")</f>
        <v>284.28813559322032</v>
      </c>
      <c r="X148" s="375">
        <f t="shared" ref="X148:X161" si="152">IFERROR(RANK(W148, W$147:W$161),"")</f>
        <v>8</v>
      </c>
      <c r="Y148" s="511"/>
      <c r="Z148" s="375">
        <v>10</v>
      </c>
      <c r="AA148" s="377">
        <v>2852.1428571428578</v>
      </c>
      <c r="AB148" s="377">
        <f t="shared" ref="AB148:AB161" si="153">IFERROR(AA148/Z148,"")</f>
        <v>285.21428571428578</v>
      </c>
      <c r="AC148" s="375">
        <f t="shared" ref="AC148:AC161" si="154">IFERROR(RANK(AB148, AB$147:AB$161),"")</f>
        <v>6</v>
      </c>
      <c r="AD148" s="511"/>
      <c r="AE148" s="375">
        <v>10</v>
      </c>
      <c r="AF148" s="377">
        <v>2858.6666666666674</v>
      </c>
      <c r="AG148" s="377">
        <f t="shared" ref="AG148:AG161" si="155">IFERROR(AF148/AE148,"")</f>
        <v>285.86666666666673</v>
      </c>
      <c r="AH148" s="375">
        <f t="shared" ref="AH148:AH161" si="156">IFERROR(RANK(AG148, AG$147:AG$161),"")</f>
        <v>6</v>
      </c>
      <c r="AI148" s="511"/>
      <c r="AJ148" s="375">
        <v>10</v>
      </c>
      <c r="AK148" s="377">
        <v>2840.4395604395613</v>
      </c>
      <c r="AL148" s="377">
        <f t="shared" ref="AL148:AL161" si="157">IFERROR(AK148/AJ148,"")</f>
        <v>284.04395604395614</v>
      </c>
      <c r="AM148" s="375">
        <f t="shared" ref="AM148:AM161" si="158">IFERROR(RANK(AL148, AL$147:AL$161),"")</f>
        <v>8</v>
      </c>
      <c r="AN148" s="511"/>
      <c r="AO148" s="375">
        <v>10</v>
      </c>
      <c r="AP148" s="377">
        <v>2842.7419354838707</v>
      </c>
      <c r="AQ148" s="377">
        <f t="shared" ref="AQ148:AQ161" si="159">IFERROR(AP148/AO148,"")</f>
        <v>284.27419354838707</v>
      </c>
      <c r="AR148" s="375">
        <f t="shared" ref="AR148:AR161" si="160">IFERROR(RANK(AQ148, AQ$147:AQ$161),"")</f>
        <v>7</v>
      </c>
      <c r="AS148" s="511"/>
      <c r="AT148" s="375">
        <v>10</v>
      </c>
      <c r="AU148" s="377">
        <v>2859.3277310924368</v>
      </c>
      <c r="AV148" s="377">
        <f t="shared" ref="AV148:AV161" si="161">IFERROR(AU148/AT148,"")</f>
        <v>285.93277310924367</v>
      </c>
      <c r="AW148" s="375">
        <f t="shared" ref="AW148:AW161" si="162">IFERROR(RANK(AV148, AV$147:AV$161),"")</f>
        <v>6</v>
      </c>
      <c r="AX148" s="511"/>
    </row>
    <row r="149" spans="2:50" hidden="1" x14ac:dyDescent="0.2">
      <c r="B149" s="517"/>
      <c r="C149" s="375">
        <v>3</v>
      </c>
      <c r="D149" s="375" t="s">
        <v>448</v>
      </c>
      <c r="E149" s="375">
        <v>10</v>
      </c>
      <c r="F149" s="375">
        <v>3000</v>
      </c>
      <c r="G149" s="384">
        <f t="shared" si="146"/>
        <v>300</v>
      </c>
      <c r="H149" s="538"/>
      <c r="I149" s="172">
        <f t="shared" si="147"/>
        <v>10</v>
      </c>
      <c r="J149" s="172">
        <f t="shared" si="147"/>
        <v>2854.5389871037828</v>
      </c>
      <c r="K149" s="374">
        <f t="shared" si="147"/>
        <v>285.45389871037821</v>
      </c>
      <c r="L149" s="536"/>
      <c r="M149" s="172">
        <f t="shared" si="148"/>
        <v>5</v>
      </c>
      <c r="N149" s="512"/>
      <c r="O149" s="512"/>
      <c r="P149" s="375">
        <v>10</v>
      </c>
      <c r="Q149" s="377">
        <v>2856</v>
      </c>
      <c r="R149" s="377">
        <f t="shared" si="149"/>
        <v>285.60000000000002</v>
      </c>
      <c r="S149" s="375">
        <f t="shared" si="150"/>
        <v>5</v>
      </c>
      <c r="T149" s="511"/>
      <c r="U149" s="375">
        <v>10</v>
      </c>
      <c r="V149" s="377">
        <v>2854.7058823529424</v>
      </c>
      <c r="W149" s="377">
        <f t="shared" si="151"/>
        <v>285.47058823529426</v>
      </c>
      <c r="X149" s="375">
        <f t="shared" si="152"/>
        <v>4</v>
      </c>
      <c r="Y149" s="511"/>
      <c r="Z149" s="375">
        <v>10</v>
      </c>
      <c r="AA149" s="377">
        <v>2838.9795918367354</v>
      </c>
      <c r="AB149" s="377">
        <f t="shared" si="153"/>
        <v>283.89795918367355</v>
      </c>
      <c r="AC149" s="375">
        <f t="shared" si="154"/>
        <v>7</v>
      </c>
      <c r="AD149" s="511"/>
      <c r="AE149" s="375">
        <v>10</v>
      </c>
      <c r="AF149" s="377">
        <v>2863.2911392405063</v>
      </c>
      <c r="AG149" s="377">
        <f t="shared" si="155"/>
        <v>286.3291139240506</v>
      </c>
      <c r="AH149" s="375">
        <f t="shared" si="156"/>
        <v>5</v>
      </c>
      <c r="AI149" s="511"/>
      <c r="AJ149" s="375">
        <v>10</v>
      </c>
      <c r="AK149" s="377">
        <v>2847.407407407406</v>
      </c>
      <c r="AL149" s="377">
        <f t="shared" si="157"/>
        <v>284.74074074074059</v>
      </c>
      <c r="AM149" s="375">
        <f t="shared" si="158"/>
        <v>6</v>
      </c>
      <c r="AN149" s="511"/>
      <c r="AO149" s="375">
        <v>10</v>
      </c>
      <c r="AP149" s="377">
        <v>2857.4999999999991</v>
      </c>
      <c r="AQ149" s="377">
        <f t="shared" si="159"/>
        <v>285.74999999999989</v>
      </c>
      <c r="AR149" s="375">
        <f t="shared" si="160"/>
        <v>4</v>
      </c>
      <c r="AS149" s="511"/>
      <c r="AT149" s="375">
        <v>10</v>
      </c>
      <c r="AU149" s="377">
        <v>2863.8888888888882</v>
      </c>
      <c r="AV149" s="377">
        <f t="shared" si="161"/>
        <v>286.3888888888888</v>
      </c>
      <c r="AW149" s="375">
        <f t="shared" si="162"/>
        <v>5</v>
      </c>
      <c r="AX149" s="511"/>
    </row>
    <row r="150" spans="2:50" hidden="1" x14ac:dyDescent="0.2">
      <c r="B150" s="517"/>
      <c r="C150" s="375">
        <v>4</v>
      </c>
      <c r="D150" s="375" t="s">
        <v>451</v>
      </c>
      <c r="E150" s="375">
        <v>10</v>
      </c>
      <c r="F150" s="375">
        <v>3000</v>
      </c>
      <c r="G150" s="384">
        <f t="shared" si="146"/>
        <v>300</v>
      </c>
      <c r="H150" s="538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4">
        <f>IFERROR(AVERAGE(R150,W150,AB150,AG150,AL150,AQ150,AV150),"")</f>
        <v>285.4226997176076</v>
      </c>
      <c r="L150" s="536"/>
      <c r="M150" s="172">
        <f t="shared" si="148"/>
        <v>6</v>
      </c>
      <c r="N150" s="512"/>
      <c r="O150" s="512"/>
      <c r="P150" s="375">
        <v>10</v>
      </c>
      <c r="Q150" s="377">
        <v>2848.6567164179105</v>
      </c>
      <c r="R150" s="377">
        <f t="shared" si="149"/>
        <v>284.86567164179104</v>
      </c>
      <c r="S150" s="375">
        <f t="shared" si="150"/>
        <v>8</v>
      </c>
      <c r="T150" s="511"/>
      <c r="U150" s="375">
        <v>10</v>
      </c>
      <c r="V150" s="377">
        <v>2848.2352941176468</v>
      </c>
      <c r="W150" s="377">
        <f t="shared" si="151"/>
        <v>284.8235294117647</v>
      </c>
      <c r="X150" s="375">
        <f t="shared" si="152"/>
        <v>6</v>
      </c>
      <c r="Y150" s="511"/>
      <c r="Z150" s="375">
        <v>10</v>
      </c>
      <c r="AA150" s="377">
        <v>2873.6363636363635</v>
      </c>
      <c r="AB150" s="377">
        <f t="shared" si="153"/>
        <v>287.36363636363637</v>
      </c>
      <c r="AC150" s="375">
        <f t="shared" si="154"/>
        <v>2</v>
      </c>
      <c r="AD150" s="511"/>
      <c r="AE150" s="375">
        <v>10</v>
      </c>
      <c r="AF150" s="377">
        <v>2864.7272727272748</v>
      </c>
      <c r="AG150" s="377">
        <f t="shared" si="155"/>
        <v>286.47272727272747</v>
      </c>
      <c r="AH150" s="375">
        <f t="shared" si="156"/>
        <v>4</v>
      </c>
      <c r="AI150" s="511"/>
      <c r="AJ150" s="375">
        <v>10</v>
      </c>
      <c r="AK150" s="377">
        <v>2843.5714285714307</v>
      </c>
      <c r="AL150" s="377">
        <f t="shared" si="157"/>
        <v>284.35714285714306</v>
      </c>
      <c r="AM150" s="375">
        <f t="shared" si="158"/>
        <v>7</v>
      </c>
      <c r="AN150" s="511"/>
      <c r="AO150" s="375">
        <v>10</v>
      </c>
      <c r="AP150" s="377">
        <v>2847.428571428572</v>
      </c>
      <c r="AQ150" s="377">
        <f t="shared" si="159"/>
        <v>284.74285714285719</v>
      </c>
      <c r="AR150" s="375">
        <f t="shared" si="160"/>
        <v>5</v>
      </c>
      <c r="AS150" s="511"/>
      <c r="AT150" s="375">
        <v>10</v>
      </c>
      <c r="AU150" s="377">
        <v>2853.3333333333339</v>
      </c>
      <c r="AV150" s="377">
        <f t="shared" si="161"/>
        <v>285.33333333333337</v>
      </c>
      <c r="AW150" s="375">
        <f t="shared" si="162"/>
        <v>7</v>
      </c>
      <c r="AX150" s="511"/>
    </row>
    <row r="151" spans="2:50" hidden="1" x14ac:dyDescent="0.2">
      <c r="B151" s="517"/>
      <c r="C151" s="375">
        <v>5</v>
      </c>
      <c r="D151" s="375" t="s">
        <v>452</v>
      </c>
      <c r="E151" s="375">
        <v>10</v>
      </c>
      <c r="F151" s="375">
        <v>3000</v>
      </c>
      <c r="G151" s="384">
        <f t="shared" si="146"/>
        <v>300</v>
      </c>
      <c r="H151" s="538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4">
        <f t="shared" si="163"/>
        <v>286.16794283889749</v>
      </c>
      <c r="L151" s="536"/>
      <c r="M151" s="172">
        <f t="shared" si="148"/>
        <v>4</v>
      </c>
      <c r="N151" s="512"/>
      <c r="O151" s="512"/>
      <c r="P151" s="375">
        <v>10</v>
      </c>
      <c r="Q151" s="377">
        <v>2858.9999999999986</v>
      </c>
      <c r="R151" s="377">
        <f t="shared" si="149"/>
        <v>285.89999999999986</v>
      </c>
      <c r="S151" s="375">
        <f t="shared" si="150"/>
        <v>4</v>
      </c>
      <c r="T151" s="511"/>
      <c r="U151" s="375">
        <v>10</v>
      </c>
      <c r="V151" s="377">
        <v>2848.2857142857138</v>
      </c>
      <c r="W151" s="377">
        <f t="shared" si="151"/>
        <v>284.82857142857137</v>
      </c>
      <c r="X151" s="375">
        <f t="shared" si="152"/>
        <v>5</v>
      </c>
      <c r="Y151" s="511"/>
      <c r="Z151" s="375">
        <v>10</v>
      </c>
      <c r="AA151" s="377">
        <v>2858.6440677966098</v>
      </c>
      <c r="AB151" s="377">
        <f t="shared" si="153"/>
        <v>285.86440677966095</v>
      </c>
      <c r="AC151" s="375">
        <f t="shared" si="154"/>
        <v>5</v>
      </c>
      <c r="AD151" s="511"/>
      <c r="AE151" s="375">
        <v>10</v>
      </c>
      <c r="AF151" s="377">
        <v>2849.3877551020405</v>
      </c>
      <c r="AG151" s="377">
        <f t="shared" si="155"/>
        <v>284.93877551020404</v>
      </c>
      <c r="AH151" s="375">
        <f t="shared" si="156"/>
        <v>8</v>
      </c>
      <c r="AI151" s="511"/>
      <c r="AJ151" s="375">
        <v>10</v>
      </c>
      <c r="AK151" s="377">
        <v>2870.4</v>
      </c>
      <c r="AL151" s="377">
        <f t="shared" si="157"/>
        <v>287.04000000000002</v>
      </c>
      <c r="AM151" s="375">
        <f t="shared" si="158"/>
        <v>3</v>
      </c>
      <c r="AN151" s="511"/>
      <c r="AO151" s="375">
        <v>10</v>
      </c>
      <c r="AP151" s="377">
        <v>2873.5384615384623</v>
      </c>
      <c r="AQ151" s="377">
        <f t="shared" si="159"/>
        <v>287.35384615384623</v>
      </c>
      <c r="AR151" s="375">
        <f t="shared" si="160"/>
        <v>2</v>
      </c>
      <c r="AS151" s="511"/>
      <c r="AT151" s="375">
        <v>10</v>
      </c>
      <c r="AU151" s="377">
        <v>2872.5000000000005</v>
      </c>
      <c r="AV151" s="377">
        <f t="shared" si="161"/>
        <v>287.25000000000006</v>
      </c>
      <c r="AW151" s="375">
        <f t="shared" si="162"/>
        <v>4</v>
      </c>
      <c r="AX151" s="511"/>
    </row>
    <row r="152" spans="2:50" hidden="1" x14ac:dyDescent="0.2">
      <c r="B152" s="517"/>
      <c r="C152" s="375">
        <v>6</v>
      </c>
      <c r="D152" s="375" t="s">
        <v>453</v>
      </c>
      <c r="E152" s="375">
        <v>10</v>
      </c>
      <c r="F152" s="375">
        <v>3000</v>
      </c>
      <c r="G152" s="384">
        <f t="shared" si="146"/>
        <v>300</v>
      </c>
      <c r="H152" s="538"/>
      <c r="I152" s="172">
        <f t="shared" si="163"/>
        <v>10</v>
      </c>
      <c r="J152" s="172">
        <f t="shared" si="163"/>
        <v>2888.718107617266</v>
      </c>
      <c r="K152" s="374">
        <f t="shared" si="163"/>
        <v>288.87181076172658</v>
      </c>
      <c r="L152" s="536"/>
      <c r="M152" s="172">
        <f t="shared" si="148"/>
        <v>2</v>
      </c>
      <c r="N152" s="512"/>
      <c r="O152" s="512"/>
      <c r="P152" s="375">
        <v>10</v>
      </c>
      <c r="Q152" s="377">
        <v>2869.4117647058788</v>
      </c>
      <c r="R152" s="377">
        <f t="shared" si="149"/>
        <v>286.94117647058789</v>
      </c>
      <c r="S152" s="375">
        <f t="shared" si="150"/>
        <v>2</v>
      </c>
      <c r="T152" s="511"/>
      <c r="U152" s="375">
        <v>10</v>
      </c>
      <c r="V152" s="377">
        <v>2909.1891891891869</v>
      </c>
      <c r="W152" s="377">
        <f t="shared" si="151"/>
        <v>290.91891891891868</v>
      </c>
      <c r="X152" s="375">
        <f t="shared" si="152"/>
        <v>2</v>
      </c>
      <c r="Y152" s="511"/>
      <c r="Z152" s="375">
        <v>10</v>
      </c>
      <c r="AA152" s="377">
        <v>2871.4285714285688</v>
      </c>
      <c r="AB152" s="377">
        <f t="shared" si="153"/>
        <v>287.14285714285688</v>
      </c>
      <c r="AC152" s="375">
        <f t="shared" si="154"/>
        <v>3</v>
      </c>
      <c r="AD152" s="511"/>
      <c r="AE152" s="375">
        <v>10</v>
      </c>
      <c r="AF152" s="377">
        <v>2935.3846153846171</v>
      </c>
      <c r="AG152" s="377">
        <f t="shared" si="155"/>
        <v>293.53846153846172</v>
      </c>
      <c r="AH152" s="375">
        <f t="shared" si="156"/>
        <v>2</v>
      </c>
      <c r="AI152" s="511"/>
      <c r="AJ152" s="375">
        <v>10</v>
      </c>
      <c r="AK152" s="377">
        <v>2888.0000000000027</v>
      </c>
      <c r="AL152" s="377">
        <f t="shared" si="157"/>
        <v>288.8000000000003</v>
      </c>
      <c r="AM152" s="375">
        <f t="shared" si="158"/>
        <v>2</v>
      </c>
      <c r="AN152" s="511"/>
      <c r="AO152" s="375">
        <v>10</v>
      </c>
      <c r="AP152" s="377">
        <v>2845.9459459459435</v>
      </c>
      <c r="AQ152" s="377">
        <f t="shared" si="159"/>
        <v>284.59459459459435</v>
      </c>
      <c r="AR152" s="375">
        <f t="shared" si="160"/>
        <v>6</v>
      </c>
      <c r="AS152" s="511"/>
      <c r="AT152" s="375">
        <v>10</v>
      </c>
      <c r="AU152" s="377">
        <v>2901.6666666666642</v>
      </c>
      <c r="AV152" s="377">
        <f t="shared" si="161"/>
        <v>290.1666666666664</v>
      </c>
      <c r="AW152" s="375">
        <f t="shared" si="162"/>
        <v>2</v>
      </c>
      <c r="AX152" s="511"/>
    </row>
    <row r="153" spans="2:50" hidden="1" x14ac:dyDescent="0.2">
      <c r="B153" s="517"/>
      <c r="C153" s="375">
        <v>7</v>
      </c>
      <c r="D153" s="375" t="s">
        <v>455</v>
      </c>
      <c r="E153" s="375">
        <v>13</v>
      </c>
      <c r="F153" s="375">
        <v>2000</v>
      </c>
      <c r="G153" s="384">
        <f t="shared" si="146"/>
        <v>153.84615384615384</v>
      </c>
      <c r="H153" s="538"/>
      <c r="I153" s="172">
        <f t="shared" si="163"/>
        <v>13</v>
      </c>
      <c r="J153" s="172">
        <f t="shared" si="163"/>
        <v>1924.8869713242598</v>
      </c>
      <c r="K153" s="374">
        <f t="shared" si="163"/>
        <v>148.06822856340457</v>
      </c>
      <c r="L153" s="536"/>
      <c r="M153" s="172">
        <f t="shared" si="148"/>
        <v>9</v>
      </c>
      <c r="N153" s="512"/>
      <c r="O153" s="512"/>
      <c r="P153" s="375">
        <v>13</v>
      </c>
      <c r="Q153" s="377">
        <v>1899.9999999999995</v>
      </c>
      <c r="R153" s="377">
        <f t="shared" si="149"/>
        <v>146.15384615384613</v>
      </c>
      <c r="S153" s="375">
        <f t="shared" si="150"/>
        <v>9</v>
      </c>
      <c r="T153" s="511"/>
      <c r="U153" s="375">
        <v>13</v>
      </c>
      <c r="V153" s="377">
        <v>1907.441860465116</v>
      </c>
      <c r="W153" s="377">
        <f t="shared" si="151"/>
        <v>146.72629695885507</v>
      </c>
      <c r="X153" s="375">
        <f t="shared" si="152"/>
        <v>9</v>
      </c>
      <c r="Y153" s="511"/>
      <c r="Z153" s="375">
        <v>13</v>
      </c>
      <c r="AA153" s="377">
        <v>1922.9268292682921</v>
      </c>
      <c r="AB153" s="377">
        <f t="shared" si="153"/>
        <v>147.91744840525323</v>
      </c>
      <c r="AC153" s="375">
        <f t="shared" si="154"/>
        <v>9</v>
      </c>
      <c r="AD153" s="511"/>
      <c r="AE153" s="375">
        <v>13</v>
      </c>
      <c r="AF153" s="377">
        <v>1939.3548387096769</v>
      </c>
      <c r="AG153" s="377">
        <f t="shared" si="155"/>
        <v>149.1811414392059</v>
      </c>
      <c r="AH153" s="375">
        <f t="shared" si="156"/>
        <v>9</v>
      </c>
      <c r="AI153" s="511"/>
      <c r="AJ153" s="375">
        <v>13</v>
      </c>
      <c r="AK153" s="377">
        <v>1947.2727272727273</v>
      </c>
      <c r="AL153" s="377">
        <f t="shared" si="157"/>
        <v>149.79020979020979</v>
      </c>
      <c r="AM153" s="375">
        <f t="shared" si="158"/>
        <v>9</v>
      </c>
      <c r="AN153" s="511"/>
      <c r="AO153" s="375">
        <v>13</v>
      </c>
      <c r="AP153" s="377">
        <v>1934.2857142857135</v>
      </c>
      <c r="AQ153" s="377">
        <f t="shared" si="159"/>
        <v>148.79120879120873</v>
      </c>
      <c r="AR153" s="375">
        <f t="shared" si="160"/>
        <v>9</v>
      </c>
      <c r="AS153" s="511"/>
      <c r="AT153" s="375">
        <v>13</v>
      </c>
      <c r="AU153" s="377">
        <v>1922.9268292682921</v>
      </c>
      <c r="AV153" s="377">
        <f t="shared" si="161"/>
        <v>147.91744840525323</v>
      </c>
      <c r="AW153" s="375">
        <f t="shared" si="162"/>
        <v>9</v>
      </c>
      <c r="AX153" s="511"/>
    </row>
    <row r="154" spans="2:50" hidden="1" x14ac:dyDescent="0.2">
      <c r="B154" s="517"/>
      <c r="C154" s="375">
        <v>8</v>
      </c>
      <c r="D154" s="375" t="s">
        <v>456</v>
      </c>
      <c r="E154" s="375">
        <v>10</v>
      </c>
      <c r="F154" s="375">
        <v>3000</v>
      </c>
      <c r="G154" s="384">
        <f t="shared" si="146"/>
        <v>300</v>
      </c>
      <c r="H154" s="538"/>
      <c r="I154" s="172">
        <f t="shared" si="163"/>
        <v>10</v>
      </c>
      <c r="J154" s="172">
        <f t="shared" si="163"/>
        <v>2867.2149379232214</v>
      </c>
      <c r="K154" s="374">
        <f t="shared" si="163"/>
        <v>286.72149379232212</v>
      </c>
      <c r="L154" s="536"/>
      <c r="M154" s="172">
        <f t="shared" si="148"/>
        <v>3</v>
      </c>
      <c r="N154" s="512"/>
      <c r="O154" s="512"/>
      <c r="P154" s="375">
        <v>10</v>
      </c>
      <c r="Q154" s="377">
        <v>2855.2941176470599</v>
      </c>
      <c r="R154" s="377">
        <f t="shared" si="149"/>
        <v>285.52941176470597</v>
      </c>
      <c r="S154" s="375">
        <f t="shared" si="150"/>
        <v>6</v>
      </c>
      <c r="T154" s="511"/>
      <c r="U154" s="375">
        <v>10</v>
      </c>
      <c r="V154" s="377">
        <v>2877.6470588235306</v>
      </c>
      <c r="W154" s="377">
        <f t="shared" si="151"/>
        <v>287.76470588235304</v>
      </c>
      <c r="X154" s="375">
        <f t="shared" si="152"/>
        <v>3</v>
      </c>
      <c r="Y154" s="511"/>
      <c r="Z154" s="375">
        <v>10</v>
      </c>
      <c r="AA154" s="377">
        <v>2861.632653061225</v>
      </c>
      <c r="AB154" s="377">
        <f t="shared" si="153"/>
        <v>286.16326530612253</v>
      </c>
      <c r="AC154" s="375">
        <f t="shared" si="154"/>
        <v>4</v>
      </c>
      <c r="AD154" s="511"/>
      <c r="AE154" s="375">
        <v>10</v>
      </c>
      <c r="AF154" s="377">
        <v>2875.7142857142844</v>
      </c>
      <c r="AG154" s="377">
        <f t="shared" si="155"/>
        <v>287.57142857142844</v>
      </c>
      <c r="AH154" s="375">
        <f t="shared" si="156"/>
        <v>3</v>
      </c>
      <c r="AI154" s="511"/>
      <c r="AJ154" s="375">
        <v>10</v>
      </c>
      <c r="AK154" s="377">
        <v>2855.4545454545455</v>
      </c>
      <c r="AL154" s="377">
        <f t="shared" si="157"/>
        <v>285.54545454545456</v>
      </c>
      <c r="AM154" s="375">
        <f t="shared" si="158"/>
        <v>4</v>
      </c>
      <c r="AN154" s="511"/>
      <c r="AO154" s="375">
        <v>10</v>
      </c>
      <c r="AP154" s="377">
        <v>2871.4285714285711</v>
      </c>
      <c r="AQ154" s="377">
        <f t="shared" si="159"/>
        <v>287.14285714285711</v>
      </c>
      <c r="AR154" s="375">
        <f t="shared" si="160"/>
        <v>3</v>
      </c>
      <c r="AS154" s="511"/>
      <c r="AT154" s="375">
        <v>10</v>
      </c>
      <c r="AU154" s="377">
        <v>2873.333333333333</v>
      </c>
      <c r="AV154" s="377">
        <f t="shared" si="161"/>
        <v>287.33333333333331</v>
      </c>
      <c r="AW154" s="375">
        <f t="shared" si="162"/>
        <v>3</v>
      </c>
      <c r="AX154" s="511"/>
    </row>
    <row r="155" spans="2:50" hidden="1" x14ac:dyDescent="0.2">
      <c r="B155" s="517"/>
      <c r="C155" s="375">
        <v>9</v>
      </c>
      <c r="D155" s="375" t="s">
        <v>636</v>
      </c>
      <c r="E155" s="375">
        <v>8</v>
      </c>
      <c r="F155" s="375">
        <v>3000</v>
      </c>
      <c r="G155" s="384">
        <f t="shared" si="146"/>
        <v>375</v>
      </c>
      <c r="H155" s="538"/>
      <c r="I155" s="172">
        <f t="shared" si="163"/>
        <v>8</v>
      </c>
      <c r="J155" s="172">
        <f t="shared" si="163"/>
        <v>2872.2668104795107</v>
      </c>
      <c r="K155" s="374">
        <f t="shared" si="163"/>
        <v>359.03335130993884</v>
      </c>
      <c r="L155" s="536"/>
      <c r="M155" s="172">
        <f t="shared" si="148"/>
        <v>1</v>
      </c>
      <c r="N155" s="512"/>
      <c r="O155" s="512"/>
      <c r="P155" s="375">
        <v>8</v>
      </c>
      <c r="Q155" s="377">
        <v>2872.8000000000011</v>
      </c>
      <c r="R155" s="377">
        <f t="shared" si="149"/>
        <v>359.10000000000014</v>
      </c>
      <c r="S155" s="375">
        <f t="shared" si="150"/>
        <v>1</v>
      </c>
      <c r="T155" s="511"/>
      <c r="U155" s="375">
        <v>8</v>
      </c>
      <c r="V155" s="377">
        <v>2891.489361702128</v>
      </c>
      <c r="W155" s="377">
        <f t="shared" si="151"/>
        <v>361.436170212766</v>
      </c>
      <c r="X155" s="375">
        <f t="shared" si="152"/>
        <v>1</v>
      </c>
      <c r="Y155" s="511"/>
      <c r="Z155" s="375">
        <v>8</v>
      </c>
      <c r="AA155" s="377">
        <v>2842.1739130434785</v>
      </c>
      <c r="AB155" s="377">
        <f t="shared" si="153"/>
        <v>355.27173913043481</v>
      </c>
      <c r="AC155" s="375">
        <f t="shared" si="154"/>
        <v>1</v>
      </c>
      <c r="AD155" s="511"/>
      <c r="AE155" s="375">
        <v>8</v>
      </c>
      <c r="AF155" s="377">
        <v>2879.9999999999977</v>
      </c>
      <c r="AG155" s="377">
        <f t="shared" si="155"/>
        <v>359.99999999999972</v>
      </c>
      <c r="AH155" s="375">
        <f t="shared" si="156"/>
        <v>1</v>
      </c>
      <c r="AI155" s="511"/>
      <c r="AJ155" s="375">
        <v>8</v>
      </c>
      <c r="AK155" s="377">
        <v>2881.395348837209</v>
      </c>
      <c r="AL155" s="377">
        <f t="shared" si="157"/>
        <v>360.17441860465112</v>
      </c>
      <c r="AM155" s="375">
        <f t="shared" si="158"/>
        <v>1</v>
      </c>
      <c r="AN155" s="511"/>
      <c r="AO155" s="375">
        <v>8</v>
      </c>
      <c r="AP155" s="377">
        <v>2876.4705882352951</v>
      </c>
      <c r="AQ155" s="377">
        <f t="shared" si="159"/>
        <v>359.55882352941188</v>
      </c>
      <c r="AR155" s="375">
        <f t="shared" si="160"/>
        <v>1</v>
      </c>
      <c r="AS155" s="511"/>
      <c r="AT155" s="375">
        <v>8</v>
      </c>
      <c r="AU155" s="377">
        <v>2861.5384615384633</v>
      </c>
      <c r="AV155" s="377">
        <f t="shared" si="161"/>
        <v>357.69230769230791</v>
      </c>
      <c r="AW155" s="375">
        <f t="shared" si="162"/>
        <v>1</v>
      </c>
      <c r="AX155" s="511"/>
    </row>
    <row r="156" spans="2:50" hidden="1" x14ac:dyDescent="0.2">
      <c r="B156" s="517"/>
      <c r="C156" s="375">
        <v>10</v>
      </c>
      <c r="D156" s="375"/>
      <c r="E156" s="375"/>
      <c r="F156" s="375"/>
      <c r="G156" s="375"/>
      <c r="H156" s="538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36"/>
      <c r="M156" s="172" t="str">
        <f t="shared" si="148"/>
        <v/>
      </c>
      <c r="N156" s="512"/>
      <c r="O156" s="512"/>
      <c r="P156" s="375"/>
      <c r="Q156" s="377"/>
      <c r="R156" s="377" t="str">
        <f t="shared" si="149"/>
        <v/>
      </c>
      <c r="S156" s="375" t="str">
        <f t="shared" si="150"/>
        <v/>
      </c>
      <c r="T156" s="511"/>
      <c r="U156" s="375"/>
      <c r="V156" s="377"/>
      <c r="W156" s="377" t="str">
        <f t="shared" si="151"/>
        <v/>
      </c>
      <c r="X156" s="375" t="str">
        <f t="shared" si="152"/>
        <v/>
      </c>
      <c r="Y156" s="511"/>
      <c r="Z156" s="375"/>
      <c r="AA156" s="377"/>
      <c r="AB156" s="377" t="str">
        <f t="shared" si="153"/>
        <v/>
      </c>
      <c r="AC156" s="375" t="str">
        <f t="shared" si="154"/>
        <v/>
      </c>
      <c r="AD156" s="511"/>
      <c r="AE156" s="375"/>
      <c r="AF156" s="377"/>
      <c r="AG156" s="377" t="str">
        <f t="shared" si="155"/>
        <v/>
      </c>
      <c r="AH156" s="375" t="str">
        <f t="shared" si="156"/>
        <v/>
      </c>
      <c r="AI156" s="511"/>
      <c r="AJ156" s="375"/>
      <c r="AK156" s="377"/>
      <c r="AL156" s="377" t="str">
        <f t="shared" si="157"/>
        <v/>
      </c>
      <c r="AM156" s="375" t="str">
        <f t="shared" si="158"/>
        <v/>
      </c>
      <c r="AN156" s="511"/>
      <c r="AO156" s="375"/>
      <c r="AP156" s="377"/>
      <c r="AQ156" s="377" t="str">
        <f t="shared" si="159"/>
        <v/>
      </c>
      <c r="AR156" s="375" t="str">
        <f t="shared" si="160"/>
        <v/>
      </c>
      <c r="AS156" s="511"/>
      <c r="AT156" s="375"/>
      <c r="AU156" s="377"/>
      <c r="AV156" s="377" t="str">
        <f t="shared" si="161"/>
        <v/>
      </c>
      <c r="AW156" s="375" t="str">
        <f t="shared" si="162"/>
        <v/>
      </c>
      <c r="AX156" s="511"/>
    </row>
    <row r="157" spans="2:50" hidden="1" x14ac:dyDescent="0.2">
      <c r="B157" s="517"/>
      <c r="C157" s="375">
        <v>11</v>
      </c>
      <c r="D157" s="375"/>
      <c r="E157" s="375"/>
      <c r="F157" s="375"/>
      <c r="G157" s="375"/>
      <c r="H157" s="538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36"/>
      <c r="M157" s="172" t="str">
        <f t="shared" si="148"/>
        <v/>
      </c>
      <c r="N157" s="512"/>
      <c r="O157" s="512"/>
      <c r="P157" s="375"/>
      <c r="Q157" s="377"/>
      <c r="R157" s="377" t="str">
        <f t="shared" si="149"/>
        <v/>
      </c>
      <c r="S157" s="375" t="str">
        <f t="shared" si="150"/>
        <v/>
      </c>
      <c r="T157" s="511"/>
      <c r="U157" s="375"/>
      <c r="V157" s="377"/>
      <c r="W157" s="377" t="str">
        <f t="shared" si="151"/>
        <v/>
      </c>
      <c r="X157" s="375" t="str">
        <f t="shared" si="152"/>
        <v/>
      </c>
      <c r="Y157" s="511"/>
      <c r="Z157" s="375"/>
      <c r="AA157" s="377"/>
      <c r="AB157" s="377" t="str">
        <f t="shared" si="153"/>
        <v/>
      </c>
      <c r="AC157" s="375" t="str">
        <f t="shared" si="154"/>
        <v/>
      </c>
      <c r="AD157" s="511"/>
      <c r="AE157" s="375"/>
      <c r="AF157" s="377"/>
      <c r="AG157" s="377" t="str">
        <f t="shared" si="155"/>
        <v/>
      </c>
      <c r="AH157" s="375" t="str">
        <f t="shared" si="156"/>
        <v/>
      </c>
      <c r="AI157" s="511"/>
      <c r="AJ157" s="375"/>
      <c r="AK157" s="377"/>
      <c r="AL157" s="377" t="str">
        <f t="shared" si="157"/>
        <v/>
      </c>
      <c r="AM157" s="375" t="str">
        <f t="shared" si="158"/>
        <v/>
      </c>
      <c r="AN157" s="511"/>
      <c r="AO157" s="375"/>
      <c r="AP157" s="377"/>
      <c r="AQ157" s="377" t="str">
        <f t="shared" si="159"/>
        <v/>
      </c>
      <c r="AR157" s="375" t="str">
        <f t="shared" si="160"/>
        <v/>
      </c>
      <c r="AS157" s="511"/>
      <c r="AT157" s="375"/>
      <c r="AU157" s="377"/>
      <c r="AV157" s="377" t="str">
        <f t="shared" si="161"/>
        <v/>
      </c>
      <c r="AW157" s="375" t="str">
        <f t="shared" si="162"/>
        <v/>
      </c>
      <c r="AX157" s="511"/>
    </row>
    <row r="158" spans="2:50" hidden="1" x14ac:dyDescent="0.2">
      <c r="B158" s="517"/>
      <c r="C158" s="375">
        <v>12</v>
      </c>
      <c r="D158" s="375"/>
      <c r="E158" s="375"/>
      <c r="F158" s="375"/>
      <c r="G158" s="375"/>
      <c r="H158" s="538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36"/>
      <c r="M158" s="172" t="str">
        <f t="shared" si="148"/>
        <v/>
      </c>
      <c r="N158" s="512"/>
      <c r="O158" s="512"/>
      <c r="P158" s="375"/>
      <c r="Q158" s="377"/>
      <c r="R158" s="377" t="str">
        <f t="shared" si="149"/>
        <v/>
      </c>
      <c r="S158" s="375" t="str">
        <f t="shared" si="150"/>
        <v/>
      </c>
      <c r="T158" s="511"/>
      <c r="U158" s="375"/>
      <c r="V158" s="377"/>
      <c r="W158" s="377" t="str">
        <f t="shared" si="151"/>
        <v/>
      </c>
      <c r="X158" s="375" t="str">
        <f t="shared" si="152"/>
        <v/>
      </c>
      <c r="Y158" s="511"/>
      <c r="Z158" s="375"/>
      <c r="AA158" s="377"/>
      <c r="AB158" s="377" t="str">
        <f t="shared" si="153"/>
        <v/>
      </c>
      <c r="AC158" s="375" t="str">
        <f t="shared" si="154"/>
        <v/>
      </c>
      <c r="AD158" s="511"/>
      <c r="AE158" s="375"/>
      <c r="AF158" s="377"/>
      <c r="AG158" s="377" t="str">
        <f t="shared" si="155"/>
        <v/>
      </c>
      <c r="AH158" s="375" t="str">
        <f t="shared" si="156"/>
        <v/>
      </c>
      <c r="AI158" s="511"/>
      <c r="AJ158" s="375"/>
      <c r="AK158" s="377"/>
      <c r="AL158" s="377" t="str">
        <f t="shared" si="157"/>
        <v/>
      </c>
      <c r="AM158" s="375" t="str">
        <f t="shared" si="158"/>
        <v/>
      </c>
      <c r="AN158" s="511"/>
      <c r="AO158" s="375"/>
      <c r="AP158" s="377"/>
      <c r="AQ158" s="377" t="str">
        <f t="shared" si="159"/>
        <v/>
      </c>
      <c r="AR158" s="375" t="str">
        <f t="shared" si="160"/>
        <v/>
      </c>
      <c r="AS158" s="511"/>
      <c r="AT158" s="375"/>
      <c r="AU158" s="377"/>
      <c r="AV158" s="377" t="str">
        <f t="shared" si="161"/>
        <v/>
      </c>
      <c r="AW158" s="375" t="str">
        <f t="shared" si="162"/>
        <v/>
      </c>
      <c r="AX158" s="511"/>
    </row>
    <row r="159" spans="2:50" hidden="1" x14ac:dyDescent="0.2">
      <c r="B159" s="517"/>
      <c r="C159" s="375">
        <v>13</v>
      </c>
      <c r="D159" s="375"/>
      <c r="E159" s="375"/>
      <c r="F159" s="375"/>
      <c r="G159" s="375"/>
      <c r="H159" s="538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36"/>
      <c r="M159" s="172" t="str">
        <f t="shared" si="148"/>
        <v/>
      </c>
      <c r="N159" s="512"/>
      <c r="O159" s="512"/>
      <c r="P159" s="375"/>
      <c r="Q159" s="377"/>
      <c r="R159" s="377" t="str">
        <f t="shared" si="149"/>
        <v/>
      </c>
      <c r="S159" s="375" t="str">
        <f t="shared" si="150"/>
        <v/>
      </c>
      <c r="T159" s="511"/>
      <c r="U159" s="375"/>
      <c r="V159" s="377"/>
      <c r="W159" s="377" t="str">
        <f t="shared" si="151"/>
        <v/>
      </c>
      <c r="X159" s="375" t="str">
        <f t="shared" si="152"/>
        <v/>
      </c>
      <c r="Y159" s="511"/>
      <c r="Z159" s="375"/>
      <c r="AA159" s="377"/>
      <c r="AB159" s="377" t="str">
        <f t="shared" si="153"/>
        <v/>
      </c>
      <c r="AC159" s="375" t="str">
        <f t="shared" si="154"/>
        <v/>
      </c>
      <c r="AD159" s="511"/>
      <c r="AE159" s="375"/>
      <c r="AF159" s="377"/>
      <c r="AG159" s="377" t="str">
        <f t="shared" si="155"/>
        <v/>
      </c>
      <c r="AH159" s="375" t="str">
        <f t="shared" si="156"/>
        <v/>
      </c>
      <c r="AI159" s="511"/>
      <c r="AJ159" s="375"/>
      <c r="AK159" s="377"/>
      <c r="AL159" s="377" t="str">
        <f t="shared" si="157"/>
        <v/>
      </c>
      <c r="AM159" s="375" t="str">
        <f t="shared" si="158"/>
        <v/>
      </c>
      <c r="AN159" s="511"/>
      <c r="AO159" s="375"/>
      <c r="AP159" s="377"/>
      <c r="AQ159" s="377" t="str">
        <f t="shared" si="159"/>
        <v/>
      </c>
      <c r="AR159" s="375" t="str">
        <f t="shared" si="160"/>
        <v/>
      </c>
      <c r="AS159" s="511"/>
      <c r="AT159" s="375"/>
      <c r="AU159" s="377"/>
      <c r="AV159" s="377" t="str">
        <f t="shared" si="161"/>
        <v/>
      </c>
      <c r="AW159" s="375" t="str">
        <f t="shared" si="162"/>
        <v/>
      </c>
      <c r="AX159" s="511"/>
    </row>
    <row r="160" spans="2:50" hidden="1" x14ac:dyDescent="0.2">
      <c r="B160" s="517"/>
      <c r="C160" s="375">
        <v>14</v>
      </c>
      <c r="D160" s="375"/>
      <c r="E160" s="375"/>
      <c r="F160" s="375"/>
      <c r="G160" s="375"/>
      <c r="H160" s="538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36"/>
      <c r="M160" s="172" t="str">
        <f t="shared" si="148"/>
        <v/>
      </c>
      <c r="N160" s="512"/>
      <c r="O160" s="512"/>
      <c r="P160" s="375"/>
      <c r="Q160" s="377"/>
      <c r="R160" s="377" t="str">
        <f t="shared" si="149"/>
        <v/>
      </c>
      <c r="S160" s="375" t="str">
        <f t="shared" si="150"/>
        <v/>
      </c>
      <c r="T160" s="511"/>
      <c r="U160" s="375"/>
      <c r="V160" s="377"/>
      <c r="W160" s="377" t="str">
        <f t="shared" si="151"/>
        <v/>
      </c>
      <c r="X160" s="375" t="str">
        <f t="shared" si="152"/>
        <v/>
      </c>
      <c r="Y160" s="511"/>
      <c r="Z160" s="375"/>
      <c r="AA160" s="377"/>
      <c r="AB160" s="377" t="str">
        <f t="shared" si="153"/>
        <v/>
      </c>
      <c r="AC160" s="375" t="str">
        <f t="shared" si="154"/>
        <v/>
      </c>
      <c r="AD160" s="511"/>
      <c r="AE160" s="375"/>
      <c r="AF160" s="377"/>
      <c r="AG160" s="377" t="str">
        <f t="shared" si="155"/>
        <v/>
      </c>
      <c r="AH160" s="375" t="str">
        <f t="shared" si="156"/>
        <v/>
      </c>
      <c r="AI160" s="511"/>
      <c r="AJ160" s="375"/>
      <c r="AK160" s="377"/>
      <c r="AL160" s="377" t="str">
        <f t="shared" si="157"/>
        <v/>
      </c>
      <c r="AM160" s="375" t="str">
        <f t="shared" si="158"/>
        <v/>
      </c>
      <c r="AN160" s="511"/>
      <c r="AO160" s="375"/>
      <c r="AP160" s="377"/>
      <c r="AQ160" s="377" t="str">
        <f t="shared" si="159"/>
        <v/>
      </c>
      <c r="AR160" s="375" t="str">
        <f t="shared" si="160"/>
        <v/>
      </c>
      <c r="AS160" s="511"/>
      <c r="AT160" s="375"/>
      <c r="AU160" s="377"/>
      <c r="AV160" s="377" t="str">
        <f t="shared" si="161"/>
        <v/>
      </c>
      <c r="AW160" s="375" t="str">
        <f t="shared" si="162"/>
        <v/>
      </c>
      <c r="AX160" s="511"/>
    </row>
    <row r="161" spans="2:50" hidden="1" x14ac:dyDescent="0.2">
      <c r="B161" s="517"/>
      <c r="C161" s="375">
        <v>15</v>
      </c>
      <c r="D161" s="375"/>
      <c r="E161" s="375"/>
      <c r="F161" s="375"/>
      <c r="G161" s="375"/>
      <c r="H161" s="539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36"/>
      <c r="M161" s="172" t="str">
        <f t="shared" si="148"/>
        <v/>
      </c>
      <c r="N161" s="512"/>
      <c r="O161" s="512"/>
      <c r="P161" s="375"/>
      <c r="Q161" s="377"/>
      <c r="R161" s="377" t="str">
        <f t="shared" si="149"/>
        <v/>
      </c>
      <c r="S161" s="375" t="str">
        <f t="shared" si="150"/>
        <v/>
      </c>
      <c r="T161" s="511"/>
      <c r="U161" s="375"/>
      <c r="V161" s="377"/>
      <c r="W161" s="377" t="str">
        <f t="shared" si="151"/>
        <v/>
      </c>
      <c r="X161" s="375" t="str">
        <f t="shared" si="152"/>
        <v/>
      </c>
      <c r="Y161" s="511"/>
      <c r="Z161" s="375"/>
      <c r="AA161" s="377"/>
      <c r="AB161" s="377" t="str">
        <f t="shared" si="153"/>
        <v/>
      </c>
      <c r="AC161" s="375" t="str">
        <f t="shared" si="154"/>
        <v/>
      </c>
      <c r="AD161" s="511"/>
      <c r="AE161" s="375"/>
      <c r="AF161" s="377"/>
      <c r="AG161" s="377" t="str">
        <f t="shared" si="155"/>
        <v/>
      </c>
      <c r="AH161" s="375" t="str">
        <f t="shared" si="156"/>
        <v/>
      </c>
      <c r="AI161" s="511"/>
      <c r="AJ161" s="375"/>
      <c r="AK161" s="377"/>
      <c r="AL161" s="377" t="str">
        <f t="shared" si="157"/>
        <v/>
      </c>
      <c r="AM161" s="375" t="str">
        <f t="shared" si="158"/>
        <v/>
      </c>
      <c r="AN161" s="511"/>
      <c r="AO161" s="375"/>
      <c r="AP161" s="377"/>
      <c r="AQ161" s="377" t="str">
        <f t="shared" si="159"/>
        <v/>
      </c>
      <c r="AR161" s="375" t="str">
        <f t="shared" si="160"/>
        <v/>
      </c>
      <c r="AS161" s="511"/>
      <c r="AT161" s="375"/>
      <c r="AU161" s="377"/>
      <c r="AV161" s="377" t="str">
        <f t="shared" si="161"/>
        <v/>
      </c>
      <c r="AW161" s="375" t="str">
        <f t="shared" si="162"/>
        <v/>
      </c>
      <c r="AX161" s="511"/>
    </row>
    <row r="162" spans="2:50" ht="15.75" hidden="1" x14ac:dyDescent="0.2">
      <c r="B162" s="521" t="s">
        <v>169</v>
      </c>
      <c r="C162" s="522"/>
      <c r="D162" s="522"/>
      <c r="E162" s="522"/>
      <c r="F162" s="522"/>
      <c r="G162" s="522"/>
      <c r="H162" s="523"/>
      <c r="I162" s="207"/>
      <c r="J162" s="207"/>
      <c r="K162" s="207"/>
      <c r="L162" s="207"/>
      <c r="M162" s="207"/>
      <c r="N162" s="512" t="s">
        <v>161</v>
      </c>
      <c r="O162" s="525" t="s">
        <v>106</v>
      </c>
      <c r="P162" s="527">
        <f>AT142+1</f>
        <v>45923</v>
      </c>
      <c r="Q162" s="517"/>
      <c r="R162" s="517"/>
      <c r="S162" s="517"/>
      <c r="T162" s="517"/>
      <c r="U162" s="527">
        <f>P162+1</f>
        <v>45924</v>
      </c>
      <c r="V162" s="517"/>
      <c r="W162" s="517"/>
      <c r="X162" s="517"/>
      <c r="Y162" s="517"/>
      <c r="Z162" s="527">
        <f>U162+1</f>
        <v>45925</v>
      </c>
      <c r="AA162" s="517"/>
      <c r="AB162" s="517"/>
      <c r="AC162" s="517"/>
      <c r="AD162" s="517"/>
      <c r="AE162" s="527">
        <f>Z162+1</f>
        <v>45926</v>
      </c>
      <c r="AF162" s="517"/>
      <c r="AG162" s="517"/>
      <c r="AH162" s="517"/>
      <c r="AI162" s="517"/>
      <c r="AJ162" s="527">
        <f>AE162+1</f>
        <v>45927</v>
      </c>
      <c r="AK162" s="517"/>
      <c r="AL162" s="517"/>
      <c r="AM162" s="517"/>
      <c r="AN162" s="517"/>
      <c r="AO162" s="527">
        <f>AJ162+1</f>
        <v>45928</v>
      </c>
      <c r="AP162" s="517"/>
      <c r="AQ162" s="517"/>
      <c r="AR162" s="517"/>
      <c r="AS162" s="517"/>
      <c r="AT162" s="527">
        <f>AO162+1</f>
        <v>45929</v>
      </c>
      <c r="AU162" s="517"/>
      <c r="AV162" s="517"/>
      <c r="AW162" s="517"/>
      <c r="AX162" s="517"/>
    </row>
    <row r="163" spans="2:50" ht="15.75" hidden="1" x14ac:dyDescent="0.2">
      <c r="B163" s="524"/>
      <c r="C163" s="524"/>
      <c r="D163" s="524"/>
      <c r="E163" s="524"/>
      <c r="F163" s="524"/>
      <c r="G163" s="524"/>
      <c r="H163" s="524"/>
      <c r="I163" s="207"/>
      <c r="J163" s="207"/>
      <c r="K163" s="207"/>
      <c r="L163" s="207"/>
      <c r="M163" s="207"/>
      <c r="N163" s="512"/>
      <c r="O163" s="526"/>
      <c r="P163" s="527" t="s">
        <v>120</v>
      </c>
      <c r="Q163" s="517"/>
      <c r="R163" s="517"/>
      <c r="S163" s="517"/>
      <c r="T163" s="517"/>
      <c r="U163" s="527" t="s">
        <v>114</v>
      </c>
      <c r="V163" s="517"/>
      <c r="W163" s="517"/>
      <c r="X163" s="517"/>
      <c r="Y163" s="517"/>
      <c r="Z163" s="527" t="s">
        <v>115</v>
      </c>
      <c r="AA163" s="517"/>
      <c r="AB163" s="517"/>
      <c r="AC163" s="517"/>
      <c r="AD163" s="517"/>
      <c r="AE163" s="527" t="s">
        <v>116</v>
      </c>
      <c r="AF163" s="517"/>
      <c r="AG163" s="517"/>
      <c r="AH163" s="517"/>
      <c r="AI163" s="517"/>
      <c r="AJ163" s="527" t="s">
        <v>117</v>
      </c>
      <c r="AK163" s="517"/>
      <c r="AL163" s="517"/>
      <c r="AM163" s="517"/>
      <c r="AN163" s="517"/>
      <c r="AO163" s="527" t="s">
        <v>118</v>
      </c>
      <c r="AP163" s="517"/>
      <c r="AQ163" s="517"/>
      <c r="AR163" s="517"/>
      <c r="AS163" s="517"/>
      <c r="AT163" s="527" t="s">
        <v>119</v>
      </c>
      <c r="AU163" s="517"/>
      <c r="AV163" s="517"/>
      <c r="AW163" s="517"/>
      <c r="AX163" s="517"/>
    </row>
    <row r="164" spans="2:50" hidden="1" x14ac:dyDescent="0.2">
      <c r="B164" s="512" t="s">
        <v>157</v>
      </c>
      <c r="C164" s="512" t="s">
        <v>149</v>
      </c>
      <c r="D164" s="512"/>
      <c r="E164" s="512" t="s">
        <v>151</v>
      </c>
      <c r="F164" s="512"/>
      <c r="G164" s="512"/>
      <c r="H164" s="513" t="s">
        <v>158</v>
      </c>
      <c r="I164" s="516" t="s">
        <v>227</v>
      </c>
      <c r="J164" s="516"/>
      <c r="K164" s="516"/>
      <c r="L164" s="516" t="s">
        <v>158</v>
      </c>
      <c r="M164" s="516" t="s">
        <v>170</v>
      </c>
      <c r="N164" s="512"/>
      <c r="O164" s="512" t="s">
        <v>160</v>
      </c>
      <c r="P164" s="508" t="s">
        <v>154</v>
      </c>
      <c r="Q164" s="509"/>
      <c r="R164" s="509"/>
      <c r="S164" s="510"/>
      <c r="T164" s="512" t="s">
        <v>158</v>
      </c>
      <c r="U164" s="508" t="s">
        <v>154</v>
      </c>
      <c r="V164" s="509"/>
      <c r="W164" s="509"/>
      <c r="X164" s="510"/>
      <c r="Y164" s="512" t="s">
        <v>158</v>
      </c>
      <c r="Z164" s="508" t="s">
        <v>154</v>
      </c>
      <c r="AA164" s="509"/>
      <c r="AB164" s="509"/>
      <c r="AC164" s="510"/>
      <c r="AD164" s="512" t="s">
        <v>158</v>
      </c>
      <c r="AE164" s="508" t="s">
        <v>154</v>
      </c>
      <c r="AF164" s="509"/>
      <c r="AG164" s="509"/>
      <c r="AH164" s="510"/>
      <c r="AI164" s="512" t="s">
        <v>158</v>
      </c>
      <c r="AJ164" s="508" t="s">
        <v>154</v>
      </c>
      <c r="AK164" s="509"/>
      <c r="AL164" s="509"/>
      <c r="AM164" s="510"/>
      <c r="AN164" s="512" t="s">
        <v>158</v>
      </c>
      <c r="AO164" s="508" t="s">
        <v>154</v>
      </c>
      <c r="AP164" s="509"/>
      <c r="AQ164" s="509"/>
      <c r="AR164" s="510"/>
      <c r="AS164" s="512" t="s">
        <v>158</v>
      </c>
      <c r="AT164" s="508" t="s">
        <v>154</v>
      </c>
      <c r="AU164" s="509"/>
      <c r="AV164" s="509"/>
      <c r="AW164" s="510"/>
      <c r="AX164" s="512" t="s">
        <v>158</v>
      </c>
    </row>
    <row r="165" spans="2:50" hidden="1" x14ac:dyDescent="0.2">
      <c r="B165" s="512"/>
      <c r="C165" s="512"/>
      <c r="D165" s="512"/>
      <c r="E165" s="512" t="s">
        <v>150</v>
      </c>
      <c r="F165" s="512"/>
      <c r="G165" s="512"/>
      <c r="H165" s="514"/>
      <c r="I165" s="516" t="s">
        <v>150</v>
      </c>
      <c r="J165" s="516"/>
      <c r="K165" s="516"/>
      <c r="L165" s="516"/>
      <c r="M165" s="516"/>
      <c r="N165" s="512"/>
      <c r="O165" s="512"/>
      <c r="P165" s="508" t="s">
        <v>155</v>
      </c>
      <c r="Q165" s="509"/>
      <c r="R165" s="509"/>
      <c r="S165" s="510"/>
      <c r="T165" s="512"/>
      <c r="U165" s="508" t="s">
        <v>155</v>
      </c>
      <c r="V165" s="509"/>
      <c r="W165" s="509"/>
      <c r="X165" s="510"/>
      <c r="Y165" s="512"/>
      <c r="Z165" s="508" t="s">
        <v>155</v>
      </c>
      <c r="AA165" s="509"/>
      <c r="AB165" s="509"/>
      <c r="AC165" s="510"/>
      <c r="AD165" s="512"/>
      <c r="AE165" s="508" t="s">
        <v>155</v>
      </c>
      <c r="AF165" s="509"/>
      <c r="AG165" s="509"/>
      <c r="AH165" s="510"/>
      <c r="AI165" s="512"/>
      <c r="AJ165" s="508" t="s">
        <v>155</v>
      </c>
      <c r="AK165" s="509"/>
      <c r="AL165" s="509"/>
      <c r="AM165" s="510"/>
      <c r="AN165" s="512"/>
      <c r="AO165" s="508" t="s">
        <v>155</v>
      </c>
      <c r="AP165" s="509"/>
      <c r="AQ165" s="509"/>
      <c r="AR165" s="510"/>
      <c r="AS165" s="512"/>
      <c r="AT165" s="508" t="s">
        <v>155</v>
      </c>
      <c r="AU165" s="509"/>
      <c r="AV165" s="509"/>
      <c r="AW165" s="510"/>
      <c r="AX165" s="512"/>
    </row>
    <row r="166" spans="2:50" hidden="1" x14ac:dyDescent="0.2">
      <c r="B166" s="512"/>
      <c r="C166" s="512"/>
      <c r="D166" s="512"/>
      <c r="E166" s="376" t="s">
        <v>152</v>
      </c>
      <c r="F166" s="376" t="s">
        <v>153</v>
      </c>
      <c r="G166" s="376" t="s">
        <v>156</v>
      </c>
      <c r="H166" s="515"/>
      <c r="I166" s="373" t="s">
        <v>152</v>
      </c>
      <c r="J166" s="373" t="s">
        <v>153</v>
      </c>
      <c r="K166" s="373" t="s">
        <v>156</v>
      </c>
      <c r="L166" s="516"/>
      <c r="M166" s="516"/>
      <c r="N166" s="512"/>
      <c r="O166" s="512"/>
      <c r="P166" s="376" t="s">
        <v>152</v>
      </c>
      <c r="Q166" s="376" t="s">
        <v>153</v>
      </c>
      <c r="R166" s="376" t="s">
        <v>156</v>
      </c>
      <c r="S166" s="376" t="s">
        <v>170</v>
      </c>
      <c r="T166" s="512"/>
      <c r="U166" s="376" t="s">
        <v>152</v>
      </c>
      <c r="V166" s="376" t="s">
        <v>153</v>
      </c>
      <c r="W166" s="376" t="s">
        <v>156</v>
      </c>
      <c r="X166" s="376" t="s">
        <v>170</v>
      </c>
      <c r="Y166" s="512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2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2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2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2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2"/>
    </row>
    <row r="167" spans="2:50" hidden="1" x14ac:dyDescent="0.2">
      <c r="B167" s="517" t="s">
        <v>237</v>
      </c>
      <c r="C167" s="375">
        <v>1</v>
      </c>
      <c r="D167" s="415" t="s">
        <v>446</v>
      </c>
      <c r="E167" s="415">
        <v>10</v>
      </c>
      <c r="F167" s="415">
        <v>3000</v>
      </c>
      <c r="G167" s="377">
        <f t="shared" ref="G167:G175" si="164">F167/E167</f>
        <v>300</v>
      </c>
      <c r="H167" s="537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4">
        <f t="shared" si="165"/>
        <v>286.25264967148939</v>
      </c>
      <c r="L167" s="536">
        <f>IFERROR(AVERAGE(K167:K181),"-")</f>
        <v>280.40878196744887</v>
      </c>
      <c r="M167" s="172">
        <f>IFERROR(RANK(K167, K$167:K$181),"")</f>
        <v>8</v>
      </c>
      <c r="N167" s="512"/>
      <c r="O167" s="512"/>
      <c r="P167" s="415">
        <v>10</v>
      </c>
      <c r="Q167" s="414">
        <v>2856</v>
      </c>
      <c r="R167" s="377">
        <f>IFERROR(Q167/P167,"")</f>
        <v>285.60000000000002</v>
      </c>
      <c r="S167" s="375">
        <f>IFERROR(RANK(R167, R$167:R$181),"")</f>
        <v>8</v>
      </c>
      <c r="T167" s="511">
        <f>AVERAGE(R167:R181)</f>
        <v>280.84701683497889</v>
      </c>
      <c r="U167" s="415">
        <v>10</v>
      </c>
      <c r="V167" s="414">
        <v>2857.6</v>
      </c>
      <c r="W167" s="377">
        <f>IFERROR(V167/U167,"")</f>
        <v>285.76</v>
      </c>
      <c r="X167" s="375">
        <f>IFERROR(RANK(W167, W$167:W$181),"")</f>
        <v>7</v>
      </c>
      <c r="Y167" s="511">
        <f>AVERAGE(W167:W181)</f>
        <v>279.88149049954154</v>
      </c>
      <c r="Z167" s="415">
        <v>10</v>
      </c>
      <c r="AA167" s="414">
        <v>2868.5294117647049</v>
      </c>
      <c r="AB167" s="377">
        <f>IFERROR(AA167/Z167,"")</f>
        <v>286.85294117647049</v>
      </c>
      <c r="AC167" s="375">
        <f>IFERROR(RANK(AB167, AB$167:AB$181),"")</f>
        <v>4</v>
      </c>
      <c r="AD167" s="511">
        <f>AVERAGE(AB167:AB181)</f>
        <v>279.8892661953671</v>
      </c>
      <c r="AE167" s="415">
        <v>10</v>
      </c>
      <c r="AF167" s="414">
        <v>2873.9449541284398</v>
      </c>
      <c r="AG167" s="377">
        <f>IFERROR(AF167/AE167,"")</f>
        <v>287.39449541284398</v>
      </c>
      <c r="AH167" s="375">
        <f>IFERROR(RANK(AG167, AG$167:AG$181),"")</f>
        <v>5</v>
      </c>
      <c r="AI167" s="511">
        <f>AVERAGE(AG167:AG181)</f>
        <v>280.73196614701504</v>
      </c>
      <c r="AJ167" s="415">
        <v>10</v>
      </c>
      <c r="AK167" s="414">
        <v>2868.0000000000005</v>
      </c>
      <c r="AL167" s="377">
        <f>IFERROR(AK167/AJ167,"")</f>
        <v>286.80000000000007</v>
      </c>
      <c r="AM167" s="375">
        <f>IFERROR(RANK(AL167, AL$167:AL$181),"")</f>
        <v>8</v>
      </c>
      <c r="AN167" s="511">
        <f>AVERAGE(AL167:AL181)</f>
        <v>280.95921764877539</v>
      </c>
      <c r="AO167" s="415">
        <v>10</v>
      </c>
      <c r="AP167" s="414">
        <v>2862.5</v>
      </c>
      <c r="AQ167" s="377">
        <f>IFERROR(AP167/AO167,"")</f>
        <v>286.25</v>
      </c>
      <c r="AR167" s="375">
        <f>IFERROR(RANK(AQ167, AQ$167:AQ$181),"")</f>
        <v>5</v>
      </c>
      <c r="AS167" s="511">
        <f>AVERAGE(AQ167:AQ181)</f>
        <v>279.99475740013145</v>
      </c>
      <c r="AT167" s="415">
        <v>10</v>
      </c>
      <c r="AU167" s="414">
        <v>2851.1111111111113</v>
      </c>
      <c r="AV167" s="377">
        <f>IFERROR(AU167/AT167,"")</f>
        <v>285.11111111111114</v>
      </c>
      <c r="AW167" s="375">
        <f>IFERROR(RANK(AV167, AV$167:AV$181),"")</f>
        <v>8</v>
      </c>
      <c r="AX167" s="511">
        <f>AVERAGE(AV167:AV181)</f>
        <v>280.55775904633254</v>
      </c>
    </row>
    <row r="168" spans="2:50" hidden="1" x14ac:dyDescent="0.2">
      <c r="B168" s="517"/>
      <c r="C168" s="375">
        <v>2</v>
      </c>
      <c r="D168" s="415" t="s">
        <v>447</v>
      </c>
      <c r="E168" s="415">
        <v>10</v>
      </c>
      <c r="F168" s="415">
        <v>3000</v>
      </c>
      <c r="G168" s="377">
        <f t="shared" si="164"/>
        <v>300</v>
      </c>
      <c r="H168" s="538"/>
      <c r="I168" s="172">
        <f t="shared" si="165"/>
        <v>10</v>
      </c>
      <c r="J168" s="172">
        <f t="shared" si="165"/>
        <v>2869.720087730554</v>
      </c>
      <c r="K168" s="374">
        <f t="shared" si="165"/>
        <v>286.97200877305539</v>
      </c>
      <c r="L168" s="536"/>
      <c r="M168" s="172">
        <f t="shared" ref="M168:M181" si="166">IFERROR(RANK(K168, K$167:K$181),"")</f>
        <v>5</v>
      </c>
      <c r="N168" s="512"/>
      <c r="O168" s="512"/>
      <c r="P168" s="415">
        <v>10</v>
      </c>
      <c r="Q168" s="414">
        <v>2865.6716417910457</v>
      </c>
      <c r="R168" s="377">
        <f t="shared" ref="R168:R181" si="167">IFERROR(Q168/P168,"")</f>
        <v>286.56716417910457</v>
      </c>
      <c r="S168" s="375">
        <f t="shared" ref="S168:S181" si="168">IFERROR(RANK(R168, R$167:R$181),"")</f>
        <v>7</v>
      </c>
      <c r="T168" s="511"/>
      <c r="U168" s="415">
        <v>10</v>
      </c>
      <c r="V168" s="414">
        <v>2867.8947368421059</v>
      </c>
      <c r="W168" s="377">
        <f t="shared" ref="W168:W181" si="169">IFERROR(V168/U168,"")</f>
        <v>286.78947368421058</v>
      </c>
      <c r="X168" s="375">
        <f t="shared" ref="X168:X181" si="170">IFERROR(RANK(W168, W$167:W$181),"")</f>
        <v>4</v>
      </c>
      <c r="Y168" s="511"/>
      <c r="Z168" s="415">
        <v>10</v>
      </c>
      <c r="AA168" s="414">
        <v>2858.1308411214955</v>
      </c>
      <c r="AB168" s="377">
        <f t="shared" ref="AB168:AB181" si="171">IFERROR(AA168/Z168,"")</f>
        <v>285.81308411214957</v>
      </c>
      <c r="AC168" s="375">
        <f t="shared" ref="AC168:AC181" si="172">IFERROR(RANK(AB168, AB$167:AB$181),"")</f>
        <v>7</v>
      </c>
      <c r="AD168" s="511"/>
      <c r="AE168" s="415">
        <v>10</v>
      </c>
      <c r="AF168" s="414">
        <v>2869.5348837209308</v>
      </c>
      <c r="AG168" s="377">
        <f t="shared" ref="AG168:AG181" si="173">IFERROR(AF168/AE168,"")</f>
        <v>286.95348837209309</v>
      </c>
      <c r="AH168" s="375">
        <f t="shared" ref="AH168:AH181" si="174">IFERROR(RANK(AG168, AG$167:AG$181),"")</f>
        <v>7</v>
      </c>
      <c r="AI168" s="511"/>
      <c r="AJ168" s="415">
        <v>10</v>
      </c>
      <c r="AK168" s="414">
        <v>2880</v>
      </c>
      <c r="AL168" s="377">
        <f t="shared" ref="AL168:AL181" si="175">IFERROR(AK168/AJ168,"")</f>
        <v>288</v>
      </c>
      <c r="AM168" s="375">
        <f t="shared" ref="AM168:AM181" si="176">IFERROR(RANK(AL168, AL$167:AL$181),"")</f>
        <v>5</v>
      </c>
      <c r="AN168" s="511"/>
      <c r="AO168" s="415">
        <v>10</v>
      </c>
      <c r="AP168" s="414">
        <v>2876.8085106382973</v>
      </c>
      <c r="AQ168" s="377">
        <f t="shared" ref="AQ168:AQ181" si="177">IFERROR(AP168/AO168,"")</f>
        <v>287.68085106382972</v>
      </c>
      <c r="AR168" s="375">
        <f t="shared" ref="AR168:AR181" si="178">IFERROR(RANK(AQ168, AQ$167:AQ$181),"")</f>
        <v>4</v>
      </c>
      <c r="AS168" s="511"/>
      <c r="AT168" s="415">
        <v>10</v>
      </c>
      <c r="AU168" s="414">
        <v>2870</v>
      </c>
      <c r="AV168" s="377">
        <f t="shared" ref="AV168:AV181" si="179">IFERROR(AU168/AT168,"")</f>
        <v>287</v>
      </c>
      <c r="AW168" s="375">
        <f t="shared" ref="AW168:AW181" si="180">IFERROR(RANK(AV168, AV$167:AV$181),"")</f>
        <v>6</v>
      </c>
      <c r="AX168" s="511"/>
    </row>
    <row r="169" spans="2:50" hidden="1" x14ac:dyDescent="0.2">
      <c r="B169" s="517"/>
      <c r="C169" s="375">
        <v>3</v>
      </c>
      <c r="D169" s="415" t="s">
        <v>448</v>
      </c>
      <c r="E169" s="415">
        <v>10</v>
      </c>
      <c r="F169" s="415">
        <v>3000</v>
      </c>
      <c r="G169" s="385">
        <f t="shared" si="164"/>
        <v>300</v>
      </c>
      <c r="H169" s="538"/>
      <c r="I169" s="172">
        <f t="shared" si="165"/>
        <v>10</v>
      </c>
      <c r="J169" s="172">
        <f t="shared" si="165"/>
        <v>2865.0237587507495</v>
      </c>
      <c r="K169" s="374">
        <f t="shared" si="165"/>
        <v>286.50237587507496</v>
      </c>
      <c r="L169" s="536"/>
      <c r="M169" s="172">
        <f t="shared" si="166"/>
        <v>7</v>
      </c>
      <c r="N169" s="512"/>
      <c r="O169" s="512"/>
      <c r="P169" s="415">
        <v>10</v>
      </c>
      <c r="Q169" s="414">
        <v>2866.8571428571422</v>
      </c>
      <c r="R169" s="377">
        <f t="shared" si="167"/>
        <v>286.6857142857142</v>
      </c>
      <c r="S169" s="375">
        <f t="shared" si="168"/>
        <v>6</v>
      </c>
      <c r="T169" s="511"/>
      <c r="U169" s="415">
        <v>10</v>
      </c>
      <c r="V169" s="414">
        <v>2853.8613861386148</v>
      </c>
      <c r="W169" s="377">
        <f t="shared" si="169"/>
        <v>285.38613861386148</v>
      </c>
      <c r="X169" s="375">
        <f t="shared" si="170"/>
        <v>8</v>
      </c>
      <c r="Y169" s="511"/>
      <c r="Z169" s="415">
        <v>10</v>
      </c>
      <c r="AA169" s="414">
        <v>2866.1052631578955</v>
      </c>
      <c r="AB169" s="377">
        <f t="shared" si="171"/>
        <v>286.61052631578957</v>
      </c>
      <c r="AC169" s="375">
        <f t="shared" si="172"/>
        <v>5</v>
      </c>
      <c r="AD169" s="511"/>
      <c r="AE169" s="415">
        <v>10</v>
      </c>
      <c r="AF169" s="414">
        <v>2878.5542168674688</v>
      </c>
      <c r="AG169" s="377">
        <f t="shared" si="173"/>
        <v>287.85542168674687</v>
      </c>
      <c r="AH169" s="375">
        <f t="shared" si="174"/>
        <v>4</v>
      </c>
      <c r="AI169" s="511"/>
      <c r="AJ169" s="415">
        <v>10</v>
      </c>
      <c r="AK169" s="414">
        <v>2871.5294117647068</v>
      </c>
      <c r="AL169" s="377">
        <f t="shared" si="175"/>
        <v>287.15294117647068</v>
      </c>
      <c r="AM169" s="375">
        <f t="shared" si="176"/>
        <v>7</v>
      </c>
      <c r="AN169" s="511"/>
      <c r="AO169" s="415">
        <v>10</v>
      </c>
      <c r="AP169" s="414">
        <v>2860.4210526315796</v>
      </c>
      <c r="AQ169" s="377">
        <f t="shared" si="177"/>
        <v>286.04210526315796</v>
      </c>
      <c r="AR169" s="375">
        <f t="shared" si="178"/>
        <v>6</v>
      </c>
      <c r="AS169" s="511"/>
      <c r="AT169" s="415">
        <v>10</v>
      </c>
      <c r="AU169" s="414">
        <v>2857.8378378378379</v>
      </c>
      <c r="AV169" s="377">
        <f t="shared" si="179"/>
        <v>285.7837837837838</v>
      </c>
      <c r="AW169" s="375">
        <f t="shared" si="180"/>
        <v>7</v>
      </c>
      <c r="AX169" s="511"/>
    </row>
    <row r="170" spans="2:50" hidden="1" x14ac:dyDescent="0.2">
      <c r="B170" s="517"/>
      <c r="C170" s="375">
        <v>4</v>
      </c>
      <c r="D170" s="415" t="s">
        <v>451</v>
      </c>
      <c r="E170" s="415">
        <v>10</v>
      </c>
      <c r="F170" s="415">
        <v>3000</v>
      </c>
      <c r="G170" s="385">
        <f t="shared" si="164"/>
        <v>300</v>
      </c>
      <c r="H170" s="538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4">
        <f>IFERROR(AVERAGE(R170,W170,AB170,AG170,AL170,AQ170,AV170),"")</f>
        <v>286.94809527149073</v>
      </c>
      <c r="L170" s="536"/>
      <c r="M170" s="172">
        <f t="shared" si="166"/>
        <v>6</v>
      </c>
      <c r="N170" s="512"/>
      <c r="O170" s="512"/>
      <c r="P170" s="415">
        <v>10</v>
      </c>
      <c r="Q170" s="414">
        <v>2870</v>
      </c>
      <c r="R170" s="377">
        <f t="shared" si="167"/>
        <v>287</v>
      </c>
      <c r="S170" s="375">
        <f t="shared" si="168"/>
        <v>5</v>
      </c>
      <c r="T170" s="511"/>
      <c r="U170" s="415">
        <v>10</v>
      </c>
      <c r="V170" s="414">
        <v>2857.8461538461529</v>
      </c>
      <c r="W170" s="377">
        <f t="shared" si="169"/>
        <v>285.78461538461528</v>
      </c>
      <c r="X170" s="375">
        <f t="shared" si="170"/>
        <v>6</v>
      </c>
      <c r="Y170" s="511"/>
      <c r="Z170" s="415">
        <v>10</v>
      </c>
      <c r="AA170" s="414">
        <v>2854.1538461538453</v>
      </c>
      <c r="AB170" s="377">
        <f t="shared" si="171"/>
        <v>285.41538461538454</v>
      </c>
      <c r="AC170" s="375">
        <f t="shared" si="172"/>
        <v>8</v>
      </c>
      <c r="AD170" s="511"/>
      <c r="AE170" s="415">
        <v>10</v>
      </c>
      <c r="AF170" s="414">
        <v>2886.1016949152527</v>
      </c>
      <c r="AG170" s="377">
        <f t="shared" si="173"/>
        <v>288.61016949152526</v>
      </c>
      <c r="AH170" s="375">
        <f t="shared" si="174"/>
        <v>3</v>
      </c>
      <c r="AI170" s="511"/>
      <c r="AJ170" s="415">
        <v>10</v>
      </c>
      <c r="AK170" s="414">
        <v>2887.7419354838698</v>
      </c>
      <c r="AL170" s="377">
        <f t="shared" si="175"/>
        <v>288.77419354838696</v>
      </c>
      <c r="AM170" s="375">
        <f t="shared" si="176"/>
        <v>3</v>
      </c>
      <c r="AN170" s="511"/>
      <c r="AO170" s="415">
        <v>10</v>
      </c>
      <c r="AP170" s="414">
        <v>2855.4545454545455</v>
      </c>
      <c r="AQ170" s="377">
        <f t="shared" si="177"/>
        <v>285.54545454545456</v>
      </c>
      <c r="AR170" s="375">
        <f t="shared" si="178"/>
        <v>7</v>
      </c>
      <c r="AS170" s="511"/>
      <c r="AT170" s="415">
        <v>10</v>
      </c>
      <c r="AU170" s="414">
        <v>2875.0684931506853</v>
      </c>
      <c r="AV170" s="377">
        <f t="shared" si="179"/>
        <v>287.50684931506851</v>
      </c>
      <c r="AW170" s="375">
        <f t="shared" si="180"/>
        <v>5</v>
      </c>
      <c r="AX170" s="511"/>
    </row>
    <row r="171" spans="2:50" hidden="1" x14ac:dyDescent="0.2">
      <c r="B171" s="517"/>
      <c r="C171" s="375">
        <v>5</v>
      </c>
      <c r="D171" s="415" t="s">
        <v>452</v>
      </c>
      <c r="E171" s="415">
        <v>10</v>
      </c>
      <c r="F171" s="415">
        <v>3000</v>
      </c>
      <c r="G171" s="385">
        <f t="shared" si="164"/>
        <v>300</v>
      </c>
      <c r="H171" s="538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4">
        <f t="shared" si="181"/>
        <v>287.91885025934329</v>
      </c>
      <c r="L171" s="536"/>
      <c r="M171" s="172">
        <f t="shared" si="166"/>
        <v>4</v>
      </c>
      <c r="N171" s="512"/>
      <c r="O171" s="512"/>
      <c r="P171" s="415">
        <v>10</v>
      </c>
      <c r="Q171" s="414">
        <v>2900.3225806451624</v>
      </c>
      <c r="R171" s="377">
        <f t="shared" si="167"/>
        <v>290.03225806451621</v>
      </c>
      <c r="S171" s="375">
        <f t="shared" si="168"/>
        <v>3</v>
      </c>
      <c r="T171" s="511"/>
      <c r="U171" s="415">
        <v>10</v>
      </c>
      <c r="V171" s="414">
        <v>2866.0000000000009</v>
      </c>
      <c r="W171" s="377">
        <f t="shared" si="169"/>
        <v>286.60000000000008</v>
      </c>
      <c r="X171" s="375">
        <f t="shared" si="170"/>
        <v>5</v>
      </c>
      <c r="Y171" s="511"/>
      <c r="Z171" s="415">
        <v>10</v>
      </c>
      <c r="AA171" s="414">
        <v>2901.0526315789475</v>
      </c>
      <c r="AB171" s="377">
        <f t="shared" si="171"/>
        <v>290.10526315789474</v>
      </c>
      <c r="AC171" s="375">
        <f t="shared" si="172"/>
        <v>2</v>
      </c>
      <c r="AD171" s="511"/>
      <c r="AE171" s="415">
        <v>10</v>
      </c>
      <c r="AF171" s="414">
        <v>2852.3999999999987</v>
      </c>
      <c r="AG171" s="377">
        <f t="shared" si="173"/>
        <v>285.2399999999999</v>
      </c>
      <c r="AH171" s="375">
        <f t="shared" si="174"/>
        <v>8</v>
      </c>
      <c r="AI171" s="511"/>
      <c r="AJ171" s="415">
        <v>10</v>
      </c>
      <c r="AK171" s="414">
        <v>2885.6603773584898</v>
      </c>
      <c r="AL171" s="377">
        <f t="shared" si="175"/>
        <v>288.56603773584897</v>
      </c>
      <c r="AM171" s="375">
        <f t="shared" si="176"/>
        <v>4</v>
      </c>
      <c r="AN171" s="511"/>
      <c r="AO171" s="415">
        <v>10</v>
      </c>
      <c r="AP171" s="414">
        <v>2851.0714285714289</v>
      </c>
      <c r="AQ171" s="377">
        <f t="shared" si="177"/>
        <v>285.10714285714289</v>
      </c>
      <c r="AR171" s="375">
        <f t="shared" si="178"/>
        <v>8</v>
      </c>
      <c r="AS171" s="511"/>
      <c r="AT171" s="415">
        <v>10</v>
      </c>
      <c r="AU171" s="414">
        <v>2897.8125000000014</v>
      </c>
      <c r="AV171" s="377">
        <f t="shared" si="179"/>
        <v>289.78125000000011</v>
      </c>
      <c r="AW171" s="375">
        <f t="shared" si="180"/>
        <v>3</v>
      </c>
      <c r="AX171" s="511"/>
    </row>
    <row r="172" spans="2:50" hidden="1" x14ac:dyDescent="0.2">
      <c r="B172" s="517"/>
      <c r="C172" s="375">
        <v>6</v>
      </c>
      <c r="D172" s="415" t="s">
        <v>453</v>
      </c>
      <c r="E172" s="415">
        <v>10</v>
      </c>
      <c r="F172" s="415">
        <v>3000</v>
      </c>
      <c r="G172" s="385">
        <f t="shared" si="164"/>
        <v>300</v>
      </c>
      <c r="H172" s="538"/>
      <c r="I172" s="172">
        <f t="shared" si="181"/>
        <v>10</v>
      </c>
      <c r="J172" s="172">
        <f t="shared" si="181"/>
        <v>2901.8555035106756</v>
      </c>
      <c r="K172" s="374">
        <f t="shared" si="181"/>
        <v>290.18555035106755</v>
      </c>
      <c r="L172" s="536"/>
      <c r="M172" s="172">
        <f t="shared" si="166"/>
        <v>2</v>
      </c>
      <c r="N172" s="512"/>
      <c r="O172" s="512"/>
      <c r="P172" s="415">
        <v>10</v>
      </c>
      <c r="Q172" s="414">
        <v>2910.8571428571399</v>
      </c>
      <c r="R172" s="377">
        <f t="shared" si="167"/>
        <v>291.085714285714</v>
      </c>
      <c r="S172" s="375">
        <f t="shared" si="168"/>
        <v>2</v>
      </c>
      <c r="T172" s="511"/>
      <c r="U172" s="415">
        <v>10</v>
      </c>
      <c r="V172" s="414">
        <v>2885.1428571428542</v>
      </c>
      <c r="W172" s="377">
        <f t="shared" si="169"/>
        <v>288.51428571428539</v>
      </c>
      <c r="X172" s="375">
        <f t="shared" si="170"/>
        <v>3</v>
      </c>
      <c r="Y172" s="511"/>
      <c r="Z172" s="415">
        <v>10</v>
      </c>
      <c r="AA172" s="414">
        <v>2861.8181818181847</v>
      </c>
      <c r="AB172" s="377">
        <f t="shared" si="171"/>
        <v>286.18181818181847</v>
      </c>
      <c r="AC172" s="375">
        <f t="shared" si="172"/>
        <v>6</v>
      </c>
      <c r="AD172" s="511"/>
      <c r="AE172" s="415">
        <v>10</v>
      </c>
      <c r="AF172" s="414">
        <v>2924.4444444444462</v>
      </c>
      <c r="AG172" s="377">
        <f t="shared" si="173"/>
        <v>292.44444444444463</v>
      </c>
      <c r="AH172" s="375">
        <f t="shared" si="174"/>
        <v>2</v>
      </c>
      <c r="AI172" s="511"/>
      <c r="AJ172" s="415">
        <v>10</v>
      </c>
      <c r="AK172" s="414">
        <v>2944.4444444444457</v>
      </c>
      <c r="AL172" s="377">
        <f t="shared" si="175"/>
        <v>294.44444444444457</v>
      </c>
      <c r="AM172" s="375">
        <f t="shared" si="176"/>
        <v>2</v>
      </c>
      <c r="AN172" s="511"/>
      <c r="AO172" s="415">
        <v>10</v>
      </c>
      <c r="AP172" s="414">
        <v>2896.551724137933</v>
      </c>
      <c r="AQ172" s="377">
        <f t="shared" si="177"/>
        <v>289.65517241379331</v>
      </c>
      <c r="AR172" s="375">
        <f t="shared" si="178"/>
        <v>2</v>
      </c>
      <c r="AS172" s="511"/>
      <c r="AT172" s="415">
        <v>10</v>
      </c>
      <c r="AU172" s="414">
        <v>2889.7297297297278</v>
      </c>
      <c r="AV172" s="377">
        <f t="shared" si="179"/>
        <v>288.9729729729728</v>
      </c>
      <c r="AW172" s="375">
        <f t="shared" si="180"/>
        <v>4</v>
      </c>
      <c r="AX172" s="511"/>
    </row>
    <row r="173" spans="2:50" hidden="1" x14ac:dyDescent="0.2">
      <c r="B173" s="517"/>
      <c r="C173" s="375">
        <v>7</v>
      </c>
      <c r="D173" s="415" t="s">
        <v>455</v>
      </c>
      <c r="E173" s="415">
        <v>13</v>
      </c>
      <c r="F173" s="415">
        <v>2000</v>
      </c>
      <c r="G173" s="385">
        <f t="shared" si="164"/>
        <v>153.84615384615384</v>
      </c>
      <c r="H173" s="538"/>
      <c r="I173" s="172">
        <f t="shared" si="181"/>
        <v>13</v>
      </c>
      <c r="J173" s="172">
        <f t="shared" si="181"/>
        <v>1930.0424899664881</v>
      </c>
      <c r="K173" s="374">
        <f t="shared" si="181"/>
        <v>148.46480692049909</v>
      </c>
      <c r="L173" s="536"/>
      <c r="M173" s="172">
        <f t="shared" si="166"/>
        <v>9</v>
      </c>
      <c r="N173" s="512"/>
      <c r="O173" s="512"/>
      <c r="P173" s="415">
        <v>13</v>
      </c>
      <c r="Q173" s="414">
        <v>1938.9473684210511</v>
      </c>
      <c r="R173" s="377">
        <f t="shared" si="167"/>
        <v>149.1497975708501</v>
      </c>
      <c r="S173" s="375">
        <f t="shared" si="168"/>
        <v>9</v>
      </c>
      <c r="T173" s="511"/>
      <c r="U173" s="415">
        <v>13</v>
      </c>
      <c r="V173" s="414">
        <v>1928.9999999999995</v>
      </c>
      <c r="W173" s="377">
        <f t="shared" si="169"/>
        <v>148.38461538461536</v>
      </c>
      <c r="X173" s="375">
        <f t="shared" si="170"/>
        <v>9</v>
      </c>
      <c r="Y173" s="511"/>
      <c r="Z173" s="415">
        <v>13</v>
      </c>
      <c r="AA173" s="414">
        <v>1918.3783783783767</v>
      </c>
      <c r="AB173" s="377">
        <f t="shared" si="171"/>
        <v>147.56756756756744</v>
      </c>
      <c r="AC173" s="375">
        <f t="shared" si="172"/>
        <v>9</v>
      </c>
      <c r="AD173" s="511"/>
      <c r="AE173" s="415">
        <v>13</v>
      </c>
      <c r="AF173" s="414">
        <v>1921.9354838709673</v>
      </c>
      <c r="AG173" s="377">
        <f t="shared" si="173"/>
        <v>147.84119106699748</v>
      </c>
      <c r="AH173" s="375">
        <f t="shared" si="174"/>
        <v>9</v>
      </c>
      <c r="AI173" s="511"/>
      <c r="AJ173" s="415">
        <v>13</v>
      </c>
      <c r="AK173" s="414">
        <v>1905.8823529411741</v>
      </c>
      <c r="AL173" s="377">
        <f t="shared" si="175"/>
        <v>146.60633484162878</v>
      </c>
      <c r="AM173" s="375">
        <f t="shared" si="176"/>
        <v>9</v>
      </c>
      <c r="AN173" s="511"/>
      <c r="AO173" s="415">
        <v>13</v>
      </c>
      <c r="AP173" s="414">
        <v>1950.000000000002</v>
      </c>
      <c r="AQ173" s="377">
        <f t="shared" si="177"/>
        <v>150.00000000000017</v>
      </c>
      <c r="AR173" s="375">
        <f t="shared" si="178"/>
        <v>9</v>
      </c>
      <c r="AS173" s="511"/>
      <c r="AT173" s="415">
        <v>13</v>
      </c>
      <c r="AU173" s="414">
        <v>1946.1538461538451</v>
      </c>
      <c r="AV173" s="377">
        <f t="shared" si="179"/>
        <v>149.70414201183422</v>
      </c>
      <c r="AW173" s="375">
        <f t="shared" si="180"/>
        <v>9</v>
      </c>
      <c r="AX173" s="511"/>
    </row>
    <row r="174" spans="2:50" hidden="1" x14ac:dyDescent="0.2">
      <c r="B174" s="517"/>
      <c r="C174" s="375">
        <v>8</v>
      </c>
      <c r="D174" s="415" t="s">
        <v>456</v>
      </c>
      <c r="E174" s="415">
        <v>10</v>
      </c>
      <c r="F174" s="415">
        <v>3000</v>
      </c>
      <c r="G174" s="385">
        <f t="shared" si="164"/>
        <v>300</v>
      </c>
      <c r="H174" s="538"/>
      <c r="I174" s="172">
        <f t="shared" si="181"/>
        <v>10</v>
      </c>
      <c r="J174" s="172">
        <f t="shared" si="181"/>
        <v>2885.6547830885143</v>
      </c>
      <c r="K174" s="374">
        <f t="shared" si="181"/>
        <v>288.56547830885148</v>
      </c>
      <c r="L174" s="536"/>
      <c r="M174" s="172">
        <f t="shared" si="166"/>
        <v>3</v>
      </c>
      <c r="N174" s="512"/>
      <c r="O174" s="512"/>
      <c r="P174" s="415">
        <v>10</v>
      </c>
      <c r="Q174" s="414">
        <v>2884.7058823529424</v>
      </c>
      <c r="R174" s="377">
        <f t="shared" si="167"/>
        <v>288.47058823529426</v>
      </c>
      <c r="S174" s="375">
        <f t="shared" si="168"/>
        <v>4</v>
      </c>
      <c r="T174" s="511"/>
      <c r="U174" s="415">
        <v>10</v>
      </c>
      <c r="V174" s="414">
        <v>2897.1428571428578</v>
      </c>
      <c r="W174" s="377">
        <f t="shared" si="169"/>
        <v>289.71428571428578</v>
      </c>
      <c r="X174" s="375">
        <f t="shared" si="170"/>
        <v>2</v>
      </c>
      <c r="Y174" s="511"/>
      <c r="Z174" s="415">
        <v>10</v>
      </c>
      <c r="AA174" s="414">
        <v>2871.428571428572</v>
      </c>
      <c r="AB174" s="377">
        <f t="shared" si="171"/>
        <v>287.14285714285722</v>
      </c>
      <c r="AC174" s="375">
        <f t="shared" si="172"/>
        <v>3</v>
      </c>
      <c r="AD174" s="511"/>
      <c r="AE174" s="415">
        <v>10</v>
      </c>
      <c r="AF174" s="414">
        <v>2870.6666666666665</v>
      </c>
      <c r="AG174" s="377">
        <f t="shared" si="173"/>
        <v>287.06666666666666</v>
      </c>
      <c r="AH174" s="375">
        <f t="shared" si="174"/>
        <v>6</v>
      </c>
      <c r="AI174" s="511"/>
      <c r="AJ174" s="415">
        <v>10</v>
      </c>
      <c r="AK174" s="414">
        <v>2878.7234042553196</v>
      </c>
      <c r="AL174" s="377">
        <f t="shared" si="175"/>
        <v>287.87234042553195</v>
      </c>
      <c r="AM174" s="375">
        <f t="shared" si="176"/>
        <v>6</v>
      </c>
      <c r="AN174" s="511"/>
      <c r="AO174" s="415">
        <v>10</v>
      </c>
      <c r="AP174" s="414">
        <v>2894.6938775510212</v>
      </c>
      <c r="AQ174" s="377">
        <f t="shared" si="177"/>
        <v>289.4693877551021</v>
      </c>
      <c r="AR174" s="375">
        <f t="shared" si="178"/>
        <v>3</v>
      </c>
      <c r="AS174" s="511"/>
      <c r="AT174" s="415">
        <v>10</v>
      </c>
      <c r="AU174" s="414">
        <v>2902.2222222222235</v>
      </c>
      <c r="AV174" s="377">
        <f t="shared" si="179"/>
        <v>290.22222222222234</v>
      </c>
      <c r="AW174" s="375">
        <f t="shared" si="180"/>
        <v>2</v>
      </c>
      <c r="AX174" s="511"/>
    </row>
    <row r="175" spans="2:50" hidden="1" x14ac:dyDescent="0.2">
      <c r="B175" s="517"/>
      <c r="C175" s="375">
        <v>9</v>
      </c>
      <c r="D175" s="415" t="s">
        <v>636</v>
      </c>
      <c r="E175" s="415">
        <v>8</v>
      </c>
      <c r="F175" s="415">
        <v>3000</v>
      </c>
      <c r="G175" s="385">
        <f t="shared" si="164"/>
        <v>375</v>
      </c>
      <c r="H175" s="538"/>
      <c r="I175" s="172">
        <f t="shared" si="181"/>
        <v>8</v>
      </c>
      <c r="J175" s="172">
        <f t="shared" si="181"/>
        <v>2894.953778209343</v>
      </c>
      <c r="K175" s="374">
        <f t="shared" si="181"/>
        <v>361.86922227616787</v>
      </c>
      <c r="L175" s="536"/>
      <c r="M175" s="172">
        <f t="shared" si="166"/>
        <v>1</v>
      </c>
      <c r="N175" s="512"/>
      <c r="O175" s="512"/>
      <c r="P175" s="415">
        <v>8</v>
      </c>
      <c r="Q175" s="414">
        <v>2904.2553191489369</v>
      </c>
      <c r="R175" s="377">
        <f t="shared" si="167"/>
        <v>363.03191489361711</v>
      </c>
      <c r="S175" s="375">
        <f t="shared" si="168"/>
        <v>1</v>
      </c>
      <c r="T175" s="511"/>
      <c r="U175" s="415">
        <v>8</v>
      </c>
      <c r="V175" s="414">
        <v>2896</v>
      </c>
      <c r="W175" s="377">
        <f t="shared" si="169"/>
        <v>362</v>
      </c>
      <c r="X175" s="375">
        <f t="shared" si="170"/>
        <v>1</v>
      </c>
      <c r="Y175" s="511"/>
      <c r="Z175" s="415">
        <v>8</v>
      </c>
      <c r="AA175" s="414">
        <v>2906.5116279069762</v>
      </c>
      <c r="AB175" s="377">
        <f t="shared" si="171"/>
        <v>363.31395348837202</v>
      </c>
      <c r="AC175" s="375">
        <f t="shared" si="172"/>
        <v>1</v>
      </c>
      <c r="AD175" s="511"/>
      <c r="AE175" s="415">
        <v>8</v>
      </c>
      <c r="AF175" s="414">
        <v>2905.4545454545414</v>
      </c>
      <c r="AG175" s="377">
        <f t="shared" si="173"/>
        <v>363.18181818181768</v>
      </c>
      <c r="AH175" s="375">
        <f t="shared" si="174"/>
        <v>1</v>
      </c>
      <c r="AI175" s="511"/>
      <c r="AJ175" s="415">
        <v>8</v>
      </c>
      <c r="AK175" s="414">
        <v>2883.3333333333308</v>
      </c>
      <c r="AL175" s="377">
        <f t="shared" si="175"/>
        <v>360.41666666666634</v>
      </c>
      <c r="AM175" s="375">
        <f t="shared" si="176"/>
        <v>1</v>
      </c>
      <c r="AN175" s="511"/>
      <c r="AO175" s="415">
        <v>8</v>
      </c>
      <c r="AP175" s="414">
        <v>2881.6216216216194</v>
      </c>
      <c r="AQ175" s="377">
        <f t="shared" si="177"/>
        <v>360.20270270270242</v>
      </c>
      <c r="AR175" s="375">
        <f t="shared" si="178"/>
        <v>1</v>
      </c>
      <c r="AS175" s="511"/>
      <c r="AT175" s="415">
        <v>8</v>
      </c>
      <c r="AU175" s="414">
        <v>2887.5000000000009</v>
      </c>
      <c r="AV175" s="377">
        <f t="shared" si="179"/>
        <v>360.93750000000011</v>
      </c>
      <c r="AW175" s="375">
        <f t="shared" si="180"/>
        <v>1</v>
      </c>
      <c r="AX175" s="511"/>
    </row>
    <row r="176" spans="2:50" hidden="1" x14ac:dyDescent="0.2">
      <c r="B176" s="517"/>
      <c r="C176" s="375">
        <v>10</v>
      </c>
      <c r="D176" s="415"/>
      <c r="E176" s="415"/>
      <c r="F176" s="415"/>
      <c r="G176" s="375"/>
      <c r="H176" s="538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36"/>
      <c r="M176" s="172" t="str">
        <f t="shared" si="166"/>
        <v/>
      </c>
      <c r="N176" s="512"/>
      <c r="O176" s="512"/>
      <c r="P176" s="415"/>
      <c r="Q176" s="414"/>
      <c r="R176" s="377" t="str">
        <f t="shared" si="167"/>
        <v/>
      </c>
      <c r="S176" s="375" t="str">
        <f t="shared" si="168"/>
        <v/>
      </c>
      <c r="T176" s="511"/>
      <c r="U176" s="375"/>
      <c r="V176" s="377"/>
      <c r="W176" s="377" t="str">
        <f t="shared" si="169"/>
        <v/>
      </c>
      <c r="X176" s="375" t="str">
        <f t="shared" si="170"/>
        <v/>
      </c>
      <c r="Y176" s="511"/>
      <c r="Z176" s="375"/>
      <c r="AA176" s="377"/>
      <c r="AB176" s="377" t="str">
        <f t="shared" si="171"/>
        <v/>
      </c>
      <c r="AC176" s="375" t="str">
        <f t="shared" si="172"/>
        <v/>
      </c>
      <c r="AD176" s="511"/>
      <c r="AE176" s="375"/>
      <c r="AF176" s="377"/>
      <c r="AG176" s="377" t="str">
        <f t="shared" si="173"/>
        <v/>
      </c>
      <c r="AH176" s="375" t="str">
        <f t="shared" si="174"/>
        <v/>
      </c>
      <c r="AI176" s="511"/>
      <c r="AJ176" s="375"/>
      <c r="AK176" s="377"/>
      <c r="AL176" s="377" t="str">
        <f t="shared" si="175"/>
        <v/>
      </c>
      <c r="AM176" s="375" t="str">
        <f t="shared" si="176"/>
        <v/>
      </c>
      <c r="AN176" s="511"/>
      <c r="AO176" s="375"/>
      <c r="AP176" s="377"/>
      <c r="AQ176" s="377" t="str">
        <f t="shared" si="177"/>
        <v/>
      </c>
      <c r="AR176" s="375" t="str">
        <f t="shared" si="178"/>
        <v/>
      </c>
      <c r="AS176" s="511"/>
      <c r="AT176" s="375"/>
      <c r="AU176" s="377"/>
      <c r="AV176" s="377" t="str">
        <f t="shared" si="179"/>
        <v/>
      </c>
      <c r="AW176" s="375" t="str">
        <f t="shared" si="180"/>
        <v/>
      </c>
      <c r="AX176" s="511"/>
    </row>
    <row r="177" spans="2:50" hidden="1" x14ac:dyDescent="0.2">
      <c r="B177" s="517"/>
      <c r="C177" s="375">
        <v>11</v>
      </c>
      <c r="D177" s="375"/>
      <c r="E177" s="375"/>
      <c r="F177" s="375"/>
      <c r="G177" s="375"/>
      <c r="H177" s="538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36"/>
      <c r="M177" s="172" t="str">
        <f t="shared" si="166"/>
        <v/>
      </c>
      <c r="N177" s="512"/>
      <c r="O177" s="512"/>
      <c r="P177" s="415"/>
      <c r="Q177" s="414"/>
      <c r="R177" s="377" t="str">
        <f t="shared" si="167"/>
        <v/>
      </c>
      <c r="S177" s="375" t="str">
        <f t="shared" si="168"/>
        <v/>
      </c>
      <c r="T177" s="511"/>
      <c r="U177" s="375"/>
      <c r="V177" s="377"/>
      <c r="W177" s="377" t="str">
        <f t="shared" si="169"/>
        <v/>
      </c>
      <c r="X177" s="375" t="str">
        <f t="shared" si="170"/>
        <v/>
      </c>
      <c r="Y177" s="511"/>
      <c r="Z177" s="375"/>
      <c r="AA177" s="377"/>
      <c r="AB177" s="377" t="str">
        <f t="shared" si="171"/>
        <v/>
      </c>
      <c r="AC177" s="375" t="str">
        <f t="shared" si="172"/>
        <v/>
      </c>
      <c r="AD177" s="511"/>
      <c r="AE177" s="375"/>
      <c r="AF177" s="377"/>
      <c r="AG177" s="377" t="str">
        <f t="shared" si="173"/>
        <v/>
      </c>
      <c r="AH177" s="375" t="str">
        <f t="shared" si="174"/>
        <v/>
      </c>
      <c r="AI177" s="511"/>
      <c r="AJ177" s="375"/>
      <c r="AK177" s="377"/>
      <c r="AL177" s="377" t="str">
        <f t="shared" si="175"/>
        <v/>
      </c>
      <c r="AM177" s="375" t="str">
        <f t="shared" si="176"/>
        <v/>
      </c>
      <c r="AN177" s="511"/>
      <c r="AO177" s="375"/>
      <c r="AP177" s="377"/>
      <c r="AQ177" s="377" t="str">
        <f t="shared" si="177"/>
        <v/>
      </c>
      <c r="AR177" s="375" t="str">
        <f t="shared" si="178"/>
        <v/>
      </c>
      <c r="AS177" s="511"/>
      <c r="AT177" s="375"/>
      <c r="AU177" s="377"/>
      <c r="AV177" s="377" t="str">
        <f t="shared" si="179"/>
        <v/>
      </c>
      <c r="AW177" s="375" t="str">
        <f t="shared" si="180"/>
        <v/>
      </c>
      <c r="AX177" s="511"/>
    </row>
    <row r="178" spans="2:50" hidden="1" x14ac:dyDescent="0.2">
      <c r="B178" s="517"/>
      <c r="C178" s="375">
        <v>12</v>
      </c>
      <c r="D178" s="375"/>
      <c r="E178" s="375"/>
      <c r="F178" s="375"/>
      <c r="G178" s="375"/>
      <c r="H178" s="538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36"/>
      <c r="M178" s="172" t="str">
        <f t="shared" si="166"/>
        <v/>
      </c>
      <c r="N178" s="512"/>
      <c r="O178" s="512"/>
      <c r="P178" s="415"/>
      <c r="Q178" s="414"/>
      <c r="R178" s="377" t="str">
        <f t="shared" si="167"/>
        <v/>
      </c>
      <c r="S178" s="375" t="str">
        <f t="shared" si="168"/>
        <v/>
      </c>
      <c r="T178" s="511"/>
      <c r="U178" s="375"/>
      <c r="V178" s="377"/>
      <c r="W178" s="377" t="str">
        <f t="shared" si="169"/>
        <v/>
      </c>
      <c r="X178" s="375" t="str">
        <f t="shared" si="170"/>
        <v/>
      </c>
      <c r="Y178" s="511"/>
      <c r="Z178" s="375"/>
      <c r="AA178" s="377"/>
      <c r="AB178" s="377" t="str">
        <f t="shared" si="171"/>
        <v/>
      </c>
      <c r="AC178" s="375" t="str">
        <f t="shared" si="172"/>
        <v/>
      </c>
      <c r="AD178" s="511"/>
      <c r="AE178" s="375"/>
      <c r="AF178" s="377"/>
      <c r="AG178" s="377" t="str">
        <f t="shared" si="173"/>
        <v/>
      </c>
      <c r="AH178" s="375" t="str">
        <f t="shared" si="174"/>
        <v/>
      </c>
      <c r="AI178" s="511"/>
      <c r="AJ178" s="375"/>
      <c r="AK178" s="377"/>
      <c r="AL178" s="377" t="str">
        <f t="shared" si="175"/>
        <v/>
      </c>
      <c r="AM178" s="375" t="str">
        <f t="shared" si="176"/>
        <v/>
      </c>
      <c r="AN178" s="511"/>
      <c r="AO178" s="375"/>
      <c r="AP178" s="377"/>
      <c r="AQ178" s="377" t="str">
        <f t="shared" si="177"/>
        <v/>
      </c>
      <c r="AR178" s="375" t="str">
        <f t="shared" si="178"/>
        <v/>
      </c>
      <c r="AS178" s="511"/>
      <c r="AT178" s="375"/>
      <c r="AU178" s="377"/>
      <c r="AV178" s="377" t="str">
        <f t="shared" si="179"/>
        <v/>
      </c>
      <c r="AW178" s="375" t="str">
        <f t="shared" si="180"/>
        <v/>
      </c>
      <c r="AX178" s="511"/>
    </row>
    <row r="179" spans="2:50" hidden="1" x14ac:dyDescent="0.2">
      <c r="B179" s="517"/>
      <c r="C179" s="375">
        <v>13</v>
      </c>
      <c r="D179" s="375"/>
      <c r="E179" s="375"/>
      <c r="F179" s="375"/>
      <c r="G179" s="375"/>
      <c r="H179" s="538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36"/>
      <c r="M179" s="172" t="str">
        <f t="shared" si="166"/>
        <v/>
      </c>
      <c r="N179" s="512"/>
      <c r="O179" s="512"/>
      <c r="P179" s="375"/>
      <c r="Q179" s="377"/>
      <c r="R179" s="377" t="str">
        <f t="shared" si="167"/>
        <v/>
      </c>
      <c r="S179" s="375" t="str">
        <f t="shared" si="168"/>
        <v/>
      </c>
      <c r="T179" s="511"/>
      <c r="U179" s="375"/>
      <c r="V179" s="377"/>
      <c r="W179" s="377" t="str">
        <f t="shared" si="169"/>
        <v/>
      </c>
      <c r="X179" s="375" t="str">
        <f t="shared" si="170"/>
        <v/>
      </c>
      <c r="Y179" s="511"/>
      <c r="Z179" s="375"/>
      <c r="AA179" s="377"/>
      <c r="AB179" s="377" t="str">
        <f t="shared" si="171"/>
        <v/>
      </c>
      <c r="AC179" s="375" t="str">
        <f t="shared" si="172"/>
        <v/>
      </c>
      <c r="AD179" s="511"/>
      <c r="AE179" s="375"/>
      <c r="AF179" s="377"/>
      <c r="AG179" s="377" t="str">
        <f t="shared" si="173"/>
        <v/>
      </c>
      <c r="AH179" s="375" t="str">
        <f t="shared" si="174"/>
        <v/>
      </c>
      <c r="AI179" s="511"/>
      <c r="AJ179" s="375"/>
      <c r="AK179" s="377"/>
      <c r="AL179" s="377" t="str">
        <f t="shared" si="175"/>
        <v/>
      </c>
      <c r="AM179" s="375" t="str">
        <f t="shared" si="176"/>
        <v/>
      </c>
      <c r="AN179" s="511"/>
      <c r="AO179" s="375"/>
      <c r="AP179" s="377"/>
      <c r="AQ179" s="377" t="str">
        <f t="shared" si="177"/>
        <v/>
      </c>
      <c r="AR179" s="375" t="str">
        <f t="shared" si="178"/>
        <v/>
      </c>
      <c r="AS179" s="511"/>
      <c r="AT179" s="375"/>
      <c r="AU179" s="377"/>
      <c r="AV179" s="377" t="str">
        <f t="shared" si="179"/>
        <v/>
      </c>
      <c r="AW179" s="375" t="str">
        <f t="shared" si="180"/>
        <v/>
      </c>
      <c r="AX179" s="511"/>
    </row>
    <row r="180" spans="2:50" hidden="1" x14ac:dyDescent="0.2">
      <c r="B180" s="517"/>
      <c r="C180" s="375">
        <v>14</v>
      </c>
      <c r="D180" s="375"/>
      <c r="E180" s="375"/>
      <c r="F180" s="375"/>
      <c r="G180" s="375"/>
      <c r="H180" s="538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36"/>
      <c r="M180" s="172" t="str">
        <f t="shared" si="166"/>
        <v/>
      </c>
      <c r="N180" s="512"/>
      <c r="O180" s="512"/>
      <c r="P180" s="375"/>
      <c r="Q180" s="377"/>
      <c r="R180" s="377" t="str">
        <f t="shared" si="167"/>
        <v/>
      </c>
      <c r="S180" s="375" t="str">
        <f t="shared" si="168"/>
        <v/>
      </c>
      <c r="T180" s="511"/>
      <c r="U180" s="375"/>
      <c r="V180" s="377"/>
      <c r="W180" s="377" t="str">
        <f t="shared" si="169"/>
        <v/>
      </c>
      <c r="X180" s="375" t="str">
        <f t="shared" si="170"/>
        <v/>
      </c>
      <c r="Y180" s="511"/>
      <c r="Z180" s="375"/>
      <c r="AA180" s="377"/>
      <c r="AB180" s="377" t="str">
        <f t="shared" si="171"/>
        <v/>
      </c>
      <c r="AC180" s="375" t="str">
        <f t="shared" si="172"/>
        <v/>
      </c>
      <c r="AD180" s="511"/>
      <c r="AE180" s="375"/>
      <c r="AF180" s="377"/>
      <c r="AG180" s="377" t="str">
        <f t="shared" si="173"/>
        <v/>
      </c>
      <c r="AH180" s="375" t="str">
        <f t="shared" si="174"/>
        <v/>
      </c>
      <c r="AI180" s="511"/>
      <c r="AJ180" s="375"/>
      <c r="AK180" s="377"/>
      <c r="AL180" s="377" t="str">
        <f t="shared" si="175"/>
        <v/>
      </c>
      <c r="AM180" s="375" t="str">
        <f t="shared" si="176"/>
        <v/>
      </c>
      <c r="AN180" s="511"/>
      <c r="AO180" s="375"/>
      <c r="AP180" s="377"/>
      <c r="AQ180" s="377" t="str">
        <f t="shared" si="177"/>
        <v/>
      </c>
      <c r="AR180" s="375" t="str">
        <f t="shared" si="178"/>
        <v/>
      </c>
      <c r="AS180" s="511"/>
      <c r="AT180" s="375"/>
      <c r="AU180" s="377"/>
      <c r="AV180" s="377" t="str">
        <f t="shared" si="179"/>
        <v/>
      </c>
      <c r="AW180" s="375" t="str">
        <f t="shared" si="180"/>
        <v/>
      </c>
      <c r="AX180" s="511"/>
    </row>
    <row r="181" spans="2:50" hidden="1" x14ac:dyDescent="0.2">
      <c r="B181" s="517"/>
      <c r="C181" s="375">
        <v>15</v>
      </c>
      <c r="D181" s="375"/>
      <c r="E181" s="375"/>
      <c r="F181" s="375"/>
      <c r="G181" s="375"/>
      <c r="H181" s="539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36"/>
      <c r="M181" s="172" t="str">
        <f t="shared" si="166"/>
        <v/>
      </c>
      <c r="N181" s="512"/>
      <c r="O181" s="512"/>
      <c r="P181" s="375"/>
      <c r="Q181" s="377"/>
      <c r="R181" s="377" t="str">
        <f t="shared" si="167"/>
        <v/>
      </c>
      <c r="S181" s="375" t="str">
        <f t="shared" si="168"/>
        <v/>
      </c>
      <c r="T181" s="511"/>
      <c r="U181" s="375"/>
      <c r="V181" s="377"/>
      <c r="W181" s="377" t="str">
        <f t="shared" si="169"/>
        <v/>
      </c>
      <c r="X181" s="375" t="str">
        <f t="shared" si="170"/>
        <v/>
      </c>
      <c r="Y181" s="511"/>
      <c r="Z181" s="375"/>
      <c r="AA181" s="377"/>
      <c r="AB181" s="377" t="str">
        <f t="shared" si="171"/>
        <v/>
      </c>
      <c r="AC181" s="375" t="str">
        <f t="shared" si="172"/>
        <v/>
      </c>
      <c r="AD181" s="511"/>
      <c r="AE181" s="375"/>
      <c r="AF181" s="377"/>
      <c r="AG181" s="377" t="str">
        <f t="shared" si="173"/>
        <v/>
      </c>
      <c r="AH181" s="375" t="str">
        <f t="shared" si="174"/>
        <v/>
      </c>
      <c r="AI181" s="511"/>
      <c r="AJ181" s="375"/>
      <c r="AK181" s="377"/>
      <c r="AL181" s="377" t="str">
        <f t="shared" si="175"/>
        <v/>
      </c>
      <c r="AM181" s="375" t="str">
        <f t="shared" si="176"/>
        <v/>
      </c>
      <c r="AN181" s="511"/>
      <c r="AO181" s="375"/>
      <c r="AP181" s="377"/>
      <c r="AQ181" s="377" t="str">
        <f t="shared" si="177"/>
        <v/>
      </c>
      <c r="AR181" s="375" t="str">
        <f t="shared" si="178"/>
        <v/>
      </c>
      <c r="AS181" s="511"/>
      <c r="AT181" s="375"/>
      <c r="AU181" s="377"/>
      <c r="AV181" s="377" t="str">
        <f t="shared" si="179"/>
        <v/>
      </c>
      <c r="AW181" s="375" t="str">
        <f t="shared" si="180"/>
        <v/>
      </c>
      <c r="AX181" s="511"/>
    </row>
    <row r="182" spans="2:50" ht="15.75" x14ac:dyDescent="0.2">
      <c r="B182" s="521" t="s">
        <v>169</v>
      </c>
      <c r="C182" s="522"/>
      <c r="D182" s="522"/>
      <c r="E182" s="522"/>
      <c r="F182" s="522"/>
      <c r="G182" s="522"/>
      <c r="H182" s="523"/>
      <c r="I182" s="207"/>
      <c r="J182" s="207"/>
      <c r="K182" s="207"/>
      <c r="L182" s="207"/>
      <c r="M182" s="207"/>
      <c r="N182" s="512" t="s">
        <v>161</v>
      </c>
      <c r="O182" s="525" t="s">
        <v>106</v>
      </c>
      <c r="P182" s="527">
        <f>AT162+1</f>
        <v>45930</v>
      </c>
      <c r="Q182" s="517"/>
      <c r="R182" s="517"/>
      <c r="S182" s="517"/>
      <c r="T182" s="517"/>
      <c r="U182" s="527">
        <f>P182+1</f>
        <v>45931</v>
      </c>
      <c r="V182" s="517"/>
      <c r="W182" s="517"/>
      <c r="X182" s="517"/>
      <c r="Y182" s="517"/>
      <c r="Z182" s="527">
        <f>U182+1</f>
        <v>45932</v>
      </c>
      <c r="AA182" s="517"/>
      <c r="AB182" s="517"/>
      <c r="AC182" s="517"/>
      <c r="AD182" s="517"/>
      <c r="AE182" s="527">
        <f>Z182+1</f>
        <v>45933</v>
      </c>
      <c r="AF182" s="517"/>
      <c r="AG182" s="517"/>
      <c r="AH182" s="517"/>
      <c r="AI182" s="517"/>
      <c r="AJ182" s="527">
        <f>AE182+1</f>
        <v>45934</v>
      </c>
      <c r="AK182" s="517"/>
      <c r="AL182" s="517"/>
      <c r="AM182" s="517"/>
      <c r="AN182" s="517"/>
      <c r="AO182" s="527">
        <f>AJ182+1</f>
        <v>45935</v>
      </c>
      <c r="AP182" s="517"/>
      <c r="AQ182" s="517"/>
      <c r="AR182" s="517"/>
      <c r="AS182" s="517"/>
      <c r="AT182" s="527">
        <f>AO182+1</f>
        <v>45936</v>
      </c>
      <c r="AU182" s="517"/>
      <c r="AV182" s="517"/>
      <c r="AW182" s="517"/>
      <c r="AX182" s="517"/>
    </row>
    <row r="183" spans="2:50" ht="15.75" x14ac:dyDescent="0.2">
      <c r="B183" s="524"/>
      <c r="C183" s="524"/>
      <c r="D183" s="524"/>
      <c r="E183" s="524"/>
      <c r="F183" s="524"/>
      <c r="G183" s="524"/>
      <c r="H183" s="524"/>
      <c r="I183" s="207"/>
      <c r="J183" s="207"/>
      <c r="K183" s="207"/>
      <c r="L183" s="207"/>
      <c r="M183" s="207"/>
      <c r="N183" s="512"/>
      <c r="O183" s="526"/>
      <c r="P183" s="527" t="s">
        <v>120</v>
      </c>
      <c r="Q183" s="517"/>
      <c r="R183" s="517"/>
      <c r="S183" s="517"/>
      <c r="T183" s="517"/>
      <c r="U183" s="527" t="s">
        <v>114</v>
      </c>
      <c r="V183" s="517"/>
      <c r="W183" s="517"/>
      <c r="X183" s="517"/>
      <c r="Y183" s="517"/>
      <c r="Z183" s="527" t="s">
        <v>115</v>
      </c>
      <c r="AA183" s="517"/>
      <c r="AB183" s="517"/>
      <c r="AC183" s="517"/>
      <c r="AD183" s="517"/>
      <c r="AE183" s="527" t="s">
        <v>116</v>
      </c>
      <c r="AF183" s="517"/>
      <c r="AG183" s="517"/>
      <c r="AH183" s="517"/>
      <c r="AI183" s="517"/>
      <c r="AJ183" s="527" t="s">
        <v>117</v>
      </c>
      <c r="AK183" s="517"/>
      <c r="AL183" s="517"/>
      <c r="AM183" s="517"/>
      <c r="AN183" s="517"/>
      <c r="AO183" s="527" t="s">
        <v>118</v>
      </c>
      <c r="AP183" s="517"/>
      <c r="AQ183" s="517"/>
      <c r="AR183" s="517"/>
      <c r="AS183" s="517"/>
      <c r="AT183" s="527" t="s">
        <v>119</v>
      </c>
      <c r="AU183" s="517"/>
      <c r="AV183" s="517"/>
      <c r="AW183" s="517"/>
      <c r="AX183" s="517"/>
    </row>
    <row r="184" spans="2:50" x14ac:dyDescent="0.2">
      <c r="B184" s="512" t="s">
        <v>157</v>
      </c>
      <c r="C184" s="512" t="s">
        <v>149</v>
      </c>
      <c r="D184" s="512"/>
      <c r="E184" s="512" t="s">
        <v>151</v>
      </c>
      <c r="F184" s="512"/>
      <c r="G184" s="512"/>
      <c r="H184" s="513" t="s">
        <v>158</v>
      </c>
      <c r="I184" s="516" t="s">
        <v>227</v>
      </c>
      <c r="J184" s="516"/>
      <c r="K184" s="516"/>
      <c r="L184" s="516" t="s">
        <v>158</v>
      </c>
      <c r="M184" s="516" t="s">
        <v>170</v>
      </c>
      <c r="N184" s="512"/>
      <c r="O184" s="512" t="s">
        <v>160</v>
      </c>
      <c r="P184" s="508" t="s">
        <v>154</v>
      </c>
      <c r="Q184" s="509"/>
      <c r="R184" s="509"/>
      <c r="S184" s="510"/>
      <c r="T184" s="512" t="s">
        <v>158</v>
      </c>
      <c r="U184" s="508" t="s">
        <v>154</v>
      </c>
      <c r="V184" s="509"/>
      <c r="W184" s="509"/>
      <c r="X184" s="510"/>
      <c r="Y184" s="512" t="s">
        <v>158</v>
      </c>
      <c r="Z184" s="508" t="s">
        <v>154</v>
      </c>
      <c r="AA184" s="509"/>
      <c r="AB184" s="509"/>
      <c r="AC184" s="510"/>
      <c r="AD184" s="512" t="s">
        <v>158</v>
      </c>
      <c r="AE184" s="508" t="s">
        <v>154</v>
      </c>
      <c r="AF184" s="509"/>
      <c r="AG184" s="509"/>
      <c r="AH184" s="510"/>
      <c r="AI184" s="512" t="s">
        <v>158</v>
      </c>
      <c r="AJ184" s="508" t="s">
        <v>154</v>
      </c>
      <c r="AK184" s="509"/>
      <c r="AL184" s="509"/>
      <c r="AM184" s="510"/>
      <c r="AN184" s="512" t="s">
        <v>158</v>
      </c>
      <c r="AO184" s="508" t="s">
        <v>154</v>
      </c>
      <c r="AP184" s="509"/>
      <c r="AQ184" s="509"/>
      <c r="AR184" s="510"/>
      <c r="AS184" s="512" t="s">
        <v>158</v>
      </c>
      <c r="AT184" s="508" t="s">
        <v>154</v>
      </c>
      <c r="AU184" s="509"/>
      <c r="AV184" s="509"/>
      <c r="AW184" s="510"/>
      <c r="AX184" s="512" t="s">
        <v>158</v>
      </c>
    </row>
    <row r="185" spans="2:50" x14ac:dyDescent="0.2">
      <c r="B185" s="512"/>
      <c r="C185" s="512"/>
      <c r="D185" s="512"/>
      <c r="E185" s="512" t="s">
        <v>150</v>
      </c>
      <c r="F185" s="512"/>
      <c r="G185" s="512"/>
      <c r="H185" s="514"/>
      <c r="I185" s="516" t="s">
        <v>150</v>
      </c>
      <c r="J185" s="516"/>
      <c r="K185" s="516"/>
      <c r="L185" s="516"/>
      <c r="M185" s="516"/>
      <c r="N185" s="512"/>
      <c r="O185" s="512"/>
      <c r="P185" s="508" t="s">
        <v>155</v>
      </c>
      <c r="Q185" s="509"/>
      <c r="R185" s="509"/>
      <c r="S185" s="510"/>
      <c r="T185" s="512"/>
      <c r="U185" s="508" t="s">
        <v>155</v>
      </c>
      <c r="V185" s="509"/>
      <c r="W185" s="509"/>
      <c r="X185" s="510"/>
      <c r="Y185" s="512"/>
      <c r="Z185" s="508" t="s">
        <v>155</v>
      </c>
      <c r="AA185" s="509"/>
      <c r="AB185" s="509"/>
      <c r="AC185" s="510"/>
      <c r="AD185" s="512"/>
      <c r="AE185" s="508" t="s">
        <v>155</v>
      </c>
      <c r="AF185" s="509"/>
      <c r="AG185" s="509"/>
      <c r="AH185" s="510"/>
      <c r="AI185" s="512"/>
      <c r="AJ185" s="508" t="s">
        <v>155</v>
      </c>
      <c r="AK185" s="509"/>
      <c r="AL185" s="509"/>
      <c r="AM185" s="510"/>
      <c r="AN185" s="512"/>
      <c r="AO185" s="508" t="s">
        <v>155</v>
      </c>
      <c r="AP185" s="509"/>
      <c r="AQ185" s="509"/>
      <c r="AR185" s="510"/>
      <c r="AS185" s="512"/>
      <c r="AT185" s="508" t="s">
        <v>155</v>
      </c>
      <c r="AU185" s="509"/>
      <c r="AV185" s="509"/>
      <c r="AW185" s="510"/>
      <c r="AX185" s="512"/>
    </row>
    <row r="186" spans="2:50" x14ac:dyDescent="0.2">
      <c r="B186" s="512"/>
      <c r="C186" s="512"/>
      <c r="D186" s="512"/>
      <c r="E186" s="376" t="s">
        <v>152</v>
      </c>
      <c r="F186" s="376" t="s">
        <v>153</v>
      </c>
      <c r="G186" s="376" t="s">
        <v>156</v>
      </c>
      <c r="H186" s="515"/>
      <c r="I186" s="373" t="s">
        <v>152</v>
      </c>
      <c r="J186" s="373" t="s">
        <v>153</v>
      </c>
      <c r="K186" s="373" t="s">
        <v>156</v>
      </c>
      <c r="L186" s="516"/>
      <c r="M186" s="516"/>
      <c r="N186" s="512"/>
      <c r="O186" s="512"/>
      <c r="P186" s="376" t="s">
        <v>152</v>
      </c>
      <c r="Q186" s="376" t="s">
        <v>153</v>
      </c>
      <c r="R186" s="376" t="s">
        <v>156</v>
      </c>
      <c r="S186" s="376" t="s">
        <v>170</v>
      </c>
      <c r="T186" s="512"/>
      <c r="U186" s="376" t="s">
        <v>152</v>
      </c>
      <c r="V186" s="376" t="s">
        <v>153</v>
      </c>
      <c r="W186" s="376" t="s">
        <v>156</v>
      </c>
      <c r="X186" s="376" t="s">
        <v>170</v>
      </c>
      <c r="Y186" s="512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2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2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2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2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2"/>
    </row>
    <row r="187" spans="2:50" x14ac:dyDescent="0.2">
      <c r="B187" s="517" t="s">
        <v>237</v>
      </c>
      <c r="C187" s="375">
        <v>1</v>
      </c>
      <c r="D187" s="424" t="s">
        <v>446</v>
      </c>
      <c r="E187" s="424">
        <v>10</v>
      </c>
      <c r="F187" s="424">
        <v>3000</v>
      </c>
      <c r="G187" s="377">
        <f t="shared" ref="G187:G195" si="182">F187/E187</f>
        <v>300</v>
      </c>
      <c r="H187" s="537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4">
        <f t="shared" si="183"/>
        <v>286.56264787338955</v>
      </c>
      <c r="L187" s="536">
        <f>IFERROR(AVERAGE(K187:K201),"-")</f>
        <v>280.26677061553124</v>
      </c>
      <c r="M187" s="172">
        <f>IFERROR(RANK(K187, K$187:K$201),"")</f>
        <v>8</v>
      </c>
      <c r="N187" s="512"/>
      <c r="O187" s="512"/>
      <c r="P187" s="424">
        <v>10</v>
      </c>
      <c r="Q187" s="423">
        <v>2857.2869318181833</v>
      </c>
      <c r="R187" s="423">
        <f>IFERROR(Q187/P187,"")</f>
        <v>285.72869318181836</v>
      </c>
      <c r="S187" s="375">
        <f>IFERROR(RANK(R187, R$187:R$201),"")</f>
        <v>7</v>
      </c>
      <c r="T187" s="511">
        <f>AVERAGE(R187:R201)</f>
        <v>279.72174797882519</v>
      </c>
      <c r="U187" s="375">
        <v>10</v>
      </c>
      <c r="V187" s="377">
        <v>2866.1026432567996</v>
      </c>
      <c r="W187" s="377">
        <f>IFERROR(V187/U187,"")</f>
        <v>286.61026432567996</v>
      </c>
      <c r="X187" s="375">
        <f>IFERROR(RANK(W187, W$187:W$201),"")</f>
        <v>7</v>
      </c>
      <c r="Y187" s="511">
        <f>AVERAGE(W187:W201)</f>
        <v>280.14189769842505</v>
      </c>
      <c r="Z187" s="375">
        <v>10</v>
      </c>
      <c r="AA187" s="377">
        <v>2864.8077772867891</v>
      </c>
      <c r="AB187" s="377">
        <f>IFERROR(AA187/Z187,"")</f>
        <v>286.4807777286789</v>
      </c>
      <c r="AC187" s="375">
        <f>IFERROR(RANK(AB187, AB$187:AB$201),"")</f>
        <v>7</v>
      </c>
      <c r="AD187" s="511">
        <f>AVERAGE(AB187:AB201)</f>
        <v>280.9716417141716</v>
      </c>
      <c r="AE187" s="375">
        <v>10</v>
      </c>
      <c r="AF187" s="377">
        <v>2852.9729729729729</v>
      </c>
      <c r="AG187" s="377">
        <f>IFERROR(AF187/AE187,"")</f>
        <v>285.29729729729729</v>
      </c>
      <c r="AH187" s="375">
        <f>IFERROR(RANK(AG187, AG$187:AG$201),"")</f>
        <v>8</v>
      </c>
      <c r="AI187" s="511">
        <f>AVERAGE(AG187:AG201)</f>
        <v>281.08083995764923</v>
      </c>
      <c r="AJ187" s="375">
        <v>10</v>
      </c>
      <c r="AK187" s="377">
        <v>2874.7058823529401</v>
      </c>
      <c r="AL187" s="377">
        <f>IFERROR(AK187/AJ187,"")</f>
        <v>287.47058823529403</v>
      </c>
      <c r="AM187" s="375">
        <f>IFERROR(RANK(AL187, AL$187:AL$201),"")</f>
        <v>5</v>
      </c>
      <c r="AN187" s="511">
        <f>AVERAGE(AL187:AL201)</f>
        <v>280.89768203571407</v>
      </c>
      <c r="AO187" s="375">
        <v>10</v>
      </c>
      <c r="AP187" s="377">
        <v>2874.7826086956525</v>
      </c>
      <c r="AQ187" s="377">
        <f>IFERROR(AP187/AO187,"")</f>
        <v>287.47826086956525</v>
      </c>
      <c r="AR187" s="375">
        <f>IFERROR(RANK(AQ187, AQ$187:AQ$201),"")</f>
        <v>4</v>
      </c>
      <c r="AS187" s="511">
        <f>AVERAGE(AQ187:AQ201)</f>
        <v>279.79838670492813</v>
      </c>
      <c r="AT187" s="375">
        <v>10</v>
      </c>
      <c r="AU187" s="377">
        <v>2868.7265347539319</v>
      </c>
      <c r="AV187" s="377">
        <f>IFERROR(AU187/AT187,"")</f>
        <v>286.87265347539318</v>
      </c>
      <c r="AW187" s="375">
        <f>IFERROR(RANK(AV187, AV$187:AV$201),"")</f>
        <v>4</v>
      </c>
      <c r="AX187" s="511">
        <f>AVERAGE(AV187:AV201)</f>
        <v>295.63009918346484</v>
      </c>
    </row>
    <row r="188" spans="2:50" x14ac:dyDescent="0.2">
      <c r="B188" s="517"/>
      <c r="C188" s="375">
        <v>2</v>
      </c>
      <c r="D188" s="424" t="s">
        <v>447</v>
      </c>
      <c r="E188" s="424">
        <v>10</v>
      </c>
      <c r="F188" s="424">
        <v>3000</v>
      </c>
      <c r="G188" s="377">
        <f t="shared" si="182"/>
        <v>300</v>
      </c>
      <c r="H188" s="538"/>
      <c r="I188" s="172">
        <f t="shared" si="183"/>
        <v>10</v>
      </c>
      <c r="J188" s="172">
        <f t="shared" si="183"/>
        <v>2865.6874353116068</v>
      </c>
      <c r="K188" s="374">
        <f t="shared" si="183"/>
        <v>286.56874353116064</v>
      </c>
      <c r="L188" s="536"/>
      <c r="M188" s="172">
        <f t="shared" ref="M188:M201" si="184">IFERROR(RANK(K188, K$187:K$201),"")</f>
        <v>7</v>
      </c>
      <c r="N188" s="512"/>
      <c r="O188" s="512"/>
      <c r="P188" s="424">
        <v>10</v>
      </c>
      <c r="Q188" s="423">
        <v>2882.0665901262932</v>
      </c>
      <c r="R188" s="423">
        <f t="shared" ref="R188:R195" si="185">IFERROR(Q188/P188,"")</f>
        <v>288.2066590126293</v>
      </c>
      <c r="S188" s="375">
        <f t="shared" ref="S188:S201" si="186">IFERROR(RANK(R188, R$187:R$201),"")</f>
        <v>2</v>
      </c>
      <c r="T188" s="511"/>
      <c r="U188" s="375">
        <v>10</v>
      </c>
      <c r="V188" s="377">
        <v>2871.5789473684222</v>
      </c>
      <c r="W188" s="377">
        <f t="shared" ref="W188:W201" si="187">IFERROR(V188/U188,"")</f>
        <v>287.1578947368422</v>
      </c>
      <c r="X188" s="375">
        <f t="shared" ref="X188:X201" si="188">IFERROR(RANK(W188, W$187:W$201),"")</f>
        <v>6</v>
      </c>
      <c r="Y188" s="511"/>
      <c r="Z188" s="375">
        <v>10</v>
      </c>
      <c r="AA188" s="377">
        <v>2866.8571428571431</v>
      </c>
      <c r="AB188" s="377">
        <f t="shared" ref="AB188:AB201" si="189">IFERROR(AA188/Z188,"")</f>
        <v>286.68571428571431</v>
      </c>
      <c r="AC188" s="375">
        <f t="shared" ref="AC188:AC201" si="190">IFERROR(RANK(AB188, AB$187:AB$201),"")</f>
        <v>6</v>
      </c>
      <c r="AD188" s="511"/>
      <c r="AE188" s="375">
        <v>10</v>
      </c>
      <c r="AF188" s="377">
        <v>2855.7303370786503</v>
      </c>
      <c r="AG188" s="377">
        <f t="shared" ref="AG188:AG201" si="191">IFERROR(AF188/AE188,"")</f>
        <v>285.57303370786502</v>
      </c>
      <c r="AH188" s="375">
        <f t="shared" ref="AH188:AH201" si="192">IFERROR(RANK(AG188, AG$187:AG$201),"")</f>
        <v>7</v>
      </c>
      <c r="AI188" s="511"/>
      <c r="AJ188" s="375">
        <v>10</v>
      </c>
      <c r="AK188" s="377">
        <v>2873.414634146342</v>
      </c>
      <c r="AL188" s="377">
        <f t="shared" ref="AL188:AL201" si="193">IFERROR(AK188/AJ188,"")</f>
        <v>287.34146341463418</v>
      </c>
      <c r="AM188" s="375">
        <f t="shared" ref="AM188:AM201" si="194">IFERROR(RANK(AL188, AL$187:AL$201),"")</f>
        <v>6</v>
      </c>
      <c r="AN188" s="511"/>
      <c r="AO188" s="375">
        <v>10</v>
      </c>
      <c r="AP188" s="377">
        <v>2855.6043956043941</v>
      </c>
      <c r="AQ188" s="377">
        <f t="shared" ref="AQ188:AQ201" si="195">IFERROR(AP188/AO188,"")</f>
        <v>285.56043956043942</v>
      </c>
      <c r="AR188" s="375">
        <f t="shared" ref="AR188:AR201" si="196">IFERROR(RANK(AQ188, AQ$187:AQ$201),"")</f>
        <v>8</v>
      </c>
      <c r="AS188" s="511"/>
      <c r="AT188" s="375">
        <v>10</v>
      </c>
      <c r="AU188" s="377">
        <v>2854.5600000000004</v>
      </c>
      <c r="AV188" s="377">
        <f t="shared" ref="AV188:AV201" si="197">IFERROR(AU188/AT188,"")</f>
        <v>285.45600000000002</v>
      </c>
      <c r="AW188" s="375">
        <f t="shared" ref="AW188:AW201" si="198">IFERROR(RANK(AV188, AV$187:AV$201),"")</f>
        <v>8</v>
      </c>
      <c r="AX188" s="511"/>
    </row>
    <row r="189" spans="2:50" x14ac:dyDescent="0.2">
      <c r="B189" s="517"/>
      <c r="C189" s="375">
        <v>3</v>
      </c>
      <c r="D189" s="424" t="s">
        <v>448</v>
      </c>
      <c r="E189" s="424">
        <v>10</v>
      </c>
      <c r="F189" s="424">
        <v>3000</v>
      </c>
      <c r="G189" s="423">
        <f t="shared" si="182"/>
        <v>300</v>
      </c>
      <c r="H189" s="538"/>
      <c r="I189" s="172">
        <f t="shared" si="183"/>
        <v>10</v>
      </c>
      <c r="J189" s="172">
        <f t="shared" si="183"/>
        <v>2870.3184837400668</v>
      </c>
      <c r="K189" s="374">
        <f t="shared" si="183"/>
        <v>287.03184837400664</v>
      </c>
      <c r="L189" s="536"/>
      <c r="M189" s="172">
        <f t="shared" si="184"/>
        <v>5</v>
      </c>
      <c r="N189" s="512"/>
      <c r="O189" s="512"/>
      <c r="P189" s="424">
        <v>10</v>
      </c>
      <c r="Q189" s="423">
        <v>2867.2222222222217</v>
      </c>
      <c r="R189" s="423">
        <f t="shared" si="185"/>
        <v>286.72222222222217</v>
      </c>
      <c r="S189" s="375">
        <f t="shared" si="186"/>
        <v>5</v>
      </c>
      <c r="T189" s="511"/>
      <c r="U189" s="375">
        <v>10</v>
      </c>
      <c r="V189" s="377">
        <v>2874.1176470588225</v>
      </c>
      <c r="W189" s="377">
        <f t="shared" si="187"/>
        <v>287.41176470588226</v>
      </c>
      <c r="X189" s="375">
        <f t="shared" si="188"/>
        <v>5</v>
      </c>
      <c r="Y189" s="511"/>
      <c r="Z189" s="375">
        <v>10</v>
      </c>
      <c r="AA189" s="377">
        <v>2871.7894736842109</v>
      </c>
      <c r="AB189" s="377">
        <f t="shared" si="189"/>
        <v>287.17894736842106</v>
      </c>
      <c r="AC189" s="375">
        <f t="shared" si="190"/>
        <v>4</v>
      </c>
      <c r="AD189" s="511"/>
      <c r="AE189" s="375">
        <v>10</v>
      </c>
      <c r="AF189" s="377">
        <v>2861.2500000000018</v>
      </c>
      <c r="AG189" s="377">
        <f t="shared" si="191"/>
        <v>286.12500000000017</v>
      </c>
      <c r="AH189" s="375">
        <f t="shared" si="192"/>
        <v>5</v>
      </c>
      <c r="AI189" s="511"/>
      <c r="AJ189" s="375">
        <v>10</v>
      </c>
      <c r="AK189" s="377">
        <v>2886.9230769230753</v>
      </c>
      <c r="AL189" s="377">
        <f t="shared" si="193"/>
        <v>288.69230769230751</v>
      </c>
      <c r="AM189" s="375">
        <f t="shared" si="194"/>
        <v>4</v>
      </c>
      <c r="AN189" s="511"/>
      <c r="AO189" s="375">
        <v>10</v>
      </c>
      <c r="AP189" s="377">
        <v>2858.4269662921347</v>
      </c>
      <c r="AQ189" s="377">
        <f t="shared" si="195"/>
        <v>285.84269662921349</v>
      </c>
      <c r="AR189" s="375">
        <f t="shared" si="196"/>
        <v>7</v>
      </c>
      <c r="AS189" s="511"/>
      <c r="AT189" s="375">
        <v>10</v>
      </c>
      <c r="AU189" s="377">
        <v>2872.5</v>
      </c>
      <c r="AV189" s="377">
        <f t="shared" si="197"/>
        <v>287.25</v>
      </c>
      <c r="AW189" s="375">
        <f t="shared" si="198"/>
        <v>3</v>
      </c>
      <c r="AX189" s="511"/>
    </row>
    <row r="190" spans="2:50" x14ac:dyDescent="0.2">
      <c r="B190" s="517"/>
      <c r="C190" s="375">
        <v>4</v>
      </c>
      <c r="D190" s="424" t="s">
        <v>451</v>
      </c>
      <c r="E190" s="424">
        <v>10</v>
      </c>
      <c r="F190" s="424">
        <v>3000</v>
      </c>
      <c r="G190" s="423">
        <f t="shared" si="182"/>
        <v>300</v>
      </c>
      <c r="H190" s="538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4">
        <f>IFERROR(AVERAGE(R190,W190,AB190,AG190,AL190,AQ190,AV190),"")</f>
        <v>286.78091061028101</v>
      </c>
      <c r="L190" s="536"/>
      <c r="M190" s="172">
        <f t="shared" si="184"/>
        <v>6</v>
      </c>
      <c r="N190" s="512"/>
      <c r="O190" s="512"/>
      <c r="P190" s="424">
        <v>10</v>
      </c>
      <c r="Q190" s="423">
        <v>2864.7761194029849</v>
      </c>
      <c r="R190" s="423">
        <f t="shared" si="185"/>
        <v>286.47761194029852</v>
      </c>
      <c r="S190" s="375">
        <f t="shared" si="186"/>
        <v>6</v>
      </c>
      <c r="T190" s="511"/>
      <c r="U190" s="375">
        <v>10</v>
      </c>
      <c r="V190" s="377">
        <v>2891.4285714285711</v>
      </c>
      <c r="W190" s="377">
        <f t="shared" si="187"/>
        <v>289.14285714285711</v>
      </c>
      <c r="X190" s="375">
        <f t="shared" si="188"/>
        <v>3</v>
      </c>
      <c r="Y190" s="511"/>
      <c r="Z190" s="375">
        <v>10</v>
      </c>
      <c r="AA190" s="377">
        <v>2861.6129032258054</v>
      </c>
      <c r="AB190" s="377">
        <f t="shared" si="189"/>
        <v>286.16129032258056</v>
      </c>
      <c r="AC190" s="375">
        <f t="shared" si="190"/>
        <v>8</v>
      </c>
      <c r="AD190" s="511"/>
      <c r="AE190" s="375">
        <v>10</v>
      </c>
      <c r="AF190" s="377">
        <v>2860.0000000000014</v>
      </c>
      <c r="AG190" s="377">
        <f t="shared" si="191"/>
        <v>286.00000000000011</v>
      </c>
      <c r="AH190" s="375">
        <f t="shared" si="192"/>
        <v>6</v>
      </c>
      <c r="AI190" s="511"/>
      <c r="AJ190" s="375">
        <v>10</v>
      </c>
      <c r="AK190" s="377">
        <v>2863.6363636363653</v>
      </c>
      <c r="AL190" s="377">
        <f t="shared" si="193"/>
        <v>286.36363636363654</v>
      </c>
      <c r="AM190" s="375">
        <f t="shared" si="194"/>
        <v>7</v>
      </c>
      <c r="AN190" s="511"/>
      <c r="AO190" s="375">
        <v>10</v>
      </c>
      <c r="AP190" s="377">
        <v>2868.4210526315774</v>
      </c>
      <c r="AQ190" s="377">
        <f t="shared" si="195"/>
        <v>286.84210526315775</v>
      </c>
      <c r="AR190" s="375">
        <f t="shared" si="196"/>
        <v>5</v>
      </c>
      <c r="AS190" s="511"/>
      <c r="AT190" s="375">
        <v>10</v>
      </c>
      <c r="AU190" s="377">
        <v>2864.7887323943669</v>
      </c>
      <c r="AV190" s="377">
        <f t="shared" si="197"/>
        <v>286.47887323943667</v>
      </c>
      <c r="AW190" s="375">
        <f t="shared" si="198"/>
        <v>5</v>
      </c>
      <c r="AX190" s="511"/>
    </row>
    <row r="191" spans="2:50" x14ac:dyDescent="0.2">
      <c r="B191" s="517"/>
      <c r="C191" s="375">
        <v>5</v>
      </c>
      <c r="D191" s="424" t="s">
        <v>452</v>
      </c>
      <c r="E191" s="424">
        <v>10</v>
      </c>
      <c r="F191" s="424">
        <v>3000</v>
      </c>
      <c r="G191" s="423">
        <f t="shared" si="182"/>
        <v>300</v>
      </c>
      <c r="H191" s="538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4">
        <f t="shared" si="199"/>
        <v>287.71418406448385</v>
      </c>
      <c r="L191" s="536"/>
      <c r="M191" s="172">
        <f t="shared" si="184"/>
        <v>4</v>
      </c>
      <c r="N191" s="512"/>
      <c r="O191" s="512"/>
      <c r="P191" s="424">
        <v>10</v>
      </c>
      <c r="Q191" s="423">
        <v>2881.9354838709687</v>
      </c>
      <c r="R191" s="423">
        <f t="shared" si="185"/>
        <v>288.19354838709688</v>
      </c>
      <c r="S191" s="375">
        <f t="shared" si="186"/>
        <v>3</v>
      </c>
      <c r="T191" s="511"/>
      <c r="U191" s="375">
        <v>10</v>
      </c>
      <c r="V191" s="377">
        <v>2864.7457627118647</v>
      </c>
      <c r="W191" s="377">
        <f t="shared" si="187"/>
        <v>286.47457627118649</v>
      </c>
      <c r="X191" s="375">
        <f t="shared" si="188"/>
        <v>8</v>
      </c>
      <c r="Y191" s="511"/>
      <c r="Z191" s="375">
        <v>10</v>
      </c>
      <c r="AA191" s="377">
        <v>2871.7241379310349</v>
      </c>
      <c r="AB191" s="377">
        <f t="shared" si="189"/>
        <v>287.17241379310349</v>
      </c>
      <c r="AC191" s="375">
        <f t="shared" si="190"/>
        <v>5</v>
      </c>
      <c r="AD191" s="511"/>
      <c r="AE191" s="375">
        <v>10</v>
      </c>
      <c r="AF191" s="377">
        <v>2908.7500000000009</v>
      </c>
      <c r="AG191" s="377">
        <f t="shared" si="191"/>
        <v>290.87500000000011</v>
      </c>
      <c r="AH191" s="375">
        <f t="shared" si="192"/>
        <v>3</v>
      </c>
      <c r="AI191" s="511"/>
      <c r="AJ191" s="375">
        <v>10</v>
      </c>
      <c r="AK191" s="377">
        <v>2856.2500000000009</v>
      </c>
      <c r="AL191" s="377">
        <f t="shared" si="193"/>
        <v>285.62500000000011</v>
      </c>
      <c r="AM191" s="375">
        <f t="shared" si="194"/>
        <v>8</v>
      </c>
      <c r="AN191" s="511"/>
      <c r="AO191" s="375">
        <v>10</v>
      </c>
      <c r="AP191" s="377">
        <v>2894.3999999999987</v>
      </c>
      <c r="AQ191" s="377">
        <f t="shared" si="195"/>
        <v>289.43999999999988</v>
      </c>
      <c r="AR191" s="375">
        <f t="shared" si="196"/>
        <v>3</v>
      </c>
      <c r="AS191" s="511"/>
      <c r="AT191" s="375">
        <v>10</v>
      </c>
      <c r="AU191" s="377">
        <v>2862.1874999999995</v>
      </c>
      <c r="AV191" s="377">
        <f t="shared" si="197"/>
        <v>286.21874999999994</v>
      </c>
      <c r="AW191" s="375">
        <f t="shared" si="198"/>
        <v>6</v>
      </c>
      <c r="AX191" s="511"/>
    </row>
    <row r="192" spans="2:50" x14ac:dyDescent="0.2">
      <c r="B192" s="517"/>
      <c r="C192" s="375">
        <v>6</v>
      </c>
      <c r="D192" s="424" t="s">
        <v>453</v>
      </c>
      <c r="E192" s="424">
        <v>10</v>
      </c>
      <c r="F192" s="424">
        <v>3000</v>
      </c>
      <c r="G192" s="423">
        <f t="shared" si="182"/>
        <v>300</v>
      </c>
      <c r="H192" s="538"/>
      <c r="I192" s="172">
        <f t="shared" si="199"/>
        <v>10</v>
      </c>
      <c r="J192" s="172">
        <f t="shared" si="199"/>
        <v>2896.4178757411828</v>
      </c>
      <c r="K192" s="374">
        <f t="shared" si="199"/>
        <v>289.64178757411833</v>
      </c>
      <c r="L192" s="536"/>
      <c r="M192" s="172">
        <f t="shared" si="184"/>
        <v>2</v>
      </c>
      <c r="N192" s="512"/>
      <c r="O192" s="512"/>
      <c r="P192" s="424">
        <v>10</v>
      </c>
      <c r="Q192" s="423">
        <v>2870.5263157894715</v>
      </c>
      <c r="R192" s="423">
        <f t="shared" si="185"/>
        <v>287.05263157894717</v>
      </c>
      <c r="S192" s="375">
        <f t="shared" si="186"/>
        <v>4</v>
      </c>
      <c r="T192" s="511"/>
      <c r="U192" s="375">
        <v>10</v>
      </c>
      <c r="V192" s="377">
        <v>2922.8571428571399</v>
      </c>
      <c r="W192" s="377">
        <f t="shared" si="187"/>
        <v>292.28571428571399</v>
      </c>
      <c r="X192" s="375">
        <f t="shared" si="188"/>
        <v>2</v>
      </c>
      <c r="Y192" s="511"/>
      <c r="Z192" s="375">
        <v>10</v>
      </c>
      <c r="AA192" s="377">
        <v>2916.3636363636328</v>
      </c>
      <c r="AB192" s="377">
        <f t="shared" si="189"/>
        <v>291.63636363636328</v>
      </c>
      <c r="AC192" s="375">
        <f t="shared" si="190"/>
        <v>2</v>
      </c>
      <c r="AD192" s="511"/>
      <c r="AE192" s="375">
        <v>10</v>
      </c>
      <c r="AF192" s="377">
        <v>2928.8888888888905</v>
      </c>
      <c r="AG192" s="377">
        <f t="shared" si="191"/>
        <v>292.88888888888903</v>
      </c>
      <c r="AH192" s="375">
        <f t="shared" si="192"/>
        <v>2</v>
      </c>
      <c r="AI192" s="511"/>
      <c r="AJ192" s="375">
        <v>10</v>
      </c>
      <c r="AK192" s="377">
        <v>2915.555555555557</v>
      </c>
      <c r="AL192" s="377">
        <f t="shared" si="193"/>
        <v>291.55555555555571</v>
      </c>
      <c r="AM192" s="375">
        <f t="shared" si="194"/>
        <v>2</v>
      </c>
      <c r="AN192" s="511"/>
      <c r="AO192" s="375">
        <v>10</v>
      </c>
      <c r="AP192" s="377">
        <v>2858.5714285714307</v>
      </c>
      <c r="AQ192" s="377">
        <f t="shared" si="195"/>
        <v>285.85714285714306</v>
      </c>
      <c r="AR192" s="375">
        <f t="shared" si="196"/>
        <v>6</v>
      </c>
      <c r="AS192" s="511"/>
      <c r="AT192" s="375">
        <v>10</v>
      </c>
      <c r="AU192" s="377">
        <v>2862.1621621621598</v>
      </c>
      <c r="AV192" s="377">
        <f t="shared" si="197"/>
        <v>286.21621621621597</v>
      </c>
      <c r="AW192" s="375">
        <f t="shared" si="198"/>
        <v>7</v>
      </c>
      <c r="AX192" s="511"/>
    </row>
    <row r="193" spans="2:50" x14ac:dyDescent="0.2">
      <c r="B193" s="517"/>
      <c r="C193" s="375">
        <v>7</v>
      </c>
      <c r="D193" s="424" t="s">
        <v>455</v>
      </c>
      <c r="E193" s="424">
        <v>13</v>
      </c>
      <c r="F193" s="424">
        <v>2000</v>
      </c>
      <c r="G193" s="423">
        <f t="shared" si="182"/>
        <v>153.84615384615384</v>
      </c>
      <c r="H193" s="538"/>
      <c r="I193" s="172">
        <f t="shared" si="199"/>
        <v>13</v>
      </c>
      <c r="J193" s="172">
        <f t="shared" si="199"/>
        <v>1927.3278765432835</v>
      </c>
      <c r="K193" s="374">
        <f t="shared" si="199"/>
        <v>148.25599050332951</v>
      </c>
      <c r="L193" s="536"/>
      <c r="M193" s="172">
        <f t="shared" si="184"/>
        <v>9</v>
      </c>
      <c r="N193" s="512"/>
      <c r="O193" s="512"/>
      <c r="P193" s="424">
        <v>13</v>
      </c>
      <c r="Q193" s="423">
        <v>1929.7674418604647</v>
      </c>
      <c r="R193" s="423">
        <f t="shared" si="185"/>
        <v>148.4436493738819</v>
      </c>
      <c r="S193" s="375">
        <f t="shared" si="186"/>
        <v>9</v>
      </c>
      <c r="T193" s="511"/>
      <c r="U193" s="375">
        <v>13</v>
      </c>
      <c r="V193" s="377">
        <v>1912.6829268292677</v>
      </c>
      <c r="W193" s="377">
        <f t="shared" si="187"/>
        <v>147.12945590994366</v>
      </c>
      <c r="X193" s="375">
        <f t="shared" si="188"/>
        <v>9</v>
      </c>
      <c r="Y193" s="511"/>
      <c r="Z193" s="375">
        <v>13</v>
      </c>
      <c r="AA193" s="377">
        <v>1921.4634146341459</v>
      </c>
      <c r="AB193" s="377">
        <f t="shared" si="189"/>
        <v>147.80487804878047</v>
      </c>
      <c r="AC193" s="375">
        <f t="shared" si="190"/>
        <v>9</v>
      </c>
      <c r="AD193" s="511"/>
      <c r="AE193" s="375">
        <v>13</v>
      </c>
      <c r="AF193" s="377">
        <v>1925.454545454543</v>
      </c>
      <c r="AG193" s="377">
        <f t="shared" si="191"/>
        <v>148.11188811188794</v>
      </c>
      <c r="AH193" s="375">
        <f t="shared" si="192"/>
        <v>9</v>
      </c>
      <c r="AI193" s="511"/>
      <c r="AJ193" s="375">
        <v>13</v>
      </c>
      <c r="AK193" s="377">
        <v>1918.2352941176446</v>
      </c>
      <c r="AL193" s="377">
        <f t="shared" si="193"/>
        <v>147.55656108597265</v>
      </c>
      <c r="AM193" s="375">
        <f t="shared" si="194"/>
        <v>9</v>
      </c>
      <c r="AN193" s="511"/>
      <c r="AO193" s="375">
        <v>13</v>
      </c>
      <c r="AP193" s="377">
        <v>1956.3636363636365</v>
      </c>
      <c r="AQ193" s="377">
        <f t="shared" si="195"/>
        <v>150.48951048951051</v>
      </c>
      <c r="AR193" s="375">
        <f t="shared" si="196"/>
        <v>9</v>
      </c>
      <c r="AS193" s="511"/>
      <c r="AT193" s="426"/>
      <c r="AU193" s="427"/>
      <c r="AV193" s="427" t="str">
        <f t="shared" si="197"/>
        <v/>
      </c>
      <c r="AW193" s="426" t="str">
        <f t="shared" si="198"/>
        <v/>
      </c>
      <c r="AX193" s="511"/>
    </row>
    <row r="194" spans="2:50" x14ac:dyDescent="0.2">
      <c r="B194" s="517"/>
      <c r="C194" s="375">
        <v>8</v>
      </c>
      <c r="D194" s="424" t="s">
        <v>456</v>
      </c>
      <c r="E194" s="424">
        <v>10</v>
      </c>
      <c r="F194" s="424">
        <v>3000</v>
      </c>
      <c r="G194" s="423">
        <f t="shared" si="182"/>
        <v>300</v>
      </c>
      <c r="H194" s="538"/>
      <c r="I194" s="172">
        <f t="shared" si="199"/>
        <v>10</v>
      </c>
      <c r="J194" s="172">
        <f t="shared" si="199"/>
        <v>2889.6350870018337</v>
      </c>
      <c r="K194" s="374">
        <f t="shared" si="199"/>
        <v>288.96350870018335</v>
      </c>
      <c r="L194" s="536"/>
      <c r="M194" s="172">
        <f t="shared" si="184"/>
        <v>3</v>
      </c>
      <c r="N194" s="512"/>
      <c r="O194" s="512"/>
      <c r="P194" s="424">
        <v>10</v>
      </c>
      <c r="Q194" s="423">
        <v>2855.2941176470599</v>
      </c>
      <c r="R194" s="423">
        <f t="shared" si="185"/>
        <v>285.52941176470597</v>
      </c>
      <c r="S194" s="375">
        <f t="shared" si="186"/>
        <v>8</v>
      </c>
      <c r="T194" s="511"/>
      <c r="U194" s="375">
        <v>10</v>
      </c>
      <c r="V194" s="377">
        <v>2875.1020408163272</v>
      </c>
      <c r="W194" s="377">
        <f t="shared" si="187"/>
        <v>287.51020408163271</v>
      </c>
      <c r="X194" s="375">
        <f t="shared" si="188"/>
        <v>4</v>
      </c>
      <c r="Y194" s="511"/>
      <c r="Z194" s="375">
        <v>10</v>
      </c>
      <c r="AA194" s="377">
        <v>2916</v>
      </c>
      <c r="AB194" s="377">
        <f t="shared" si="189"/>
        <v>291.60000000000002</v>
      </c>
      <c r="AC194" s="375">
        <f t="shared" si="190"/>
        <v>3</v>
      </c>
      <c r="AD194" s="511"/>
      <c r="AE194" s="375">
        <v>10</v>
      </c>
      <c r="AF194" s="377">
        <v>2890.4999999999991</v>
      </c>
      <c r="AG194" s="377">
        <f t="shared" si="191"/>
        <v>289.0499999999999</v>
      </c>
      <c r="AH194" s="375">
        <f t="shared" si="192"/>
        <v>4</v>
      </c>
      <c r="AI194" s="511"/>
      <c r="AJ194" s="375">
        <v>10</v>
      </c>
      <c r="AK194" s="377">
        <v>2914.2857142857133</v>
      </c>
      <c r="AL194" s="377">
        <f t="shared" si="193"/>
        <v>291.42857142857133</v>
      </c>
      <c r="AM194" s="375">
        <f t="shared" si="194"/>
        <v>3</v>
      </c>
      <c r="AN194" s="511"/>
      <c r="AO194" s="375">
        <v>10</v>
      </c>
      <c r="AP194" s="377">
        <v>2898.5714285714275</v>
      </c>
      <c r="AQ194" s="377">
        <f t="shared" si="195"/>
        <v>289.85714285714278</v>
      </c>
      <c r="AR194" s="375">
        <f t="shared" si="196"/>
        <v>2</v>
      </c>
      <c r="AS194" s="511"/>
      <c r="AT194" s="375">
        <v>10</v>
      </c>
      <c r="AU194" s="377">
        <v>2877.6923076923094</v>
      </c>
      <c r="AV194" s="377">
        <f t="shared" si="197"/>
        <v>287.76923076923094</v>
      </c>
      <c r="AW194" s="375">
        <f t="shared" si="198"/>
        <v>2</v>
      </c>
      <c r="AX194" s="511"/>
    </row>
    <row r="195" spans="2:50" x14ac:dyDescent="0.2">
      <c r="B195" s="517"/>
      <c r="C195" s="375">
        <v>9</v>
      </c>
      <c r="D195" s="424" t="s">
        <v>636</v>
      </c>
      <c r="E195" s="424">
        <v>8</v>
      </c>
      <c r="F195" s="424">
        <v>3000</v>
      </c>
      <c r="G195" s="423">
        <f t="shared" si="182"/>
        <v>375</v>
      </c>
      <c r="H195" s="538"/>
      <c r="I195" s="172">
        <f t="shared" si="199"/>
        <v>8</v>
      </c>
      <c r="J195" s="172">
        <f t="shared" si="199"/>
        <v>2887.0505144706244</v>
      </c>
      <c r="K195" s="374">
        <f t="shared" si="199"/>
        <v>360.88131430882805</v>
      </c>
      <c r="L195" s="536"/>
      <c r="M195" s="172">
        <f t="shared" si="184"/>
        <v>1</v>
      </c>
      <c r="N195" s="512"/>
      <c r="O195" s="512"/>
      <c r="P195" s="424">
        <v>8</v>
      </c>
      <c r="Q195" s="423">
        <v>2889.1304347826085</v>
      </c>
      <c r="R195" s="423">
        <f t="shared" si="185"/>
        <v>361.14130434782606</v>
      </c>
      <c r="S195" s="375">
        <f t="shared" si="186"/>
        <v>1</v>
      </c>
      <c r="T195" s="511"/>
      <c r="U195" s="375">
        <v>8</v>
      </c>
      <c r="V195" s="377">
        <v>2860.4347826086955</v>
      </c>
      <c r="W195" s="377">
        <f t="shared" si="187"/>
        <v>357.55434782608694</v>
      </c>
      <c r="X195" s="375">
        <f t="shared" si="188"/>
        <v>1</v>
      </c>
      <c r="Y195" s="511"/>
      <c r="Z195" s="375">
        <v>8</v>
      </c>
      <c r="AA195" s="377">
        <v>2912.1951219512184</v>
      </c>
      <c r="AB195" s="377">
        <f t="shared" si="189"/>
        <v>364.0243902439023</v>
      </c>
      <c r="AC195" s="375">
        <f t="shared" si="190"/>
        <v>1</v>
      </c>
      <c r="AD195" s="511"/>
      <c r="AE195" s="375">
        <v>8</v>
      </c>
      <c r="AF195" s="377">
        <v>2926.4516129032281</v>
      </c>
      <c r="AG195" s="377">
        <f t="shared" si="191"/>
        <v>365.80645161290352</v>
      </c>
      <c r="AH195" s="375">
        <f t="shared" si="192"/>
        <v>1</v>
      </c>
      <c r="AI195" s="511"/>
      <c r="AJ195" s="375">
        <v>8</v>
      </c>
      <c r="AK195" s="377">
        <v>2896.3636363636324</v>
      </c>
      <c r="AL195" s="377">
        <f t="shared" si="193"/>
        <v>362.04545454545405</v>
      </c>
      <c r="AM195" s="375">
        <f t="shared" si="194"/>
        <v>1</v>
      </c>
      <c r="AN195" s="511"/>
      <c r="AO195" s="375">
        <v>8</v>
      </c>
      <c r="AP195" s="377">
        <v>2854.5454545454509</v>
      </c>
      <c r="AQ195" s="377">
        <f t="shared" si="195"/>
        <v>356.81818181818136</v>
      </c>
      <c r="AR195" s="375">
        <f t="shared" si="196"/>
        <v>1</v>
      </c>
      <c r="AS195" s="511"/>
      <c r="AT195" s="375">
        <v>8</v>
      </c>
      <c r="AU195" s="377">
        <v>2870.2325581395344</v>
      </c>
      <c r="AV195" s="377">
        <f t="shared" si="197"/>
        <v>358.7790697674418</v>
      </c>
      <c r="AW195" s="375">
        <f t="shared" si="198"/>
        <v>1</v>
      </c>
      <c r="AX195" s="511"/>
    </row>
    <row r="196" spans="2:50" x14ac:dyDescent="0.2">
      <c r="B196" s="517"/>
      <c r="C196" s="375">
        <v>10</v>
      </c>
      <c r="D196" s="375"/>
      <c r="E196" s="375"/>
      <c r="F196" s="375"/>
      <c r="G196" s="375"/>
      <c r="H196" s="538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36"/>
      <c r="M196" s="172" t="str">
        <f t="shared" si="184"/>
        <v/>
      </c>
      <c r="N196" s="512"/>
      <c r="O196" s="512"/>
      <c r="P196" s="375"/>
      <c r="Q196" s="377"/>
      <c r="R196" s="377" t="str">
        <f t="shared" ref="R196:R201" si="200">IFERROR(Q196/P196,"")</f>
        <v/>
      </c>
      <c r="S196" s="375" t="str">
        <f t="shared" si="186"/>
        <v/>
      </c>
      <c r="T196" s="511"/>
      <c r="U196" s="375"/>
      <c r="V196" s="377"/>
      <c r="W196" s="377" t="str">
        <f t="shared" si="187"/>
        <v/>
      </c>
      <c r="X196" s="375" t="str">
        <f t="shared" si="188"/>
        <v/>
      </c>
      <c r="Y196" s="511"/>
      <c r="Z196" s="375"/>
      <c r="AA196" s="377"/>
      <c r="AB196" s="377" t="str">
        <f t="shared" si="189"/>
        <v/>
      </c>
      <c r="AC196" s="375" t="str">
        <f t="shared" si="190"/>
        <v/>
      </c>
      <c r="AD196" s="511"/>
      <c r="AE196" s="375"/>
      <c r="AF196" s="377"/>
      <c r="AG196" s="377" t="str">
        <f t="shared" si="191"/>
        <v/>
      </c>
      <c r="AH196" s="375" t="str">
        <f t="shared" si="192"/>
        <v/>
      </c>
      <c r="AI196" s="511"/>
      <c r="AJ196" s="375"/>
      <c r="AK196" s="377"/>
      <c r="AL196" s="377" t="str">
        <f t="shared" si="193"/>
        <v/>
      </c>
      <c r="AM196" s="375" t="str">
        <f t="shared" si="194"/>
        <v/>
      </c>
      <c r="AN196" s="511"/>
      <c r="AO196" s="375"/>
      <c r="AP196" s="377"/>
      <c r="AQ196" s="377" t="str">
        <f t="shared" si="195"/>
        <v/>
      </c>
      <c r="AR196" s="375" t="str">
        <f t="shared" si="196"/>
        <v/>
      </c>
      <c r="AS196" s="511"/>
      <c r="AT196" s="375"/>
      <c r="AU196" s="377"/>
      <c r="AV196" s="377" t="str">
        <f t="shared" si="197"/>
        <v/>
      </c>
      <c r="AW196" s="375" t="str">
        <f t="shared" si="198"/>
        <v/>
      </c>
      <c r="AX196" s="511"/>
    </row>
    <row r="197" spans="2:50" x14ac:dyDescent="0.2">
      <c r="B197" s="517"/>
      <c r="C197" s="375">
        <v>11</v>
      </c>
      <c r="D197" s="375"/>
      <c r="E197" s="375"/>
      <c r="F197" s="375"/>
      <c r="G197" s="375"/>
      <c r="H197" s="538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36"/>
      <c r="M197" s="172" t="str">
        <f t="shared" si="184"/>
        <v/>
      </c>
      <c r="N197" s="512"/>
      <c r="O197" s="512"/>
      <c r="P197" s="375"/>
      <c r="Q197" s="377"/>
      <c r="R197" s="377" t="str">
        <f t="shared" si="200"/>
        <v/>
      </c>
      <c r="S197" s="375" t="str">
        <f t="shared" si="186"/>
        <v/>
      </c>
      <c r="T197" s="511"/>
      <c r="U197" s="375"/>
      <c r="V197" s="377"/>
      <c r="W197" s="377" t="str">
        <f t="shared" si="187"/>
        <v/>
      </c>
      <c r="X197" s="375" t="str">
        <f t="shared" si="188"/>
        <v/>
      </c>
      <c r="Y197" s="511"/>
      <c r="Z197" s="375"/>
      <c r="AA197" s="377"/>
      <c r="AB197" s="377" t="str">
        <f t="shared" si="189"/>
        <v/>
      </c>
      <c r="AC197" s="375" t="str">
        <f t="shared" si="190"/>
        <v/>
      </c>
      <c r="AD197" s="511"/>
      <c r="AE197" s="375"/>
      <c r="AF197" s="377"/>
      <c r="AG197" s="377" t="str">
        <f t="shared" si="191"/>
        <v/>
      </c>
      <c r="AH197" s="375" t="str">
        <f t="shared" si="192"/>
        <v/>
      </c>
      <c r="AI197" s="511"/>
      <c r="AJ197" s="375"/>
      <c r="AK197" s="377"/>
      <c r="AL197" s="377" t="str">
        <f t="shared" si="193"/>
        <v/>
      </c>
      <c r="AM197" s="375" t="str">
        <f t="shared" si="194"/>
        <v/>
      </c>
      <c r="AN197" s="511"/>
      <c r="AO197" s="375"/>
      <c r="AP197" s="377"/>
      <c r="AQ197" s="377" t="str">
        <f t="shared" si="195"/>
        <v/>
      </c>
      <c r="AR197" s="375" t="str">
        <f t="shared" si="196"/>
        <v/>
      </c>
      <c r="AS197" s="511"/>
      <c r="AT197" s="375"/>
      <c r="AU197" s="377"/>
      <c r="AV197" s="377" t="str">
        <f t="shared" si="197"/>
        <v/>
      </c>
      <c r="AW197" s="375" t="str">
        <f t="shared" si="198"/>
        <v/>
      </c>
      <c r="AX197" s="511"/>
    </row>
    <row r="198" spans="2:50" x14ac:dyDescent="0.2">
      <c r="B198" s="517"/>
      <c r="C198" s="375">
        <v>12</v>
      </c>
      <c r="D198" s="375"/>
      <c r="E198" s="375"/>
      <c r="F198" s="375"/>
      <c r="G198" s="375"/>
      <c r="H198" s="538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36"/>
      <c r="M198" s="172" t="str">
        <f t="shared" si="184"/>
        <v/>
      </c>
      <c r="N198" s="512"/>
      <c r="O198" s="512"/>
      <c r="P198" s="375"/>
      <c r="Q198" s="377"/>
      <c r="R198" s="377" t="str">
        <f t="shared" si="200"/>
        <v/>
      </c>
      <c r="S198" s="375" t="str">
        <f t="shared" si="186"/>
        <v/>
      </c>
      <c r="T198" s="511"/>
      <c r="U198" s="375"/>
      <c r="V198" s="377"/>
      <c r="W198" s="377" t="str">
        <f t="shared" si="187"/>
        <v/>
      </c>
      <c r="X198" s="375" t="str">
        <f t="shared" si="188"/>
        <v/>
      </c>
      <c r="Y198" s="511"/>
      <c r="Z198" s="375"/>
      <c r="AA198" s="377"/>
      <c r="AB198" s="377" t="str">
        <f t="shared" si="189"/>
        <v/>
      </c>
      <c r="AC198" s="375" t="str">
        <f t="shared" si="190"/>
        <v/>
      </c>
      <c r="AD198" s="511"/>
      <c r="AE198" s="375"/>
      <c r="AF198" s="377"/>
      <c r="AG198" s="377" t="str">
        <f t="shared" si="191"/>
        <v/>
      </c>
      <c r="AH198" s="375" t="str">
        <f t="shared" si="192"/>
        <v/>
      </c>
      <c r="AI198" s="511"/>
      <c r="AJ198" s="375"/>
      <c r="AK198" s="377"/>
      <c r="AL198" s="377" t="str">
        <f t="shared" si="193"/>
        <v/>
      </c>
      <c r="AM198" s="375" t="str">
        <f t="shared" si="194"/>
        <v/>
      </c>
      <c r="AN198" s="511"/>
      <c r="AO198" s="375"/>
      <c r="AP198" s="377"/>
      <c r="AQ198" s="377" t="str">
        <f t="shared" si="195"/>
        <v/>
      </c>
      <c r="AR198" s="375" t="str">
        <f t="shared" si="196"/>
        <v/>
      </c>
      <c r="AS198" s="511"/>
      <c r="AT198" s="375"/>
      <c r="AU198" s="377"/>
      <c r="AV198" s="377" t="str">
        <f t="shared" si="197"/>
        <v/>
      </c>
      <c r="AW198" s="375" t="str">
        <f t="shared" si="198"/>
        <v/>
      </c>
      <c r="AX198" s="511"/>
    </row>
    <row r="199" spans="2:50" x14ac:dyDescent="0.2">
      <c r="B199" s="517"/>
      <c r="C199" s="375">
        <v>13</v>
      </c>
      <c r="D199" s="375"/>
      <c r="E199" s="375"/>
      <c r="F199" s="375"/>
      <c r="G199" s="375"/>
      <c r="H199" s="538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36"/>
      <c r="M199" s="172" t="str">
        <f t="shared" si="184"/>
        <v/>
      </c>
      <c r="N199" s="512"/>
      <c r="O199" s="512"/>
      <c r="P199" s="375"/>
      <c r="Q199" s="377"/>
      <c r="R199" s="377" t="str">
        <f t="shared" si="200"/>
        <v/>
      </c>
      <c r="S199" s="375" t="str">
        <f t="shared" si="186"/>
        <v/>
      </c>
      <c r="T199" s="511"/>
      <c r="U199" s="375"/>
      <c r="V199" s="377"/>
      <c r="W199" s="377" t="str">
        <f t="shared" si="187"/>
        <v/>
      </c>
      <c r="X199" s="375" t="str">
        <f t="shared" si="188"/>
        <v/>
      </c>
      <c r="Y199" s="511"/>
      <c r="Z199" s="375"/>
      <c r="AA199" s="377"/>
      <c r="AB199" s="377" t="str">
        <f t="shared" si="189"/>
        <v/>
      </c>
      <c r="AC199" s="375" t="str">
        <f t="shared" si="190"/>
        <v/>
      </c>
      <c r="AD199" s="511"/>
      <c r="AE199" s="375"/>
      <c r="AF199" s="377"/>
      <c r="AG199" s="377" t="str">
        <f t="shared" si="191"/>
        <v/>
      </c>
      <c r="AH199" s="375" t="str">
        <f t="shared" si="192"/>
        <v/>
      </c>
      <c r="AI199" s="511"/>
      <c r="AJ199" s="375"/>
      <c r="AK199" s="377"/>
      <c r="AL199" s="377" t="str">
        <f t="shared" si="193"/>
        <v/>
      </c>
      <c r="AM199" s="375" t="str">
        <f t="shared" si="194"/>
        <v/>
      </c>
      <c r="AN199" s="511"/>
      <c r="AO199" s="375"/>
      <c r="AP199" s="377"/>
      <c r="AQ199" s="377" t="str">
        <f t="shared" si="195"/>
        <v/>
      </c>
      <c r="AR199" s="375" t="str">
        <f t="shared" si="196"/>
        <v/>
      </c>
      <c r="AS199" s="511"/>
      <c r="AT199" s="375"/>
      <c r="AU199" s="377"/>
      <c r="AV199" s="377" t="str">
        <f t="shared" si="197"/>
        <v/>
      </c>
      <c r="AW199" s="375" t="str">
        <f t="shared" si="198"/>
        <v/>
      </c>
      <c r="AX199" s="511"/>
    </row>
    <row r="200" spans="2:50" x14ac:dyDescent="0.2">
      <c r="B200" s="517"/>
      <c r="C200" s="375">
        <v>14</v>
      </c>
      <c r="D200" s="375"/>
      <c r="E200" s="375"/>
      <c r="F200" s="375"/>
      <c r="G200" s="375"/>
      <c r="H200" s="538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36"/>
      <c r="M200" s="172" t="str">
        <f t="shared" si="184"/>
        <v/>
      </c>
      <c r="N200" s="512"/>
      <c r="O200" s="512"/>
      <c r="P200" s="375"/>
      <c r="Q200" s="377"/>
      <c r="R200" s="377" t="str">
        <f t="shared" si="200"/>
        <v/>
      </c>
      <c r="S200" s="375" t="str">
        <f t="shared" si="186"/>
        <v/>
      </c>
      <c r="T200" s="511"/>
      <c r="U200" s="375"/>
      <c r="V200" s="377"/>
      <c r="W200" s="377" t="str">
        <f t="shared" si="187"/>
        <v/>
      </c>
      <c r="X200" s="375" t="str">
        <f t="shared" si="188"/>
        <v/>
      </c>
      <c r="Y200" s="511"/>
      <c r="Z200" s="375"/>
      <c r="AA200" s="377"/>
      <c r="AB200" s="377" t="str">
        <f t="shared" si="189"/>
        <v/>
      </c>
      <c r="AC200" s="375" t="str">
        <f t="shared" si="190"/>
        <v/>
      </c>
      <c r="AD200" s="511"/>
      <c r="AE200" s="375"/>
      <c r="AF200" s="377"/>
      <c r="AG200" s="377" t="str">
        <f t="shared" si="191"/>
        <v/>
      </c>
      <c r="AH200" s="375" t="str">
        <f t="shared" si="192"/>
        <v/>
      </c>
      <c r="AI200" s="511"/>
      <c r="AJ200" s="375"/>
      <c r="AK200" s="377"/>
      <c r="AL200" s="377" t="str">
        <f t="shared" si="193"/>
        <v/>
      </c>
      <c r="AM200" s="375" t="str">
        <f t="shared" si="194"/>
        <v/>
      </c>
      <c r="AN200" s="511"/>
      <c r="AO200" s="375"/>
      <c r="AP200" s="377"/>
      <c r="AQ200" s="377" t="str">
        <f t="shared" si="195"/>
        <v/>
      </c>
      <c r="AR200" s="375" t="str">
        <f t="shared" si="196"/>
        <v/>
      </c>
      <c r="AS200" s="511"/>
      <c r="AT200" s="375"/>
      <c r="AU200" s="377"/>
      <c r="AV200" s="377" t="str">
        <f t="shared" si="197"/>
        <v/>
      </c>
      <c r="AW200" s="375" t="str">
        <f t="shared" si="198"/>
        <v/>
      </c>
      <c r="AX200" s="511"/>
    </row>
    <row r="201" spans="2:50" x14ac:dyDescent="0.2">
      <c r="B201" s="517"/>
      <c r="C201" s="375">
        <v>15</v>
      </c>
      <c r="D201" s="375"/>
      <c r="E201" s="375"/>
      <c r="F201" s="375"/>
      <c r="G201" s="375"/>
      <c r="H201" s="539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36"/>
      <c r="M201" s="172" t="str">
        <f t="shared" si="184"/>
        <v/>
      </c>
      <c r="N201" s="512"/>
      <c r="O201" s="512"/>
      <c r="P201" s="375"/>
      <c r="Q201" s="377"/>
      <c r="R201" s="377" t="str">
        <f t="shared" si="200"/>
        <v/>
      </c>
      <c r="S201" s="375" t="str">
        <f t="shared" si="186"/>
        <v/>
      </c>
      <c r="T201" s="511"/>
      <c r="U201" s="375"/>
      <c r="V201" s="377"/>
      <c r="W201" s="377" t="str">
        <f t="shared" si="187"/>
        <v/>
      </c>
      <c r="X201" s="375" t="str">
        <f t="shared" si="188"/>
        <v/>
      </c>
      <c r="Y201" s="511"/>
      <c r="Z201" s="375"/>
      <c r="AA201" s="377"/>
      <c r="AB201" s="377" t="str">
        <f t="shared" si="189"/>
        <v/>
      </c>
      <c r="AC201" s="375" t="str">
        <f t="shared" si="190"/>
        <v/>
      </c>
      <c r="AD201" s="511"/>
      <c r="AE201" s="375"/>
      <c r="AF201" s="377"/>
      <c r="AG201" s="377" t="str">
        <f t="shared" si="191"/>
        <v/>
      </c>
      <c r="AH201" s="375" t="str">
        <f t="shared" si="192"/>
        <v/>
      </c>
      <c r="AI201" s="511"/>
      <c r="AJ201" s="375"/>
      <c r="AK201" s="377"/>
      <c r="AL201" s="377" t="str">
        <f t="shared" si="193"/>
        <v/>
      </c>
      <c r="AM201" s="375" t="str">
        <f t="shared" si="194"/>
        <v/>
      </c>
      <c r="AN201" s="511"/>
      <c r="AO201" s="375"/>
      <c r="AP201" s="377"/>
      <c r="AQ201" s="377" t="str">
        <f t="shared" si="195"/>
        <v/>
      </c>
      <c r="AR201" s="375" t="str">
        <f t="shared" si="196"/>
        <v/>
      </c>
      <c r="AS201" s="511"/>
      <c r="AT201" s="375"/>
      <c r="AU201" s="377"/>
      <c r="AV201" s="377" t="str">
        <f t="shared" si="197"/>
        <v/>
      </c>
      <c r="AW201" s="375" t="str">
        <f t="shared" si="198"/>
        <v/>
      </c>
      <c r="AX201" s="511"/>
    </row>
    <row r="202" spans="2:50" ht="15.75" x14ac:dyDescent="0.2">
      <c r="B202" s="521" t="s">
        <v>169</v>
      </c>
      <c r="C202" s="522"/>
      <c r="D202" s="522"/>
      <c r="E202" s="522"/>
      <c r="F202" s="522"/>
      <c r="G202" s="522"/>
      <c r="H202" s="523"/>
      <c r="I202" s="207"/>
      <c r="J202" s="207"/>
      <c r="K202" s="207"/>
      <c r="L202" s="207"/>
      <c r="M202" s="207"/>
      <c r="N202" s="512" t="s">
        <v>161</v>
      </c>
      <c r="O202" s="525" t="s">
        <v>106</v>
      </c>
      <c r="P202" s="527">
        <f>AT182+1</f>
        <v>45937</v>
      </c>
      <c r="Q202" s="517"/>
      <c r="R202" s="517"/>
      <c r="S202" s="517"/>
      <c r="T202" s="517"/>
      <c r="U202" s="527">
        <f>P202+1</f>
        <v>45938</v>
      </c>
      <c r="V202" s="517"/>
      <c r="W202" s="517"/>
      <c r="X202" s="517"/>
      <c r="Y202" s="517"/>
      <c r="Z202" s="527">
        <f>U202+1</f>
        <v>45939</v>
      </c>
      <c r="AA202" s="517"/>
      <c r="AB202" s="517"/>
      <c r="AC202" s="517"/>
      <c r="AD202" s="517"/>
      <c r="AE202" s="527">
        <f>Z202+1</f>
        <v>45940</v>
      </c>
      <c r="AF202" s="517"/>
      <c r="AG202" s="517"/>
      <c r="AH202" s="517"/>
      <c r="AI202" s="517"/>
      <c r="AJ202" s="527">
        <f>AE202+1</f>
        <v>45941</v>
      </c>
      <c r="AK202" s="517"/>
      <c r="AL202" s="517"/>
      <c r="AM202" s="517"/>
      <c r="AN202" s="517"/>
      <c r="AO202" s="527">
        <f>AJ202+1</f>
        <v>45942</v>
      </c>
      <c r="AP202" s="517"/>
      <c r="AQ202" s="517"/>
      <c r="AR202" s="517"/>
      <c r="AS202" s="517"/>
      <c r="AT202" s="527">
        <f>AO202+1</f>
        <v>45943</v>
      </c>
      <c r="AU202" s="517"/>
      <c r="AV202" s="517"/>
      <c r="AW202" s="517"/>
      <c r="AX202" s="517"/>
    </row>
    <row r="203" spans="2:50" ht="15.75" x14ac:dyDescent="0.2">
      <c r="B203" s="524"/>
      <c r="C203" s="524"/>
      <c r="D203" s="524"/>
      <c r="E203" s="524"/>
      <c r="F203" s="524"/>
      <c r="G203" s="524"/>
      <c r="H203" s="524"/>
      <c r="I203" s="207"/>
      <c r="J203" s="207"/>
      <c r="K203" s="207"/>
      <c r="L203" s="207"/>
      <c r="M203" s="207"/>
      <c r="N203" s="512"/>
      <c r="O203" s="526"/>
      <c r="P203" s="527" t="s">
        <v>120</v>
      </c>
      <c r="Q203" s="517"/>
      <c r="R203" s="517"/>
      <c r="S203" s="517"/>
      <c r="T203" s="517"/>
      <c r="U203" s="527" t="s">
        <v>114</v>
      </c>
      <c r="V203" s="517"/>
      <c r="W203" s="517"/>
      <c r="X203" s="517"/>
      <c r="Y203" s="517"/>
      <c r="Z203" s="527" t="s">
        <v>115</v>
      </c>
      <c r="AA203" s="517"/>
      <c r="AB203" s="517"/>
      <c r="AC203" s="517"/>
      <c r="AD203" s="517"/>
      <c r="AE203" s="527" t="s">
        <v>116</v>
      </c>
      <c r="AF203" s="517"/>
      <c r="AG203" s="517"/>
      <c r="AH203" s="517"/>
      <c r="AI203" s="517"/>
      <c r="AJ203" s="527" t="s">
        <v>117</v>
      </c>
      <c r="AK203" s="517"/>
      <c r="AL203" s="517"/>
      <c r="AM203" s="517"/>
      <c r="AN203" s="517"/>
      <c r="AO203" s="527" t="s">
        <v>118</v>
      </c>
      <c r="AP203" s="517"/>
      <c r="AQ203" s="517"/>
      <c r="AR203" s="517"/>
      <c r="AS203" s="517"/>
      <c r="AT203" s="527" t="s">
        <v>119</v>
      </c>
      <c r="AU203" s="517"/>
      <c r="AV203" s="517"/>
      <c r="AW203" s="517"/>
      <c r="AX203" s="517"/>
    </row>
    <row r="204" spans="2:50" x14ac:dyDescent="0.2">
      <c r="B204" s="512" t="s">
        <v>157</v>
      </c>
      <c r="C204" s="512" t="s">
        <v>149</v>
      </c>
      <c r="D204" s="512"/>
      <c r="E204" s="512" t="s">
        <v>151</v>
      </c>
      <c r="F204" s="512"/>
      <c r="G204" s="512"/>
      <c r="H204" s="513" t="s">
        <v>158</v>
      </c>
      <c r="I204" s="516" t="s">
        <v>227</v>
      </c>
      <c r="J204" s="516"/>
      <c r="K204" s="516"/>
      <c r="L204" s="516" t="s">
        <v>158</v>
      </c>
      <c r="M204" s="516" t="s">
        <v>170</v>
      </c>
      <c r="N204" s="512"/>
      <c r="O204" s="512" t="s">
        <v>160</v>
      </c>
      <c r="P204" s="508" t="s">
        <v>154</v>
      </c>
      <c r="Q204" s="509"/>
      <c r="R204" s="509"/>
      <c r="S204" s="510"/>
      <c r="T204" s="512" t="s">
        <v>158</v>
      </c>
      <c r="U204" s="508" t="s">
        <v>154</v>
      </c>
      <c r="V204" s="509"/>
      <c r="W204" s="509"/>
      <c r="X204" s="510"/>
      <c r="Y204" s="512" t="s">
        <v>158</v>
      </c>
      <c r="Z204" s="508" t="s">
        <v>154</v>
      </c>
      <c r="AA204" s="509"/>
      <c r="AB204" s="509"/>
      <c r="AC204" s="510"/>
      <c r="AD204" s="512" t="s">
        <v>158</v>
      </c>
      <c r="AE204" s="508" t="s">
        <v>154</v>
      </c>
      <c r="AF204" s="509"/>
      <c r="AG204" s="509"/>
      <c r="AH204" s="510"/>
      <c r="AI204" s="512" t="s">
        <v>158</v>
      </c>
      <c r="AJ204" s="508" t="s">
        <v>154</v>
      </c>
      <c r="AK204" s="509"/>
      <c r="AL204" s="509"/>
      <c r="AM204" s="510"/>
      <c r="AN204" s="512" t="s">
        <v>158</v>
      </c>
      <c r="AO204" s="508" t="s">
        <v>154</v>
      </c>
      <c r="AP204" s="509"/>
      <c r="AQ204" s="509"/>
      <c r="AR204" s="510"/>
      <c r="AS204" s="512" t="s">
        <v>158</v>
      </c>
      <c r="AT204" s="508" t="s">
        <v>154</v>
      </c>
      <c r="AU204" s="509"/>
      <c r="AV204" s="509"/>
      <c r="AW204" s="510"/>
      <c r="AX204" s="512" t="s">
        <v>158</v>
      </c>
    </row>
    <row r="205" spans="2:50" x14ac:dyDescent="0.2">
      <c r="B205" s="512"/>
      <c r="C205" s="512"/>
      <c r="D205" s="512"/>
      <c r="E205" s="512" t="s">
        <v>150</v>
      </c>
      <c r="F205" s="512"/>
      <c r="G205" s="512"/>
      <c r="H205" s="514"/>
      <c r="I205" s="516" t="s">
        <v>150</v>
      </c>
      <c r="J205" s="516"/>
      <c r="K205" s="516"/>
      <c r="L205" s="516"/>
      <c r="M205" s="516"/>
      <c r="N205" s="512"/>
      <c r="O205" s="512"/>
      <c r="P205" s="508" t="s">
        <v>155</v>
      </c>
      <c r="Q205" s="509"/>
      <c r="R205" s="509"/>
      <c r="S205" s="510"/>
      <c r="T205" s="512"/>
      <c r="U205" s="508" t="s">
        <v>155</v>
      </c>
      <c r="V205" s="509"/>
      <c r="W205" s="509"/>
      <c r="X205" s="510"/>
      <c r="Y205" s="512"/>
      <c r="Z205" s="508" t="s">
        <v>155</v>
      </c>
      <c r="AA205" s="509"/>
      <c r="AB205" s="509"/>
      <c r="AC205" s="510"/>
      <c r="AD205" s="512"/>
      <c r="AE205" s="508" t="s">
        <v>155</v>
      </c>
      <c r="AF205" s="509"/>
      <c r="AG205" s="509"/>
      <c r="AH205" s="510"/>
      <c r="AI205" s="512"/>
      <c r="AJ205" s="508" t="s">
        <v>155</v>
      </c>
      <c r="AK205" s="509"/>
      <c r="AL205" s="509"/>
      <c r="AM205" s="510"/>
      <c r="AN205" s="512"/>
      <c r="AO205" s="508" t="s">
        <v>155</v>
      </c>
      <c r="AP205" s="509"/>
      <c r="AQ205" s="509"/>
      <c r="AR205" s="510"/>
      <c r="AS205" s="512"/>
      <c r="AT205" s="508" t="s">
        <v>155</v>
      </c>
      <c r="AU205" s="509"/>
      <c r="AV205" s="509"/>
      <c r="AW205" s="510"/>
      <c r="AX205" s="512"/>
    </row>
    <row r="206" spans="2:50" x14ac:dyDescent="0.2">
      <c r="B206" s="512"/>
      <c r="C206" s="512"/>
      <c r="D206" s="512"/>
      <c r="E206" s="418" t="s">
        <v>152</v>
      </c>
      <c r="F206" s="418" t="s">
        <v>153</v>
      </c>
      <c r="G206" s="418" t="s">
        <v>156</v>
      </c>
      <c r="H206" s="515"/>
      <c r="I206" s="419" t="s">
        <v>152</v>
      </c>
      <c r="J206" s="419" t="s">
        <v>153</v>
      </c>
      <c r="K206" s="419" t="s">
        <v>156</v>
      </c>
      <c r="L206" s="516"/>
      <c r="M206" s="516"/>
      <c r="N206" s="512"/>
      <c r="O206" s="512"/>
      <c r="P206" s="418" t="s">
        <v>152</v>
      </c>
      <c r="Q206" s="418" t="s">
        <v>153</v>
      </c>
      <c r="R206" s="418" t="s">
        <v>156</v>
      </c>
      <c r="S206" s="418" t="s">
        <v>170</v>
      </c>
      <c r="T206" s="512"/>
      <c r="U206" s="418" t="s">
        <v>152</v>
      </c>
      <c r="V206" s="418" t="s">
        <v>153</v>
      </c>
      <c r="W206" s="418" t="s">
        <v>156</v>
      </c>
      <c r="X206" s="418" t="s">
        <v>170</v>
      </c>
      <c r="Y206" s="512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12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12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12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12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12"/>
    </row>
    <row r="207" spans="2:50" x14ac:dyDescent="0.2">
      <c r="B207" s="517" t="s">
        <v>237</v>
      </c>
      <c r="C207" s="417">
        <f>C187</f>
        <v>1</v>
      </c>
      <c r="D207" s="417" t="s">
        <v>446</v>
      </c>
      <c r="E207" s="417">
        <v>10</v>
      </c>
      <c r="F207" s="417">
        <v>3000</v>
      </c>
      <c r="G207" s="416">
        <f t="shared" ref="G207:G215" si="201">F207/E207</f>
        <v>300</v>
      </c>
      <c r="H207" s="537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20">
        <f t="shared" ref="K207:K209" si="204">IFERROR(AVERAGE(R207,W207,AB207,AG207,AL207,AQ207,AV207),"")</f>
        <v>287.24945831953562</v>
      </c>
      <c r="L207" s="536">
        <f>IFERROR(AVERAGE(K207:K221),"-")</f>
        <v>293.11240634811759</v>
      </c>
      <c r="M207" s="172">
        <f>IFERROR(RANK(K207, K$207:K$221),"")</f>
        <v>5</v>
      </c>
      <c r="N207" s="512"/>
      <c r="O207" s="512"/>
      <c r="P207" s="417">
        <v>10</v>
      </c>
      <c r="Q207" s="416">
        <v>2889.7044334975362</v>
      </c>
      <c r="R207" s="416">
        <f>IFERROR(Q207/P207,"")</f>
        <v>288.97044334975362</v>
      </c>
      <c r="S207" s="417">
        <f>IFERROR(RANK(R207, R$207:R$221),"")</f>
        <v>3</v>
      </c>
      <c r="T207" s="511">
        <f>AVERAGE(R207:R221)</f>
        <v>293.50357097093371</v>
      </c>
      <c r="U207" s="417">
        <v>10</v>
      </c>
      <c r="V207" s="416">
        <v>2878.0127041742276</v>
      </c>
      <c r="W207" s="416">
        <f>IFERROR(V207/U207,"")</f>
        <v>287.80127041742276</v>
      </c>
      <c r="X207" s="417">
        <f>IFERROR(RANK(W207, W$207:W$221),"")</f>
        <v>3</v>
      </c>
      <c r="Y207" s="511">
        <f>AVERAGE(W207:W221)</f>
        <v>292.29611774940474</v>
      </c>
      <c r="Z207" s="417">
        <v>10</v>
      </c>
      <c r="AA207" s="416">
        <v>2870.689655172413</v>
      </c>
      <c r="AB207" s="416">
        <f>IFERROR(AA207/Z207,"")</f>
        <v>287.06896551724128</v>
      </c>
      <c r="AC207" s="417">
        <f>IFERROR(RANK(AB207, AB$207:AB$221),"")</f>
        <v>5</v>
      </c>
      <c r="AD207" s="511">
        <f>AVERAGE(AB207:AB221)</f>
        <v>293.02814075559951</v>
      </c>
      <c r="AE207" s="417">
        <v>10</v>
      </c>
      <c r="AF207" s="416">
        <v>2880.0000000000005</v>
      </c>
      <c r="AG207" s="416">
        <f>IFERROR(AF207/AE207,"")</f>
        <v>288.00000000000006</v>
      </c>
      <c r="AH207" s="417">
        <f>IFERROR(RANK(AG207, AG$207:AG$221),"")</f>
        <v>4</v>
      </c>
      <c r="AI207" s="511">
        <f>AVERAGE(AG207:AG221)</f>
        <v>294.65910382203469</v>
      </c>
      <c r="AJ207" s="417">
        <v>10</v>
      </c>
      <c r="AK207" s="416">
        <v>2863.1775700934577</v>
      </c>
      <c r="AL207" s="416">
        <f>IFERROR(AK207/AJ207,"")</f>
        <v>286.31775700934577</v>
      </c>
      <c r="AM207" s="417">
        <f>IFERROR(RANK(AL207, AL$207:AL$221),"")</f>
        <v>6</v>
      </c>
      <c r="AN207" s="511">
        <f>AVERAGE(AL207:AL221)</f>
        <v>293.32088146075125</v>
      </c>
      <c r="AO207" s="417">
        <v>10</v>
      </c>
      <c r="AP207" s="416">
        <v>2865.8777194298586</v>
      </c>
      <c r="AQ207" s="416">
        <f>IFERROR(AP207/AO207,"")</f>
        <v>286.58777194298585</v>
      </c>
      <c r="AR207" s="417">
        <f>IFERROR(RANK(AQ207, AQ$207:AQ$221),"")</f>
        <v>6</v>
      </c>
      <c r="AS207" s="511">
        <f>AVERAGE(AQ207:AQ221)</f>
        <v>292.63079712759952</v>
      </c>
      <c r="AT207" s="417">
        <v>10</v>
      </c>
      <c r="AU207" s="416">
        <v>2859.9999999999995</v>
      </c>
      <c r="AV207" s="416">
        <f>IFERROR(AU207/AT207,"")</f>
        <v>285.99999999999994</v>
      </c>
      <c r="AW207" s="417">
        <f>IFERROR(RANK(AV207, AV$207:AV$221),"")</f>
        <v>6</v>
      </c>
      <c r="AX207" s="511">
        <f>AVERAGE(AV207:AV221)</f>
        <v>292.34823255049969</v>
      </c>
    </row>
    <row r="208" spans="2:50" x14ac:dyDescent="0.2">
      <c r="B208" s="517"/>
      <c r="C208" s="437">
        <f t="shared" ref="C208:C221" si="205">C188</f>
        <v>2</v>
      </c>
      <c r="D208" s="417" t="s">
        <v>447</v>
      </c>
      <c r="E208" s="417">
        <v>10</v>
      </c>
      <c r="F208" s="417">
        <v>3000</v>
      </c>
      <c r="G208" s="416">
        <f t="shared" si="201"/>
        <v>300</v>
      </c>
      <c r="H208" s="538"/>
      <c r="I208" s="172">
        <f t="shared" si="202"/>
        <v>10</v>
      </c>
      <c r="J208" s="172">
        <f t="shared" si="203"/>
        <v>2868.9407867951463</v>
      </c>
      <c r="K208" s="420">
        <f t="shared" si="204"/>
        <v>286.89407867951462</v>
      </c>
      <c r="L208" s="536"/>
      <c r="M208" s="172">
        <f t="shared" ref="M208:M221" si="206">IFERROR(RANK(K208, K$207:K$221),"")</f>
        <v>6</v>
      </c>
      <c r="N208" s="512"/>
      <c r="O208" s="512"/>
      <c r="P208" s="417">
        <v>10</v>
      </c>
      <c r="Q208" s="416">
        <v>2872.5714285714289</v>
      </c>
      <c r="R208" s="416">
        <f t="shared" ref="R208:R221" si="207">IFERROR(Q208/P208,"")</f>
        <v>287.25714285714287</v>
      </c>
      <c r="S208" s="417">
        <f t="shared" ref="S208:S221" si="208">IFERROR(RANK(R208, R$207:R$221),"")</f>
        <v>6</v>
      </c>
      <c r="T208" s="511"/>
      <c r="U208" s="417">
        <v>10</v>
      </c>
      <c r="V208" s="416">
        <v>2860.9615384615386</v>
      </c>
      <c r="W208" s="416">
        <f t="shared" ref="W208:W221" si="209">IFERROR(V208/U208,"")</f>
        <v>286.09615384615387</v>
      </c>
      <c r="X208" s="417">
        <f t="shared" ref="X208:X221" si="210">IFERROR(RANK(W208, W$207:W$221),"")</f>
        <v>6</v>
      </c>
      <c r="Y208" s="511"/>
      <c r="Z208" s="417">
        <v>10</v>
      </c>
      <c r="AA208" s="416">
        <v>2880.0000000000009</v>
      </c>
      <c r="AB208" s="416">
        <f t="shared" ref="AB208:AB221" si="211">IFERROR(AA208/Z208,"")</f>
        <v>288.00000000000011</v>
      </c>
      <c r="AC208" s="417">
        <f t="shared" ref="AC208:AC221" si="212">IFERROR(RANK(AB208, AB$207:AB$221),"")</f>
        <v>4</v>
      </c>
      <c r="AD208" s="511"/>
      <c r="AE208" s="417">
        <v>10</v>
      </c>
      <c r="AF208" s="416">
        <v>2878.5542168674701</v>
      </c>
      <c r="AG208" s="416">
        <f t="shared" ref="AG208:AG221" si="213">IFERROR(AF208/AE208,"")</f>
        <v>287.85542168674704</v>
      </c>
      <c r="AH208" s="417">
        <f t="shared" ref="AH208:AH221" si="214">IFERROR(RANK(AG208, AG$207:AG$221),"")</f>
        <v>5</v>
      </c>
      <c r="AI208" s="511"/>
      <c r="AJ208" s="417">
        <v>10</v>
      </c>
      <c r="AK208" s="416">
        <v>2851.3953488372099</v>
      </c>
      <c r="AL208" s="416">
        <f t="shared" ref="AL208:AL221" si="215">IFERROR(AK208/AJ208,"")</f>
        <v>285.13953488372101</v>
      </c>
      <c r="AM208" s="417">
        <f t="shared" ref="AM208:AM221" si="216">IFERROR(RANK(AL208, AL$207:AL$221),"")</f>
        <v>8</v>
      </c>
      <c r="AN208" s="511"/>
      <c r="AO208" s="417">
        <v>10</v>
      </c>
      <c r="AP208" s="416">
        <v>2876.8421052631588</v>
      </c>
      <c r="AQ208" s="416">
        <f t="shared" ref="AQ208:AQ221" si="217">IFERROR(AP208/AO208,"")</f>
        <v>287.68421052631589</v>
      </c>
      <c r="AR208" s="417">
        <f t="shared" ref="AR208:AR221" si="218">IFERROR(RANK(AQ208, AQ$207:AQ$221),"")</f>
        <v>3</v>
      </c>
      <c r="AS208" s="511"/>
      <c r="AT208" s="417">
        <v>10</v>
      </c>
      <c r="AU208" s="416">
        <v>2862.260869565217</v>
      </c>
      <c r="AV208" s="416">
        <f t="shared" ref="AV208:AV221" si="219">IFERROR(AU208/AT208,"")</f>
        <v>286.22608695652173</v>
      </c>
      <c r="AW208" s="417">
        <f t="shared" ref="AW208:AW221" si="220">IFERROR(RANK(AV208, AV$207:AV$221),"")</f>
        <v>4</v>
      </c>
      <c r="AX208" s="511"/>
    </row>
    <row r="209" spans="2:50" x14ac:dyDescent="0.2">
      <c r="B209" s="517"/>
      <c r="C209" s="437">
        <f t="shared" si="205"/>
        <v>3</v>
      </c>
      <c r="D209" s="417" t="s">
        <v>448</v>
      </c>
      <c r="E209" s="417">
        <v>10</v>
      </c>
      <c r="F209" s="417">
        <v>3000</v>
      </c>
      <c r="G209" s="435">
        <f t="shared" si="201"/>
        <v>300</v>
      </c>
      <c r="H209" s="538"/>
      <c r="I209" s="172">
        <f t="shared" si="202"/>
        <v>10</v>
      </c>
      <c r="J209" s="172">
        <f t="shared" si="203"/>
        <v>2866.9059430130606</v>
      </c>
      <c r="K209" s="420">
        <f t="shared" si="204"/>
        <v>286.69059430130602</v>
      </c>
      <c r="L209" s="536"/>
      <c r="M209" s="172">
        <f t="shared" si="206"/>
        <v>7</v>
      </c>
      <c r="N209" s="512"/>
      <c r="O209" s="512"/>
      <c r="P209" s="417">
        <v>10</v>
      </c>
      <c r="Q209" s="416">
        <v>2855.4285714285716</v>
      </c>
      <c r="R209" s="416">
        <f t="shared" si="207"/>
        <v>285.54285714285714</v>
      </c>
      <c r="S209" s="417">
        <f t="shared" si="208"/>
        <v>8</v>
      </c>
      <c r="T209" s="511"/>
      <c r="U209" s="417">
        <v>10</v>
      </c>
      <c r="V209" s="416">
        <v>2873.1958762886607</v>
      </c>
      <c r="W209" s="416">
        <f t="shared" si="209"/>
        <v>287.31958762886609</v>
      </c>
      <c r="X209" s="417">
        <f t="shared" si="210"/>
        <v>4</v>
      </c>
      <c r="Y209" s="511"/>
      <c r="Z209" s="417">
        <v>10</v>
      </c>
      <c r="AA209" s="416">
        <v>2864.8192771084341</v>
      </c>
      <c r="AB209" s="416">
        <f t="shared" si="211"/>
        <v>286.48192771084342</v>
      </c>
      <c r="AC209" s="417">
        <f t="shared" si="212"/>
        <v>8</v>
      </c>
      <c r="AD209" s="511"/>
      <c r="AE209" s="417">
        <v>10</v>
      </c>
      <c r="AF209" s="416">
        <v>2856.9863013698623</v>
      </c>
      <c r="AG209" s="416">
        <f t="shared" si="213"/>
        <v>285.69863013698625</v>
      </c>
      <c r="AH209" s="417">
        <f t="shared" si="214"/>
        <v>8</v>
      </c>
      <c r="AI209" s="511"/>
      <c r="AJ209" s="417">
        <v>10</v>
      </c>
      <c r="AK209" s="416">
        <v>2876.2025316455697</v>
      </c>
      <c r="AL209" s="416">
        <f t="shared" si="215"/>
        <v>287.62025316455697</v>
      </c>
      <c r="AM209" s="417">
        <f t="shared" si="216"/>
        <v>5</v>
      </c>
      <c r="AN209" s="511"/>
      <c r="AO209" s="417">
        <v>10</v>
      </c>
      <c r="AP209" s="416">
        <v>2876.5714285714275</v>
      </c>
      <c r="AQ209" s="416">
        <f t="shared" si="217"/>
        <v>287.65714285714273</v>
      </c>
      <c r="AR209" s="417">
        <f t="shared" si="218"/>
        <v>4</v>
      </c>
      <c r="AS209" s="511"/>
      <c r="AT209" s="417">
        <v>10</v>
      </c>
      <c r="AU209" s="416">
        <v>2865.1376146788989</v>
      </c>
      <c r="AV209" s="416">
        <f t="shared" si="219"/>
        <v>286.51376146788988</v>
      </c>
      <c r="AW209" s="417">
        <f t="shared" si="220"/>
        <v>3</v>
      </c>
      <c r="AX209" s="511"/>
    </row>
    <row r="210" spans="2:50" x14ac:dyDescent="0.2">
      <c r="B210" s="517"/>
      <c r="C210" s="437">
        <f t="shared" si="205"/>
        <v>4</v>
      </c>
      <c r="D210" s="417" t="s">
        <v>451</v>
      </c>
      <c r="E210" s="417">
        <v>10</v>
      </c>
      <c r="F210" s="417">
        <v>3000</v>
      </c>
      <c r="G210" s="435">
        <f t="shared" si="201"/>
        <v>300</v>
      </c>
      <c r="H210" s="538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20">
        <f>IFERROR(AVERAGE(R210,W210,AB210,AG210,AL210,AQ210,AV210),"")</f>
        <v>288.28955278313987</v>
      </c>
      <c r="L210" s="536"/>
      <c r="M210" s="172">
        <f t="shared" si="206"/>
        <v>3</v>
      </c>
      <c r="N210" s="512"/>
      <c r="O210" s="512"/>
      <c r="P210" s="417">
        <v>10</v>
      </c>
      <c r="Q210" s="416">
        <v>2895.9374999999991</v>
      </c>
      <c r="R210" s="416">
        <f t="shared" si="207"/>
        <v>289.59374999999989</v>
      </c>
      <c r="S210" s="417">
        <f t="shared" si="208"/>
        <v>2</v>
      </c>
      <c r="T210" s="511"/>
      <c r="U210" s="417">
        <v>10</v>
      </c>
      <c r="V210" s="416">
        <v>2865.2459016393432</v>
      </c>
      <c r="W210" s="416">
        <f t="shared" si="209"/>
        <v>286.52459016393431</v>
      </c>
      <c r="X210" s="417">
        <f t="shared" si="210"/>
        <v>5</v>
      </c>
      <c r="Y210" s="511"/>
      <c r="Z210" s="417">
        <v>10</v>
      </c>
      <c r="AA210" s="416">
        <v>2906.0377358490582</v>
      </c>
      <c r="AB210" s="416">
        <f t="shared" si="211"/>
        <v>290.60377358490581</v>
      </c>
      <c r="AC210" s="417">
        <f t="shared" si="212"/>
        <v>3</v>
      </c>
      <c r="AD210" s="511"/>
      <c r="AE210" s="417">
        <v>10</v>
      </c>
      <c r="AF210" s="416">
        <v>2877.5510204081643</v>
      </c>
      <c r="AG210" s="416">
        <f t="shared" si="213"/>
        <v>287.75510204081644</v>
      </c>
      <c r="AH210" s="417">
        <f t="shared" si="214"/>
        <v>6</v>
      </c>
      <c r="AI210" s="511"/>
      <c r="AJ210" s="417">
        <v>10</v>
      </c>
      <c r="AK210" s="416">
        <v>2901.1111111111127</v>
      </c>
      <c r="AL210" s="416">
        <f t="shared" si="215"/>
        <v>290.11111111111126</v>
      </c>
      <c r="AM210" s="417">
        <f t="shared" si="216"/>
        <v>3</v>
      </c>
      <c r="AN210" s="511"/>
      <c r="AO210" s="417">
        <v>10</v>
      </c>
      <c r="AP210" s="416">
        <v>2878.2089552238804</v>
      </c>
      <c r="AQ210" s="416">
        <f t="shared" si="217"/>
        <v>287.82089552238801</v>
      </c>
      <c r="AR210" s="417">
        <f t="shared" si="218"/>
        <v>2</v>
      </c>
      <c r="AS210" s="511"/>
      <c r="AT210" s="417">
        <v>10</v>
      </c>
      <c r="AU210" s="416">
        <v>2856.1764705882351</v>
      </c>
      <c r="AV210" s="416">
        <f t="shared" si="219"/>
        <v>285.61764705882354</v>
      </c>
      <c r="AW210" s="417">
        <f t="shared" si="220"/>
        <v>8</v>
      </c>
      <c r="AX210" s="511"/>
    </row>
    <row r="211" spans="2:50" x14ac:dyDescent="0.2">
      <c r="B211" s="517"/>
      <c r="C211" s="437">
        <f t="shared" si="205"/>
        <v>5</v>
      </c>
      <c r="D211" s="417" t="s">
        <v>452</v>
      </c>
      <c r="E211" s="417">
        <v>10</v>
      </c>
      <c r="F211" s="417">
        <v>3000</v>
      </c>
      <c r="G211" s="435">
        <f t="shared" si="201"/>
        <v>300</v>
      </c>
      <c r="H211" s="538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20">
        <f t="shared" ref="K211:K221" si="223">IFERROR(AVERAGE(R211,W211,AB211,AG211,AL211,AQ211,AV211),"")</f>
        <v>287.89064972767613</v>
      </c>
      <c r="L211" s="536"/>
      <c r="M211" s="172">
        <f t="shared" si="206"/>
        <v>4</v>
      </c>
      <c r="N211" s="512"/>
      <c r="O211" s="512"/>
      <c r="P211" s="417">
        <v>10</v>
      </c>
      <c r="Q211" s="416">
        <v>2877.894736842105</v>
      </c>
      <c r="R211" s="416">
        <f t="shared" si="207"/>
        <v>287.78947368421052</v>
      </c>
      <c r="S211" s="417">
        <f t="shared" si="208"/>
        <v>5</v>
      </c>
      <c r="T211" s="511"/>
      <c r="U211" s="417">
        <v>10</v>
      </c>
      <c r="V211" s="416">
        <v>2855.555555555557</v>
      </c>
      <c r="W211" s="416">
        <f t="shared" si="209"/>
        <v>285.55555555555571</v>
      </c>
      <c r="X211" s="417">
        <f t="shared" si="210"/>
        <v>8</v>
      </c>
      <c r="Y211" s="511"/>
      <c r="Z211" s="417">
        <v>10</v>
      </c>
      <c r="AA211" s="416">
        <v>2867.727272727273</v>
      </c>
      <c r="AB211" s="416">
        <f t="shared" si="211"/>
        <v>286.77272727272731</v>
      </c>
      <c r="AC211" s="417">
        <f t="shared" si="212"/>
        <v>7</v>
      </c>
      <c r="AD211" s="511"/>
      <c r="AE211" s="417">
        <v>10</v>
      </c>
      <c r="AF211" s="416">
        <v>2912.1951219512184</v>
      </c>
      <c r="AG211" s="416">
        <f t="shared" si="213"/>
        <v>291.21951219512187</v>
      </c>
      <c r="AH211" s="417">
        <f t="shared" si="214"/>
        <v>3</v>
      </c>
      <c r="AI211" s="511"/>
      <c r="AJ211" s="417">
        <v>10</v>
      </c>
      <c r="AK211" s="416">
        <v>2896.5957446808516</v>
      </c>
      <c r="AL211" s="416">
        <f t="shared" si="215"/>
        <v>289.65957446808517</v>
      </c>
      <c r="AM211" s="417">
        <f t="shared" si="216"/>
        <v>4</v>
      </c>
      <c r="AN211" s="511"/>
      <c r="AO211" s="417">
        <v>10</v>
      </c>
      <c r="AP211" s="416">
        <v>2857.3770491803266</v>
      </c>
      <c r="AQ211" s="416">
        <f t="shared" si="217"/>
        <v>285.73770491803265</v>
      </c>
      <c r="AR211" s="417">
        <f t="shared" si="218"/>
        <v>8</v>
      </c>
      <c r="AS211" s="511"/>
      <c r="AT211" s="417">
        <v>10</v>
      </c>
      <c r="AU211" s="416">
        <v>2884.9999999999986</v>
      </c>
      <c r="AV211" s="416">
        <f t="shared" si="219"/>
        <v>288.49999999999989</v>
      </c>
      <c r="AW211" s="417">
        <f t="shared" si="220"/>
        <v>2</v>
      </c>
      <c r="AX211" s="511"/>
    </row>
    <row r="212" spans="2:50" x14ac:dyDescent="0.2">
      <c r="B212" s="517"/>
      <c r="C212" s="437">
        <f t="shared" si="205"/>
        <v>6</v>
      </c>
      <c r="D212" s="417" t="s">
        <v>453</v>
      </c>
      <c r="E212" s="417">
        <v>10</v>
      </c>
      <c r="F212" s="417">
        <v>3000</v>
      </c>
      <c r="G212" s="435">
        <f t="shared" si="201"/>
        <v>300</v>
      </c>
      <c r="H212" s="538"/>
      <c r="I212" s="172">
        <f t="shared" si="221"/>
        <v>10</v>
      </c>
      <c r="J212" s="172">
        <f t="shared" si="222"/>
        <v>2906.4813724026708</v>
      </c>
      <c r="K212" s="420">
        <f t="shared" si="223"/>
        <v>290.64813724026715</v>
      </c>
      <c r="L212" s="536"/>
      <c r="M212" s="172">
        <f t="shared" si="206"/>
        <v>2</v>
      </c>
      <c r="N212" s="512"/>
      <c r="O212" s="512"/>
      <c r="P212" s="417">
        <v>10</v>
      </c>
      <c r="Q212" s="416">
        <v>2883.5294117647022</v>
      </c>
      <c r="R212" s="416">
        <f t="shared" si="207"/>
        <v>288.35294117647021</v>
      </c>
      <c r="S212" s="417">
        <f t="shared" si="208"/>
        <v>4</v>
      </c>
      <c r="T212" s="511"/>
      <c r="U212" s="417">
        <v>10</v>
      </c>
      <c r="V212" s="416">
        <v>2916.3636363636328</v>
      </c>
      <c r="W212" s="416">
        <f t="shared" si="209"/>
        <v>291.63636363636328</v>
      </c>
      <c r="X212" s="417">
        <f t="shared" si="210"/>
        <v>2</v>
      </c>
      <c r="Y212" s="511"/>
      <c r="Z212" s="417">
        <v>10</v>
      </c>
      <c r="AA212" s="416">
        <v>2935.555555555557</v>
      </c>
      <c r="AB212" s="416">
        <f t="shared" si="211"/>
        <v>293.55555555555571</v>
      </c>
      <c r="AC212" s="417">
        <f t="shared" si="212"/>
        <v>2</v>
      </c>
      <c r="AD212" s="511"/>
      <c r="AE212" s="417">
        <v>10</v>
      </c>
      <c r="AF212" s="416">
        <v>2959.2000000000007</v>
      </c>
      <c r="AG212" s="416">
        <f t="shared" si="213"/>
        <v>295.92000000000007</v>
      </c>
      <c r="AH212" s="417">
        <f t="shared" si="214"/>
        <v>2</v>
      </c>
      <c r="AI212" s="511"/>
      <c r="AJ212" s="417">
        <v>10</v>
      </c>
      <c r="AK212" s="416">
        <v>2923.4482758620711</v>
      </c>
      <c r="AL212" s="416">
        <f t="shared" si="215"/>
        <v>292.34482758620709</v>
      </c>
      <c r="AM212" s="417">
        <f t="shared" si="216"/>
        <v>2</v>
      </c>
      <c r="AN212" s="511"/>
      <c r="AO212" s="417">
        <v>10</v>
      </c>
      <c r="AP212" s="416">
        <v>2869.0909090909122</v>
      </c>
      <c r="AQ212" s="416">
        <f t="shared" si="217"/>
        <v>286.90909090909122</v>
      </c>
      <c r="AR212" s="417">
        <f t="shared" si="218"/>
        <v>5</v>
      </c>
      <c r="AS212" s="511"/>
      <c r="AT212" s="417">
        <v>10</v>
      </c>
      <c r="AU212" s="416">
        <v>2858.1818181818212</v>
      </c>
      <c r="AV212" s="416">
        <f t="shared" si="219"/>
        <v>285.8181818181821</v>
      </c>
      <c r="AW212" s="417">
        <f t="shared" si="220"/>
        <v>7</v>
      </c>
      <c r="AX212" s="511"/>
    </row>
    <row r="213" spans="2:50" x14ac:dyDescent="0.2">
      <c r="B213" s="517"/>
      <c r="C213" s="437">
        <f t="shared" si="205"/>
        <v>7</v>
      </c>
      <c r="D213" s="417" t="s">
        <v>636</v>
      </c>
      <c r="E213" s="417">
        <v>8</v>
      </c>
      <c r="F213" s="417">
        <v>3000</v>
      </c>
      <c r="G213" s="435">
        <f t="shared" si="201"/>
        <v>375</v>
      </c>
      <c r="H213" s="538"/>
      <c r="I213" s="172">
        <f t="shared" si="221"/>
        <v>8</v>
      </c>
      <c r="J213" s="172">
        <f t="shared" si="222"/>
        <v>2905.1550863774969</v>
      </c>
      <c r="K213" s="420">
        <f t="shared" si="223"/>
        <v>363.14438579718711</v>
      </c>
      <c r="L213" s="536"/>
      <c r="M213" s="172">
        <f t="shared" si="206"/>
        <v>1</v>
      </c>
      <c r="N213" s="512"/>
      <c r="O213" s="512"/>
      <c r="P213" s="417">
        <v>8</v>
      </c>
      <c r="Q213" s="416">
        <v>2927.6923076923058</v>
      </c>
      <c r="R213" s="416">
        <f t="shared" si="207"/>
        <v>365.96153846153823</v>
      </c>
      <c r="S213" s="417">
        <f t="shared" si="208"/>
        <v>1</v>
      </c>
      <c r="T213" s="511"/>
      <c r="U213" s="417">
        <v>8</v>
      </c>
      <c r="V213" s="416">
        <v>2853.8461538461524</v>
      </c>
      <c r="W213" s="416">
        <f t="shared" si="209"/>
        <v>356.73076923076906</v>
      </c>
      <c r="X213" s="417">
        <f t="shared" si="210"/>
        <v>1</v>
      </c>
      <c r="Y213" s="511"/>
      <c r="Z213" s="417">
        <v>8</v>
      </c>
      <c r="AA213" s="416">
        <v>2866.4516129032281</v>
      </c>
      <c r="AB213" s="416">
        <f t="shared" si="211"/>
        <v>358.30645161290352</v>
      </c>
      <c r="AC213" s="417">
        <f t="shared" si="212"/>
        <v>1</v>
      </c>
      <c r="AD213" s="511"/>
      <c r="AE213" s="417">
        <v>8</v>
      </c>
      <c r="AF213" s="416">
        <v>2944.4444444444457</v>
      </c>
      <c r="AG213" s="416">
        <f t="shared" si="213"/>
        <v>368.05555555555571</v>
      </c>
      <c r="AH213" s="417">
        <f t="shared" si="214"/>
        <v>1</v>
      </c>
      <c r="AI213" s="511"/>
      <c r="AJ213" s="417">
        <v>8</v>
      </c>
      <c r="AK213" s="416">
        <v>2896.3636363636392</v>
      </c>
      <c r="AL213" s="416">
        <f t="shared" si="215"/>
        <v>362.0454545454549</v>
      </c>
      <c r="AM213" s="417">
        <f t="shared" si="216"/>
        <v>1</v>
      </c>
      <c r="AN213" s="511"/>
      <c r="AO213" s="417">
        <v>8</v>
      </c>
      <c r="AP213" s="416">
        <v>2923.0769230769215</v>
      </c>
      <c r="AQ213" s="416">
        <f t="shared" si="217"/>
        <v>365.38461538461519</v>
      </c>
      <c r="AR213" s="417">
        <f t="shared" si="218"/>
        <v>1</v>
      </c>
      <c r="AS213" s="511"/>
      <c r="AT213" s="417">
        <v>8</v>
      </c>
      <c r="AU213" s="416">
        <v>2924.2105263157873</v>
      </c>
      <c r="AV213" s="416">
        <f t="shared" si="219"/>
        <v>365.52631578947341</v>
      </c>
      <c r="AW213" s="417">
        <f t="shared" si="220"/>
        <v>1</v>
      </c>
      <c r="AX213" s="511"/>
    </row>
    <row r="214" spans="2:50" x14ac:dyDescent="0.2">
      <c r="B214" s="517"/>
      <c r="C214" s="437">
        <f t="shared" si="205"/>
        <v>8</v>
      </c>
      <c r="D214" s="417" t="s">
        <v>811</v>
      </c>
      <c r="E214" s="417">
        <v>10</v>
      </c>
      <c r="F214" s="417">
        <v>3000</v>
      </c>
      <c r="G214" s="435">
        <f t="shared" si="201"/>
        <v>300</v>
      </c>
      <c r="H214" s="538"/>
      <c r="I214" s="172">
        <f t="shared" si="221"/>
        <v>10</v>
      </c>
      <c r="J214" s="172">
        <f t="shared" si="222"/>
        <v>2862.2081693171444</v>
      </c>
      <c r="K214" s="420">
        <f t="shared" si="223"/>
        <v>286.22081693171447</v>
      </c>
      <c r="L214" s="536"/>
      <c r="M214" s="172">
        <f t="shared" si="206"/>
        <v>8</v>
      </c>
      <c r="N214" s="512"/>
      <c r="O214" s="512"/>
      <c r="P214" s="417">
        <v>10</v>
      </c>
      <c r="Q214" s="416">
        <v>2869.2862133209119</v>
      </c>
      <c r="R214" s="416">
        <f t="shared" si="207"/>
        <v>286.92862133209121</v>
      </c>
      <c r="S214" s="417">
        <f t="shared" si="208"/>
        <v>7</v>
      </c>
      <c r="T214" s="511"/>
      <c r="U214" s="417">
        <v>10</v>
      </c>
      <c r="V214" s="416">
        <v>2859.0243902439038</v>
      </c>
      <c r="W214" s="416">
        <f t="shared" si="209"/>
        <v>285.90243902439039</v>
      </c>
      <c r="X214" s="417">
        <f t="shared" si="210"/>
        <v>7</v>
      </c>
      <c r="Y214" s="511"/>
      <c r="Z214" s="417">
        <v>10</v>
      </c>
      <c r="AA214" s="416">
        <v>2868</v>
      </c>
      <c r="AB214" s="416">
        <f t="shared" si="211"/>
        <v>286.8</v>
      </c>
      <c r="AC214" s="417">
        <f t="shared" si="212"/>
        <v>6</v>
      </c>
      <c r="AD214" s="511"/>
      <c r="AE214" s="417">
        <v>10</v>
      </c>
      <c r="AF214" s="416">
        <v>2862.8571428571422</v>
      </c>
      <c r="AG214" s="416">
        <f t="shared" si="213"/>
        <v>286.28571428571422</v>
      </c>
      <c r="AH214" s="417">
        <f t="shared" si="214"/>
        <v>7</v>
      </c>
      <c r="AI214" s="511"/>
      <c r="AJ214" s="417">
        <v>10</v>
      </c>
      <c r="AK214" s="416">
        <v>2856.0000000000005</v>
      </c>
      <c r="AL214" s="416">
        <f t="shared" si="215"/>
        <v>285.60000000000002</v>
      </c>
      <c r="AM214" s="417">
        <f t="shared" si="216"/>
        <v>7</v>
      </c>
      <c r="AN214" s="511"/>
      <c r="AO214" s="417">
        <v>10</v>
      </c>
      <c r="AP214" s="416">
        <v>2859.1935483870957</v>
      </c>
      <c r="AQ214" s="416">
        <f t="shared" si="217"/>
        <v>285.91935483870958</v>
      </c>
      <c r="AR214" s="417">
        <f t="shared" si="218"/>
        <v>7</v>
      </c>
      <c r="AS214" s="511"/>
      <c r="AT214" s="417">
        <v>10</v>
      </c>
      <c r="AU214" s="416">
        <v>2861.0958904109593</v>
      </c>
      <c r="AV214" s="416">
        <f t="shared" si="219"/>
        <v>286.10958904109594</v>
      </c>
      <c r="AW214" s="417">
        <f t="shared" si="220"/>
        <v>5</v>
      </c>
      <c r="AX214" s="511"/>
    </row>
    <row r="215" spans="2:50" x14ac:dyDescent="0.2">
      <c r="B215" s="517"/>
      <c r="C215" s="437">
        <f t="shared" si="205"/>
        <v>9</v>
      </c>
      <c r="D215" s="417" t="s">
        <v>812</v>
      </c>
      <c r="E215" s="417">
        <v>11</v>
      </c>
      <c r="F215" s="417">
        <v>3000</v>
      </c>
      <c r="G215" s="435">
        <f t="shared" si="201"/>
        <v>272.72727272727275</v>
      </c>
      <c r="H215" s="538"/>
      <c r="I215" s="172">
        <f t="shared" si="221"/>
        <v>11</v>
      </c>
      <c r="J215" s="172">
        <f t="shared" si="222"/>
        <v>2870.8238168798898</v>
      </c>
      <c r="K215" s="420">
        <f t="shared" si="223"/>
        <v>260.9839833527173</v>
      </c>
      <c r="L215" s="536"/>
      <c r="M215" s="172">
        <f t="shared" si="206"/>
        <v>9</v>
      </c>
      <c r="N215" s="512"/>
      <c r="O215" s="512"/>
      <c r="P215" s="417">
        <v>11</v>
      </c>
      <c r="Q215" s="416">
        <v>2872.4890780777414</v>
      </c>
      <c r="R215" s="416">
        <f t="shared" si="207"/>
        <v>261.13537073434014</v>
      </c>
      <c r="S215" s="417">
        <f t="shared" si="208"/>
        <v>9</v>
      </c>
      <c r="T215" s="511"/>
      <c r="U215" s="417">
        <v>11</v>
      </c>
      <c r="V215" s="416">
        <v>2894.0816326530603</v>
      </c>
      <c r="W215" s="416">
        <f t="shared" si="209"/>
        <v>263.09833024118728</v>
      </c>
      <c r="X215" s="417">
        <f t="shared" si="210"/>
        <v>9</v>
      </c>
      <c r="Y215" s="511"/>
      <c r="Z215" s="417">
        <v>11</v>
      </c>
      <c r="AA215" s="416">
        <v>2856.3025210084043</v>
      </c>
      <c r="AB215" s="416">
        <f t="shared" si="211"/>
        <v>259.66386554621857</v>
      </c>
      <c r="AC215" s="417">
        <f t="shared" si="212"/>
        <v>9</v>
      </c>
      <c r="AD215" s="511"/>
      <c r="AE215" s="417">
        <v>11</v>
      </c>
      <c r="AF215" s="416">
        <v>2872.5619834710728</v>
      </c>
      <c r="AG215" s="416">
        <f t="shared" si="213"/>
        <v>261.14199849737025</v>
      </c>
      <c r="AH215" s="417">
        <f t="shared" si="214"/>
        <v>9</v>
      </c>
      <c r="AI215" s="511"/>
      <c r="AJ215" s="417">
        <v>11</v>
      </c>
      <c r="AK215" s="416">
        <v>2871.5436241610732</v>
      </c>
      <c r="AL215" s="416">
        <f t="shared" si="215"/>
        <v>261.04942037827936</v>
      </c>
      <c r="AM215" s="417">
        <f t="shared" si="216"/>
        <v>9</v>
      </c>
      <c r="AN215" s="511"/>
      <c r="AO215" s="417">
        <v>11</v>
      </c>
      <c r="AP215" s="416">
        <v>2859.7402597402597</v>
      </c>
      <c r="AQ215" s="416">
        <f t="shared" si="217"/>
        <v>259.97638724911451</v>
      </c>
      <c r="AR215" s="417">
        <f t="shared" si="218"/>
        <v>9</v>
      </c>
      <c r="AS215" s="511"/>
      <c r="AT215" s="417">
        <v>11</v>
      </c>
      <c r="AU215" s="416">
        <v>2869.0476190476184</v>
      </c>
      <c r="AV215" s="416">
        <f t="shared" si="219"/>
        <v>260.82251082251076</v>
      </c>
      <c r="AW215" s="417">
        <f t="shared" si="220"/>
        <v>9</v>
      </c>
      <c r="AX215" s="511"/>
    </row>
    <row r="216" spans="2:50" x14ac:dyDescent="0.2">
      <c r="B216" s="517"/>
      <c r="C216" s="437">
        <f t="shared" si="205"/>
        <v>10</v>
      </c>
      <c r="D216" s="417"/>
      <c r="E216" s="417"/>
      <c r="F216" s="417"/>
      <c r="G216" s="417"/>
      <c r="H216" s="538"/>
      <c r="I216" s="172" t="str">
        <f t="shared" si="221"/>
        <v/>
      </c>
      <c r="J216" s="172" t="str">
        <f t="shared" si="222"/>
        <v/>
      </c>
      <c r="K216" s="420" t="str">
        <f t="shared" si="223"/>
        <v/>
      </c>
      <c r="L216" s="536"/>
      <c r="M216" s="172" t="str">
        <f t="shared" si="206"/>
        <v/>
      </c>
      <c r="N216" s="512"/>
      <c r="O216" s="512"/>
      <c r="P216" s="417"/>
      <c r="Q216" s="416"/>
      <c r="R216" s="416" t="str">
        <f t="shared" si="207"/>
        <v/>
      </c>
      <c r="S216" s="417" t="str">
        <f t="shared" si="208"/>
        <v/>
      </c>
      <c r="T216" s="511"/>
      <c r="U216" s="417"/>
      <c r="V216" s="416"/>
      <c r="W216" s="416" t="str">
        <f t="shared" si="209"/>
        <v/>
      </c>
      <c r="X216" s="417" t="str">
        <f t="shared" si="210"/>
        <v/>
      </c>
      <c r="Y216" s="511"/>
      <c r="Z216" s="417"/>
      <c r="AA216" s="416"/>
      <c r="AB216" s="416" t="str">
        <f t="shared" si="211"/>
        <v/>
      </c>
      <c r="AC216" s="417" t="str">
        <f t="shared" si="212"/>
        <v/>
      </c>
      <c r="AD216" s="511"/>
      <c r="AE216" s="417"/>
      <c r="AF216" s="416"/>
      <c r="AG216" s="416" t="str">
        <f t="shared" si="213"/>
        <v/>
      </c>
      <c r="AH216" s="417" t="str">
        <f t="shared" si="214"/>
        <v/>
      </c>
      <c r="AI216" s="511"/>
      <c r="AJ216" s="417"/>
      <c r="AK216" s="416"/>
      <c r="AL216" s="416" t="str">
        <f t="shared" si="215"/>
        <v/>
      </c>
      <c r="AM216" s="417" t="str">
        <f t="shared" si="216"/>
        <v/>
      </c>
      <c r="AN216" s="511"/>
      <c r="AO216" s="417"/>
      <c r="AP216" s="416"/>
      <c r="AQ216" s="416" t="str">
        <f t="shared" si="217"/>
        <v/>
      </c>
      <c r="AR216" s="417" t="str">
        <f t="shared" si="218"/>
        <v/>
      </c>
      <c r="AS216" s="511"/>
      <c r="AT216" s="417"/>
      <c r="AU216" s="416"/>
      <c r="AV216" s="416" t="str">
        <f t="shared" si="219"/>
        <v/>
      </c>
      <c r="AW216" s="417" t="str">
        <f t="shared" si="220"/>
        <v/>
      </c>
      <c r="AX216" s="511"/>
    </row>
    <row r="217" spans="2:50" x14ac:dyDescent="0.2">
      <c r="B217" s="517"/>
      <c r="C217" s="437">
        <f t="shared" si="205"/>
        <v>11</v>
      </c>
      <c r="D217" s="417"/>
      <c r="E217" s="417"/>
      <c r="F217" s="417"/>
      <c r="G217" s="417"/>
      <c r="H217" s="538"/>
      <c r="I217" s="172" t="str">
        <f t="shared" si="221"/>
        <v/>
      </c>
      <c r="J217" s="172" t="str">
        <f t="shared" si="222"/>
        <v/>
      </c>
      <c r="K217" s="420" t="str">
        <f t="shared" si="223"/>
        <v/>
      </c>
      <c r="L217" s="536"/>
      <c r="M217" s="172" t="str">
        <f t="shared" si="206"/>
        <v/>
      </c>
      <c r="N217" s="512"/>
      <c r="O217" s="512"/>
      <c r="P217" s="417"/>
      <c r="Q217" s="416"/>
      <c r="R217" s="416" t="str">
        <f t="shared" si="207"/>
        <v/>
      </c>
      <c r="S217" s="417" t="str">
        <f t="shared" si="208"/>
        <v/>
      </c>
      <c r="T217" s="511"/>
      <c r="U217" s="417"/>
      <c r="V217" s="416"/>
      <c r="W217" s="416" t="str">
        <f t="shared" si="209"/>
        <v/>
      </c>
      <c r="X217" s="417" t="str">
        <f t="shared" si="210"/>
        <v/>
      </c>
      <c r="Y217" s="511"/>
      <c r="Z217" s="417"/>
      <c r="AA217" s="416"/>
      <c r="AB217" s="416" t="str">
        <f t="shared" si="211"/>
        <v/>
      </c>
      <c r="AC217" s="417" t="str">
        <f t="shared" si="212"/>
        <v/>
      </c>
      <c r="AD217" s="511"/>
      <c r="AE217" s="417"/>
      <c r="AF217" s="416"/>
      <c r="AG217" s="416" t="str">
        <f t="shared" si="213"/>
        <v/>
      </c>
      <c r="AH217" s="417" t="str">
        <f t="shared" si="214"/>
        <v/>
      </c>
      <c r="AI217" s="511"/>
      <c r="AJ217" s="417"/>
      <c r="AK217" s="416"/>
      <c r="AL217" s="416" t="str">
        <f t="shared" si="215"/>
        <v/>
      </c>
      <c r="AM217" s="417" t="str">
        <f t="shared" si="216"/>
        <v/>
      </c>
      <c r="AN217" s="511"/>
      <c r="AO217" s="417"/>
      <c r="AP217" s="416"/>
      <c r="AQ217" s="416" t="str">
        <f t="shared" si="217"/>
        <v/>
      </c>
      <c r="AR217" s="417" t="str">
        <f t="shared" si="218"/>
        <v/>
      </c>
      <c r="AS217" s="511"/>
      <c r="AT217" s="417"/>
      <c r="AU217" s="416"/>
      <c r="AV217" s="416" t="str">
        <f t="shared" si="219"/>
        <v/>
      </c>
      <c r="AW217" s="417" t="str">
        <f t="shared" si="220"/>
        <v/>
      </c>
      <c r="AX217" s="511"/>
    </row>
    <row r="218" spans="2:50" x14ac:dyDescent="0.2">
      <c r="B218" s="517"/>
      <c r="C218" s="437">
        <f t="shared" si="205"/>
        <v>12</v>
      </c>
      <c r="D218" s="417"/>
      <c r="E218" s="417"/>
      <c r="F218" s="417"/>
      <c r="G218" s="417"/>
      <c r="H218" s="538"/>
      <c r="I218" s="172" t="str">
        <f t="shared" si="221"/>
        <v/>
      </c>
      <c r="J218" s="172" t="str">
        <f t="shared" si="222"/>
        <v/>
      </c>
      <c r="K218" s="420" t="str">
        <f t="shared" si="223"/>
        <v/>
      </c>
      <c r="L218" s="536"/>
      <c r="M218" s="172" t="str">
        <f t="shared" si="206"/>
        <v/>
      </c>
      <c r="N218" s="512"/>
      <c r="O218" s="512"/>
      <c r="P218" s="417"/>
      <c r="Q218" s="416"/>
      <c r="R218" s="416" t="str">
        <f t="shared" si="207"/>
        <v/>
      </c>
      <c r="S218" s="417" t="str">
        <f t="shared" si="208"/>
        <v/>
      </c>
      <c r="T218" s="511"/>
      <c r="U218" s="417"/>
      <c r="V218" s="416"/>
      <c r="W218" s="416" t="str">
        <f t="shared" si="209"/>
        <v/>
      </c>
      <c r="X218" s="417" t="str">
        <f t="shared" si="210"/>
        <v/>
      </c>
      <c r="Y218" s="511"/>
      <c r="Z218" s="417"/>
      <c r="AA218" s="416"/>
      <c r="AB218" s="416" t="str">
        <f t="shared" si="211"/>
        <v/>
      </c>
      <c r="AC218" s="417" t="str">
        <f t="shared" si="212"/>
        <v/>
      </c>
      <c r="AD218" s="511"/>
      <c r="AE218" s="417"/>
      <c r="AF218" s="416"/>
      <c r="AG218" s="416" t="str">
        <f t="shared" si="213"/>
        <v/>
      </c>
      <c r="AH218" s="417" t="str">
        <f t="shared" si="214"/>
        <v/>
      </c>
      <c r="AI218" s="511"/>
      <c r="AJ218" s="417"/>
      <c r="AK218" s="416"/>
      <c r="AL218" s="416" t="str">
        <f t="shared" si="215"/>
        <v/>
      </c>
      <c r="AM218" s="417" t="str">
        <f t="shared" si="216"/>
        <v/>
      </c>
      <c r="AN218" s="511"/>
      <c r="AO218" s="417"/>
      <c r="AP218" s="416"/>
      <c r="AQ218" s="416" t="str">
        <f t="shared" si="217"/>
        <v/>
      </c>
      <c r="AR218" s="417" t="str">
        <f t="shared" si="218"/>
        <v/>
      </c>
      <c r="AS218" s="511"/>
      <c r="AT218" s="417"/>
      <c r="AU218" s="416"/>
      <c r="AV218" s="416" t="str">
        <f t="shared" si="219"/>
        <v/>
      </c>
      <c r="AW218" s="417" t="str">
        <f t="shared" si="220"/>
        <v/>
      </c>
      <c r="AX218" s="511"/>
    </row>
    <row r="219" spans="2:50" x14ac:dyDescent="0.2">
      <c r="B219" s="517"/>
      <c r="C219" s="437">
        <f t="shared" si="205"/>
        <v>13</v>
      </c>
      <c r="D219" s="417"/>
      <c r="E219" s="417"/>
      <c r="F219" s="417"/>
      <c r="G219" s="417"/>
      <c r="H219" s="538"/>
      <c r="I219" s="172" t="str">
        <f t="shared" si="221"/>
        <v/>
      </c>
      <c r="J219" s="172" t="str">
        <f t="shared" si="222"/>
        <v/>
      </c>
      <c r="K219" s="420" t="str">
        <f t="shared" si="223"/>
        <v/>
      </c>
      <c r="L219" s="536"/>
      <c r="M219" s="172" t="str">
        <f t="shared" si="206"/>
        <v/>
      </c>
      <c r="N219" s="512"/>
      <c r="O219" s="512"/>
      <c r="P219" s="417"/>
      <c r="Q219" s="416"/>
      <c r="R219" s="416" t="str">
        <f t="shared" si="207"/>
        <v/>
      </c>
      <c r="S219" s="417" t="str">
        <f t="shared" si="208"/>
        <v/>
      </c>
      <c r="T219" s="511"/>
      <c r="U219" s="417"/>
      <c r="V219" s="416"/>
      <c r="W219" s="416" t="str">
        <f t="shared" si="209"/>
        <v/>
      </c>
      <c r="X219" s="417" t="str">
        <f t="shared" si="210"/>
        <v/>
      </c>
      <c r="Y219" s="511"/>
      <c r="Z219" s="417"/>
      <c r="AA219" s="416"/>
      <c r="AB219" s="416" t="str">
        <f t="shared" si="211"/>
        <v/>
      </c>
      <c r="AC219" s="417" t="str">
        <f t="shared" si="212"/>
        <v/>
      </c>
      <c r="AD219" s="511"/>
      <c r="AE219" s="417"/>
      <c r="AF219" s="416"/>
      <c r="AG219" s="416" t="str">
        <f t="shared" si="213"/>
        <v/>
      </c>
      <c r="AH219" s="417" t="str">
        <f t="shared" si="214"/>
        <v/>
      </c>
      <c r="AI219" s="511"/>
      <c r="AJ219" s="417"/>
      <c r="AK219" s="416"/>
      <c r="AL219" s="416" t="str">
        <f t="shared" si="215"/>
        <v/>
      </c>
      <c r="AM219" s="417" t="str">
        <f t="shared" si="216"/>
        <v/>
      </c>
      <c r="AN219" s="511"/>
      <c r="AO219" s="417"/>
      <c r="AP219" s="416"/>
      <c r="AQ219" s="416" t="str">
        <f t="shared" si="217"/>
        <v/>
      </c>
      <c r="AR219" s="417" t="str">
        <f t="shared" si="218"/>
        <v/>
      </c>
      <c r="AS219" s="511"/>
      <c r="AT219" s="417"/>
      <c r="AU219" s="416"/>
      <c r="AV219" s="416" t="str">
        <f t="shared" si="219"/>
        <v/>
      </c>
      <c r="AW219" s="417" t="str">
        <f t="shared" si="220"/>
        <v/>
      </c>
      <c r="AX219" s="511"/>
    </row>
    <row r="220" spans="2:50" x14ac:dyDescent="0.2">
      <c r="B220" s="517"/>
      <c r="C220" s="437">
        <f t="shared" si="205"/>
        <v>14</v>
      </c>
      <c r="D220" s="417"/>
      <c r="E220" s="417"/>
      <c r="F220" s="417"/>
      <c r="G220" s="417"/>
      <c r="H220" s="538"/>
      <c r="I220" s="172" t="str">
        <f t="shared" si="221"/>
        <v/>
      </c>
      <c r="J220" s="172" t="str">
        <f t="shared" si="222"/>
        <v/>
      </c>
      <c r="K220" s="420" t="str">
        <f t="shared" si="223"/>
        <v/>
      </c>
      <c r="L220" s="536"/>
      <c r="M220" s="172" t="str">
        <f t="shared" si="206"/>
        <v/>
      </c>
      <c r="N220" s="512"/>
      <c r="O220" s="512"/>
      <c r="P220" s="417"/>
      <c r="Q220" s="416"/>
      <c r="R220" s="416" t="str">
        <f t="shared" si="207"/>
        <v/>
      </c>
      <c r="S220" s="417" t="str">
        <f t="shared" si="208"/>
        <v/>
      </c>
      <c r="T220" s="511"/>
      <c r="U220" s="417"/>
      <c r="V220" s="416"/>
      <c r="W220" s="416" t="str">
        <f t="shared" si="209"/>
        <v/>
      </c>
      <c r="X220" s="417" t="str">
        <f t="shared" si="210"/>
        <v/>
      </c>
      <c r="Y220" s="511"/>
      <c r="Z220" s="417"/>
      <c r="AA220" s="416"/>
      <c r="AB220" s="416" t="str">
        <f t="shared" si="211"/>
        <v/>
      </c>
      <c r="AC220" s="417" t="str">
        <f t="shared" si="212"/>
        <v/>
      </c>
      <c r="AD220" s="511"/>
      <c r="AE220" s="417"/>
      <c r="AF220" s="416"/>
      <c r="AG220" s="416" t="str">
        <f t="shared" si="213"/>
        <v/>
      </c>
      <c r="AH220" s="417" t="str">
        <f t="shared" si="214"/>
        <v/>
      </c>
      <c r="AI220" s="511"/>
      <c r="AJ220" s="417"/>
      <c r="AK220" s="416"/>
      <c r="AL220" s="416" t="str">
        <f t="shared" si="215"/>
        <v/>
      </c>
      <c r="AM220" s="417" t="str">
        <f t="shared" si="216"/>
        <v/>
      </c>
      <c r="AN220" s="511"/>
      <c r="AO220" s="417"/>
      <c r="AP220" s="416"/>
      <c r="AQ220" s="416" t="str">
        <f t="shared" si="217"/>
        <v/>
      </c>
      <c r="AR220" s="417" t="str">
        <f t="shared" si="218"/>
        <v/>
      </c>
      <c r="AS220" s="511"/>
      <c r="AT220" s="417"/>
      <c r="AU220" s="416"/>
      <c r="AV220" s="416" t="str">
        <f t="shared" si="219"/>
        <v/>
      </c>
      <c r="AW220" s="417" t="str">
        <f t="shared" si="220"/>
        <v/>
      </c>
      <c r="AX220" s="511"/>
    </row>
    <row r="221" spans="2:50" x14ac:dyDescent="0.2">
      <c r="B221" s="517"/>
      <c r="C221" s="437">
        <f t="shared" si="205"/>
        <v>15</v>
      </c>
      <c r="D221" s="417"/>
      <c r="E221" s="417"/>
      <c r="F221" s="417"/>
      <c r="G221" s="417"/>
      <c r="H221" s="539"/>
      <c r="I221" s="172" t="str">
        <f t="shared" si="221"/>
        <v/>
      </c>
      <c r="J221" s="172" t="str">
        <f t="shared" si="222"/>
        <v/>
      </c>
      <c r="K221" s="420" t="str">
        <f t="shared" si="223"/>
        <v/>
      </c>
      <c r="L221" s="536"/>
      <c r="M221" s="172" t="str">
        <f t="shared" si="206"/>
        <v/>
      </c>
      <c r="N221" s="512"/>
      <c r="O221" s="512"/>
      <c r="P221" s="417"/>
      <c r="Q221" s="416"/>
      <c r="R221" s="416" t="str">
        <f t="shared" si="207"/>
        <v/>
      </c>
      <c r="S221" s="417" t="str">
        <f t="shared" si="208"/>
        <v/>
      </c>
      <c r="T221" s="511"/>
      <c r="U221" s="417"/>
      <c r="V221" s="416"/>
      <c r="W221" s="416" t="str">
        <f t="shared" si="209"/>
        <v/>
      </c>
      <c r="X221" s="417" t="str">
        <f t="shared" si="210"/>
        <v/>
      </c>
      <c r="Y221" s="511"/>
      <c r="Z221" s="417"/>
      <c r="AA221" s="416"/>
      <c r="AB221" s="416" t="str">
        <f t="shared" si="211"/>
        <v/>
      </c>
      <c r="AC221" s="417" t="str">
        <f t="shared" si="212"/>
        <v/>
      </c>
      <c r="AD221" s="511"/>
      <c r="AE221" s="417"/>
      <c r="AF221" s="416"/>
      <c r="AG221" s="416" t="str">
        <f t="shared" si="213"/>
        <v/>
      </c>
      <c r="AH221" s="417" t="str">
        <f t="shared" si="214"/>
        <v/>
      </c>
      <c r="AI221" s="511"/>
      <c r="AJ221" s="417"/>
      <c r="AK221" s="416"/>
      <c r="AL221" s="416" t="str">
        <f t="shared" si="215"/>
        <v/>
      </c>
      <c r="AM221" s="417" t="str">
        <f t="shared" si="216"/>
        <v/>
      </c>
      <c r="AN221" s="511"/>
      <c r="AO221" s="417"/>
      <c r="AP221" s="416"/>
      <c r="AQ221" s="416" t="str">
        <f t="shared" si="217"/>
        <v/>
      </c>
      <c r="AR221" s="417" t="str">
        <f t="shared" si="218"/>
        <v/>
      </c>
      <c r="AS221" s="511"/>
      <c r="AT221" s="417"/>
      <c r="AU221" s="416"/>
      <c r="AV221" s="416" t="str">
        <f t="shared" si="219"/>
        <v/>
      </c>
      <c r="AW221" s="417" t="str">
        <f t="shared" si="220"/>
        <v/>
      </c>
      <c r="AX221" s="511"/>
    </row>
    <row r="222" spans="2:50" ht="15.75" x14ac:dyDescent="0.2">
      <c r="B222" s="521" t="s">
        <v>169</v>
      </c>
      <c r="C222" s="522"/>
      <c r="D222" s="522"/>
      <c r="E222" s="522"/>
      <c r="F222" s="522"/>
      <c r="G222" s="522"/>
      <c r="H222" s="523"/>
      <c r="I222" s="207"/>
      <c r="J222" s="207"/>
      <c r="K222" s="207"/>
      <c r="L222" s="207"/>
      <c r="M222" s="207"/>
      <c r="N222" s="512" t="s">
        <v>161</v>
      </c>
      <c r="O222" s="525" t="s">
        <v>106</v>
      </c>
      <c r="P222" s="527">
        <f>AT202+1</f>
        <v>45944</v>
      </c>
      <c r="Q222" s="517"/>
      <c r="R222" s="517"/>
      <c r="S222" s="517"/>
      <c r="T222" s="517"/>
      <c r="U222" s="527">
        <f>P222+1</f>
        <v>45945</v>
      </c>
      <c r="V222" s="517"/>
      <c r="W222" s="517"/>
      <c r="X222" s="517"/>
      <c r="Y222" s="517"/>
      <c r="Z222" s="527">
        <f>U222+1</f>
        <v>45946</v>
      </c>
      <c r="AA222" s="517"/>
      <c r="AB222" s="517"/>
      <c r="AC222" s="517"/>
      <c r="AD222" s="517"/>
      <c r="AE222" s="527">
        <f>Z222+1</f>
        <v>45947</v>
      </c>
      <c r="AF222" s="517"/>
      <c r="AG222" s="517"/>
      <c r="AH222" s="517"/>
      <c r="AI222" s="517"/>
      <c r="AJ222" s="527">
        <f>AE222+1</f>
        <v>45948</v>
      </c>
      <c r="AK222" s="517"/>
      <c r="AL222" s="517"/>
      <c r="AM222" s="517"/>
      <c r="AN222" s="517"/>
      <c r="AO222" s="527">
        <f>AJ222+1</f>
        <v>45949</v>
      </c>
      <c r="AP222" s="517"/>
      <c r="AQ222" s="517"/>
      <c r="AR222" s="517"/>
      <c r="AS222" s="517"/>
      <c r="AT222" s="527">
        <f>AO222+1</f>
        <v>45950</v>
      </c>
      <c r="AU222" s="517"/>
      <c r="AV222" s="517"/>
      <c r="AW222" s="517"/>
      <c r="AX222" s="517"/>
    </row>
    <row r="223" spans="2:50" ht="15.75" x14ac:dyDescent="0.2">
      <c r="B223" s="524"/>
      <c r="C223" s="524"/>
      <c r="D223" s="524"/>
      <c r="E223" s="524"/>
      <c r="F223" s="524"/>
      <c r="G223" s="524"/>
      <c r="H223" s="524"/>
      <c r="I223" s="207"/>
      <c r="J223" s="207"/>
      <c r="K223" s="207"/>
      <c r="L223" s="207"/>
      <c r="M223" s="207"/>
      <c r="N223" s="512"/>
      <c r="O223" s="526"/>
      <c r="P223" s="527" t="s">
        <v>120</v>
      </c>
      <c r="Q223" s="517"/>
      <c r="R223" s="517"/>
      <c r="S223" s="517"/>
      <c r="T223" s="517"/>
      <c r="U223" s="527" t="s">
        <v>114</v>
      </c>
      <c r="V223" s="517"/>
      <c r="W223" s="517"/>
      <c r="X223" s="517"/>
      <c r="Y223" s="517"/>
      <c r="Z223" s="527" t="s">
        <v>115</v>
      </c>
      <c r="AA223" s="517"/>
      <c r="AB223" s="517"/>
      <c r="AC223" s="517"/>
      <c r="AD223" s="517"/>
      <c r="AE223" s="527" t="s">
        <v>116</v>
      </c>
      <c r="AF223" s="517"/>
      <c r="AG223" s="517"/>
      <c r="AH223" s="517"/>
      <c r="AI223" s="517"/>
      <c r="AJ223" s="527" t="s">
        <v>117</v>
      </c>
      <c r="AK223" s="517"/>
      <c r="AL223" s="517"/>
      <c r="AM223" s="517"/>
      <c r="AN223" s="517"/>
      <c r="AO223" s="527" t="s">
        <v>118</v>
      </c>
      <c r="AP223" s="517"/>
      <c r="AQ223" s="517"/>
      <c r="AR223" s="517"/>
      <c r="AS223" s="517"/>
      <c r="AT223" s="527" t="s">
        <v>119</v>
      </c>
      <c r="AU223" s="517"/>
      <c r="AV223" s="517"/>
      <c r="AW223" s="517"/>
      <c r="AX223" s="517"/>
    </row>
    <row r="224" spans="2:50" x14ac:dyDescent="0.2">
      <c r="B224" s="512" t="s">
        <v>157</v>
      </c>
      <c r="C224" s="512" t="s">
        <v>149</v>
      </c>
      <c r="D224" s="512"/>
      <c r="E224" s="512" t="s">
        <v>151</v>
      </c>
      <c r="F224" s="512"/>
      <c r="G224" s="512"/>
      <c r="H224" s="513" t="s">
        <v>158</v>
      </c>
      <c r="I224" s="516" t="s">
        <v>227</v>
      </c>
      <c r="J224" s="516"/>
      <c r="K224" s="516"/>
      <c r="L224" s="516" t="s">
        <v>158</v>
      </c>
      <c r="M224" s="516" t="s">
        <v>170</v>
      </c>
      <c r="N224" s="512"/>
      <c r="O224" s="512" t="s">
        <v>160</v>
      </c>
      <c r="P224" s="508" t="s">
        <v>154</v>
      </c>
      <c r="Q224" s="509"/>
      <c r="R224" s="509"/>
      <c r="S224" s="510"/>
      <c r="T224" s="512" t="s">
        <v>158</v>
      </c>
      <c r="U224" s="508" t="s">
        <v>154</v>
      </c>
      <c r="V224" s="509"/>
      <c r="W224" s="509"/>
      <c r="X224" s="510"/>
      <c r="Y224" s="512" t="s">
        <v>158</v>
      </c>
      <c r="Z224" s="508" t="s">
        <v>154</v>
      </c>
      <c r="AA224" s="509"/>
      <c r="AB224" s="509"/>
      <c r="AC224" s="510"/>
      <c r="AD224" s="512" t="s">
        <v>158</v>
      </c>
      <c r="AE224" s="508" t="s">
        <v>154</v>
      </c>
      <c r="AF224" s="509"/>
      <c r="AG224" s="509"/>
      <c r="AH224" s="510"/>
      <c r="AI224" s="512" t="s">
        <v>158</v>
      </c>
      <c r="AJ224" s="508" t="s">
        <v>154</v>
      </c>
      <c r="AK224" s="509"/>
      <c r="AL224" s="509"/>
      <c r="AM224" s="510"/>
      <c r="AN224" s="512" t="s">
        <v>158</v>
      </c>
      <c r="AO224" s="508" t="s">
        <v>154</v>
      </c>
      <c r="AP224" s="509"/>
      <c r="AQ224" s="509"/>
      <c r="AR224" s="510"/>
      <c r="AS224" s="512" t="s">
        <v>158</v>
      </c>
      <c r="AT224" s="508" t="s">
        <v>154</v>
      </c>
      <c r="AU224" s="509"/>
      <c r="AV224" s="509"/>
      <c r="AW224" s="510"/>
      <c r="AX224" s="512" t="s">
        <v>158</v>
      </c>
    </row>
    <row r="225" spans="2:50" x14ac:dyDescent="0.2">
      <c r="B225" s="512"/>
      <c r="C225" s="512"/>
      <c r="D225" s="512"/>
      <c r="E225" s="512" t="s">
        <v>150</v>
      </c>
      <c r="F225" s="512"/>
      <c r="G225" s="512"/>
      <c r="H225" s="514"/>
      <c r="I225" s="516" t="s">
        <v>150</v>
      </c>
      <c r="J225" s="516"/>
      <c r="K225" s="516"/>
      <c r="L225" s="516"/>
      <c r="M225" s="516"/>
      <c r="N225" s="512"/>
      <c r="O225" s="512"/>
      <c r="P225" s="508" t="s">
        <v>155</v>
      </c>
      <c r="Q225" s="509"/>
      <c r="R225" s="509"/>
      <c r="S225" s="510"/>
      <c r="T225" s="512"/>
      <c r="U225" s="508" t="s">
        <v>155</v>
      </c>
      <c r="V225" s="509"/>
      <c r="W225" s="509"/>
      <c r="X225" s="510"/>
      <c r="Y225" s="512"/>
      <c r="Z225" s="508" t="s">
        <v>155</v>
      </c>
      <c r="AA225" s="509"/>
      <c r="AB225" s="509"/>
      <c r="AC225" s="510"/>
      <c r="AD225" s="512"/>
      <c r="AE225" s="508" t="s">
        <v>155</v>
      </c>
      <c r="AF225" s="509"/>
      <c r="AG225" s="509"/>
      <c r="AH225" s="510"/>
      <c r="AI225" s="512"/>
      <c r="AJ225" s="508" t="s">
        <v>155</v>
      </c>
      <c r="AK225" s="509"/>
      <c r="AL225" s="509"/>
      <c r="AM225" s="510"/>
      <c r="AN225" s="512"/>
      <c r="AO225" s="508" t="s">
        <v>155</v>
      </c>
      <c r="AP225" s="509"/>
      <c r="AQ225" s="509"/>
      <c r="AR225" s="510"/>
      <c r="AS225" s="512"/>
      <c r="AT225" s="508" t="s">
        <v>155</v>
      </c>
      <c r="AU225" s="509"/>
      <c r="AV225" s="509"/>
      <c r="AW225" s="510"/>
      <c r="AX225" s="512"/>
    </row>
    <row r="226" spans="2:50" x14ac:dyDescent="0.2">
      <c r="B226" s="512"/>
      <c r="C226" s="512"/>
      <c r="D226" s="512"/>
      <c r="E226" s="418" t="s">
        <v>152</v>
      </c>
      <c r="F226" s="418" t="s">
        <v>153</v>
      </c>
      <c r="G226" s="418" t="s">
        <v>156</v>
      </c>
      <c r="H226" s="515"/>
      <c r="I226" s="419" t="s">
        <v>152</v>
      </c>
      <c r="J226" s="419" t="s">
        <v>153</v>
      </c>
      <c r="K226" s="419" t="s">
        <v>156</v>
      </c>
      <c r="L226" s="516"/>
      <c r="M226" s="516"/>
      <c r="N226" s="512"/>
      <c r="O226" s="512"/>
      <c r="P226" s="418" t="s">
        <v>152</v>
      </c>
      <c r="Q226" s="418" t="s">
        <v>153</v>
      </c>
      <c r="R226" s="418" t="s">
        <v>156</v>
      </c>
      <c r="S226" s="418" t="s">
        <v>170</v>
      </c>
      <c r="T226" s="512"/>
      <c r="U226" s="418" t="s">
        <v>152</v>
      </c>
      <c r="V226" s="418" t="s">
        <v>153</v>
      </c>
      <c r="W226" s="418" t="s">
        <v>156</v>
      </c>
      <c r="X226" s="418" t="s">
        <v>170</v>
      </c>
      <c r="Y226" s="512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12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12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12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12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12"/>
    </row>
    <row r="227" spans="2:50" x14ac:dyDescent="0.2">
      <c r="B227" s="517" t="s">
        <v>237</v>
      </c>
      <c r="C227" s="437">
        <f>C207</f>
        <v>1</v>
      </c>
      <c r="D227" s="417" t="s">
        <v>446</v>
      </c>
      <c r="E227" s="417">
        <v>10</v>
      </c>
      <c r="F227" s="417">
        <v>3000</v>
      </c>
      <c r="G227" s="416">
        <f t="shared" ref="G227:G235" si="224">F227/E227</f>
        <v>300</v>
      </c>
      <c r="H227" s="699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20">
        <f t="shared" ref="K227:K229" si="227">IFERROR(AVERAGE(R227,W227,AB227,AG227,AL227,AQ227,AV227),"")</f>
        <v>286.23979707229</v>
      </c>
      <c r="L227" s="536">
        <f>IFERROR(AVERAGE(K227:K241),"-")</f>
        <v>292.44546544460877</v>
      </c>
      <c r="M227" s="172">
        <f>IFERROR(RANK(K227, K$227:K$241),"")</f>
        <v>7</v>
      </c>
      <c r="N227" s="512"/>
      <c r="O227" s="512"/>
      <c r="P227" s="417">
        <v>10</v>
      </c>
      <c r="Q227" s="416">
        <v>2871.0967741935483</v>
      </c>
      <c r="R227" s="416">
        <f>IFERROR(Q227/P227,"")</f>
        <v>287.10967741935485</v>
      </c>
      <c r="S227" s="417">
        <f>IFERROR(RANK(R227, R$227:R$241),"")</f>
        <v>6</v>
      </c>
      <c r="T227" s="511">
        <f>AVERAGE(R227:R241)</f>
        <v>292.82585978672569</v>
      </c>
      <c r="U227" s="417">
        <v>10</v>
      </c>
      <c r="V227" s="416">
        <v>2854.2307692307686</v>
      </c>
      <c r="W227" s="416">
        <f>IFERROR(V227/U227,"")</f>
        <v>285.42307692307685</v>
      </c>
      <c r="X227" s="417">
        <f>IFERROR(RANK(W227, W$227:W$241),"")</f>
        <v>8</v>
      </c>
      <c r="Y227" s="511">
        <f>AVERAGE(W227:W241)</f>
        <v>292.30675371500126</v>
      </c>
      <c r="Z227" s="417">
        <v>10</v>
      </c>
      <c r="AA227" s="416">
        <v>2867.6712328767126</v>
      </c>
      <c r="AB227" s="416">
        <f>IFERROR(AA227/Z227,"")</f>
        <v>286.76712328767127</v>
      </c>
      <c r="AC227" s="417">
        <f>IFERROR(RANK(AB227, AB$227:AB$241),"")</f>
        <v>5</v>
      </c>
      <c r="AD227" s="511">
        <f>AVERAGE(AB227:AB241)</f>
        <v>292.80286859523972</v>
      </c>
      <c r="AE227" s="417">
        <v>10</v>
      </c>
      <c r="AF227" s="416">
        <v>2867.3684210526317</v>
      </c>
      <c r="AG227" s="416">
        <f>IFERROR(AF227/AE227,"")</f>
        <v>286.73684210526318</v>
      </c>
      <c r="AH227" s="417">
        <f>IFERROR(RANK(AG227, AG$227:AG$241),"")</f>
        <v>5</v>
      </c>
      <c r="AI227" s="511">
        <f>AVERAGE(AG227:AG241)</f>
        <v>292.54797995908484</v>
      </c>
      <c r="AJ227" s="417">
        <v>10</v>
      </c>
      <c r="AK227" s="416">
        <v>2866.1538461538457</v>
      </c>
      <c r="AL227" s="416">
        <f>IFERROR(AK227/AJ227,"")</f>
        <v>286.61538461538458</v>
      </c>
      <c r="AM227" s="417">
        <f>IFERROR(RANK(AL227, AL$227:AL$241),"")</f>
        <v>5</v>
      </c>
      <c r="AN227" s="511">
        <f>AVERAGE(AL227:AL241)</f>
        <v>292.44515126399381</v>
      </c>
      <c r="AO227" s="417">
        <v>10</v>
      </c>
      <c r="AP227" s="416">
        <v>2857.6397515527951</v>
      </c>
      <c r="AQ227" s="416">
        <f>IFERROR(AP227/AO227,"")</f>
        <v>285.76397515527952</v>
      </c>
      <c r="AR227" s="417">
        <f>IFERROR(RANK(AQ227, AQ$227:AQ$241),"")</f>
        <v>8</v>
      </c>
      <c r="AS227" s="511">
        <f>AVERAGE(AQ227:AQ241)</f>
        <v>292.41740845592062</v>
      </c>
      <c r="AT227" s="417">
        <v>10</v>
      </c>
      <c r="AU227" s="416">
        <v>2852.6250000000005</v>
      </c>
      <c r="AV227" s="416">
        <f>IFERROR(AU227/AT227,"")</f>
        <v>285.26250000000005</v>
      </c>
      <c r="AW227" s="417">
        <f>IFERROR(RANK(AV227, AV$227:AV$241),"")</f>
        <v>7</v>
      </c>
      <c r="AX227" s="511">
        <f>AVERAGE(AV227:AV241)</f>
        <v>291.77223633629575</v>
      </c>
    </row>
    <row r="228" spans="2:50" x14ac:dyDescent="0.2">
      <c r="B228" s="517"/>
      <c r="C228" s="437">
        <f t="shared" ref="C228:C241" si="228">C208</f>
        <v>2</v>
      </c>
      <c r="D228" s="417" t="s">
        <v>447</v>
      </c>
      <c r="E228" s="417">
        <v>10</v>
      </c>
      <c r="F228" s="417">
        <v>3000</v>
      </c>
      <c r="G228" s="416">
        <f t="shared" si="224"/>
        <v>300</v>
      </c>
      <c r="H228" s="700"/>
      <c r="I228" s="172">
        <f t="shared" si="225"/>
        <v>10</v>
      </c>
      <c r="J228" s="172">
        <f t="shared" si="226"/>
        <v>2866.7282769346671</v>
      </c>
      <c r="K228" s="420">
        <f t="shared" si="227"/>
        <v>286.67282769346673</v>
      </c>
      <c r="L228" s="536"/>
      <c r="M228" s="172">
        <f t="shared" ref="M228:M241" si="229">IFERROR(RANK(K228, K$227:K$241),"")</f>
        <v>6</v>
      </c>
      <c r="N228" s="512"/>
      <c r="O228" s="512"/>
      <c r="P228" s="417">
        <v>10</v>
      </c>
      <c r="Q228" s="416">
        <v>2871.8644067796608</v>
      </c>
      <c r="R228" s="416">
        <f t="shared" ref="R228:R241" si="230">IFERROR(Q228/P228,"")</f>
        <v>287.18644067796606</v>
      </c>
      <c r="S228" s="417">
        <f t="shared" ref="S228:S241" si="231">IFERROR(RANK(R228, R$227:R$241),"")</f>
        <v>5</v>
      </c>
      <c r="T228" s="511"/>
      <c r="U228" s="417">
        <v>10</v>
      </c>
      <c r="V228" s="416">
        <v>2868.3870967741932</v>
      </c>
      <c r="W228" s="416">
        <f t="shared" ref="W228:W241" si="232">IFERROR(V228/U228,"")</f>
        <v>286.83870967741933</v>
      </c>
      <c r="X228" s="417">
        <f t="shared" ref="X228:X241" si="233">IFERROR(RANK(W228, W$227:W$241),"")</f>
        <v>5</v>
      </c>
      <c r="Y228" s="511"/>
      <c r="Z228" s="417">
        <v>10</v>
      </c>
      <c r="AA228" s="416">
        <v>2856.7241379310344</v>
      </c>
      <c r="AB228" s="416">
        <f t="shared" ref="AB228:AB241" si="234">IFERROR(AA228/Z228,"")</f>
        <v>285.67241379310343</v>
      </c>
      <c r="AC228" s="417">
        <f t="shared" ref="AC228:AC241" si="235">IFERROR(RANK(AB228, AB$227:AB$241),"")</f>
        <v>8</v>
      </c>
      <c r="AD228" s="511"/>
      <c r="AE228" s="417">
        <v>10</v>
      </c>
      <c r="AF228" s="416">
        <v>2876.0439560439568</v>
      </c>
      <c r="AG228" s="416">
        <f t="shared" ref="AG228:AG241" si="236">IFERROR(AF228/AE228,"")</f>
        <v>287.60439560439568</v>
      </c>
      <c r="AH228" s="417">
        <f t="shared" ref="AH228:AH241" si="237">IFERROR(RANK(AG228, AG$227:AG$241),"")</f>
        <v>3</v>
      </c>
      <c r="AI228" s="511"/>
      <c r="AJ228" s="417">
        <v>10</v>
      </c>
      <c r="AK228" s="416">
        <v>2862.8571428571436</v>
      </c>
      <c r="AL228" s="416">
        <f t="shared" ref="AL228:AL241" si="238">IFERROR(AK228/AJ228,"")</f>
        <v>286.28571428571433</v>
      </c>
      <c r="AM228" s="417">
        <f t="shared" ref="AM228:AM241" si="239">IFERROR(RANK(AL228, AL$227:AL$241),"")</f>
        <v>6</v>
      </c>
      <c r="AN228" s="511"/>
      <c r="AO228" s="417">
        <v>10</v>
      </c>
      <c r="AP228" s="416">
        <v>2866.9354838709673</v>
      </c>
      <c r="AQ228" s="416">
        <f t="shared" ref="AQ228:AQ241" si="240">IFERROR(AP228/AO228,"")</f>
        <v>286.69354838709671</v>
      </c>
      <c r="AR228" s="417">
        <f t="shared" ref="AR228:AR241" si="241">IFERROR(RANK(AQ228, AQ$227:AQ$241),"")</f>
        <v>6</v>
      </c>
      <c r="AS228" s="511"/>
      <c r="AT228" s="417">
        <v>10</v>
      </c>
      <c r="AU228" s="416">
        <v>2864.2857142857147</v>
      </c>
      <c r="AV228" s="416">
        <f t="shared" ref="AV228:AV241" si="242">IFERROR(AU228/AT228,"")</f>
        <v>286.42857142857144</v>
      </c>
      <c r="AW228" s="417">
        <f t="shared" ref="AW228:AW241" si="243">IFERROR(RANK(AV228, AV$227:AV$241),"")</f>
        <v>5</v>
      </c>
      <c r="AX228" s="511"/>
    </row>
    <row r="229" spans="2:50" x14ac:dyDescent="0.2">
      <c r="B229" s="517"/>
      <c r="C229" s="437">
        <f t="shared" si="228"/>
        <v>3</v>
      </c>
      <c r="D229" s="447" t="s">
        <v>845</v>
      </c>
      <c r="E229" s="417">
        <v>10</v>
      </c>
      <c r="F229" s="417">
        <v>3000</v>
      </c>
      <c r="G229" s="438">
        <f t="shared" si="224"/>
        <v>300</v>
      </c>
      <c r="H229" s="700"/>
      <c r="I229" s="172">
        <f t="shared" si="225"/>
        <v>10</v>
      </c>
      <c r="J229" s="172">
        <f t="shared" si="226"/>
        <v>2860.0385262554873</v>
      </c>
      <c r="K229" s="420">
        <f t="shared" si="227"/>
        <v>286.00385262554875</v>
      </c>
      <c r="L229" s="536"/>
      <c r="M229" s="172">
        <f t="shared" si="229"/>
        <v>8</v>
      </c>
      <c r="N229" s="512"/>
      <c r="O229" s="512"/>
      <c r="P229" s="417">
        <v>10</v>
      </c>
      <c r="Q229" s="416">
        <v>2863.2432432432433</v>
      </c>
      <c r="R229" s="416">
        <f t="shared" si="230"/>
        <v>286.32432432432432</v>
      </c>
      <c r="S229" s="417">
        <f t="shared" si="231"/>
        <v>7</v>
      </c>
      <c r="T229" s="511"/>
      <c r="U229" s="417">
        <v>10</v>
      </c>
      <c r="V229" s="416">
        <v>2855.229357798165</v>
      </c>
      <c r="W229" s="416">
        <f t="shared" si="232"/>
        <v>285.52293577981652</v>
      </c>
      <c r="X229" s="417">
        <f t="shared" si="233"/>
        <v>7</v>
      </c>
      <c r="Y229" s="511"/>
      <c r="Z229" s="417">
        <v>10</v>
      </c>
      <c r="AA229" s="416">
        <v>2862.5242718446616</v>
      </c>
      <c r="AB229" s="416">
        <f t="shared" si="234"/>
        <v>286.25242718446617</v>
      </c>
      <c r="AC229" s="417">
        <f t="shared" si="235"/>
        <v>6</v>
      </c>
      <c r="AD229" s="511"/>
      <c r="AE229" s="417">
        <v>10</v>
      </c>
      <c r="AF229" s="416">
        <v>2855.7142857142862</v>
      </c>
      <c r="AG229" s="416">
        <f t="shared" si="236"/>
        <v>285.57142857142861</v>
      </c>
      <c r="AH229" s="417">
        <f t="shared" si="237"/>
        <v>7</v>
      </c>
      <c r="AI229" s="511"/>
      <c r="AJ229" s="417">
        <v>10</v>
      </c>
      <c r="AK229" s="416">
        <v>2858.7804878048769</v>
      </c>
      <c r="AL229" s="416">
        <f t="shared" si="238"/>
        <v>285.87804878048769</v>
      </c>
      <c r="AM229" s="417">
        <f t="shared" si="239"/>
        <v>7</v>
      </c>
      <c r="AN229" s="511"/>
      <c r="AO229" s="417">
        <v>10</v>
      </c>
      <c r="AP229" s="416">
        <v>2871.028037383177</v>
      </c>
      <c r="AQ229" s="416">
        <f t="shared" si="240"/>
        <v>287.10280373831768</v>
      </c>
      <c r="AR229" s="417">
        <f t="shared" si="241"/>
        <v>4</v>
      </c>
      <c r="AS229" s="511"/>
      <c r="AT229" s="417">
        <v>10</v>
      </c>
      <c r="AU229" s="416">
        <v>2853.75</v>
      </c>
      <c r="AV229" s="416">
        <f t="shared" si="242"/>
        <v>285.375</v>
      </c>
      <c r="AW229" s="417">
        <f t="shared" si="243"/>
        <v>6</v>
      </c>
      <c r="AX229" s="511"/>
    </row>
    <row r="230" spans="2:50" x14ac:dyDescent="0.2">
      <c r="B230" s="517"/>
      <c r="C230" s="437">
        <f t="shared" si="228"/>
        <v>4</v>
      </c>
      <c r="D230" s="417" t="s">
        <v>451</v>
      </c>
      <c r="E230" s="417">
        <v>10</v>
      </c>
      <c r="F230" s="417">
        <v>3000</v>
      </c>
      <c r="G230" s="438">
        <f t="shared" si="224"/>
        <v>300</v>
      </c>
      <c r="H230" s="700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20">
        <f>IFERROR(AVERAGE(R230,W230,AB230,AG230,AL230,AQ230,AV230),"")</f>
        <v>287.43415745744943</v>
      </c>
      <c r="L230" s="536"/>
      <c r="M230" s="172">
        <f t="shared" si="229"/>
        <v>3</v>
      </c>
      <c r="N230" s="512"/>
      <c r="O230" s="512"/>
      <c r="P230" s="417">
        <v>10</v>
      </c>
      <c r="Q230" s="416">
        <v>2895.4545454545455</v>
      </c>
      <c r="R230" s="416">
        <f t="shared" si="230"/>
        <v>289.54545454545456</v>
      </c>
      <c r="S230" s="417">
        <f t="shared" si="231"/>
        <v>3</v>
      </c>
      <c r="T230" s="511"/>
      <c r="U230" s="417">
        <v>10</v>
      </c>
      <c r="V230" s="416">
        <v>2874.782608695652</v>
      </c>
      <c r="W230" s="416">
        <f t="shared" si="232"/>
        <v>287.47826086956519</v>
      </c>
      <c r="X230" s="417">
        <f t="shared" si="233"/>
        <v>3</v>
      </c>
      <c r="Y230" s="511"/>
      <c r="Z230" s="417">
        <v>10</v>
      </c>
      <c r="AA230" s="416">
        <v>2860.909090909091</v>
      </c>
      <c r="AB230" s="416">
        <f t="shared" si="234"/>
        <v>286.09090909090912</v>
      </c>
      <c r="AC230" s="417">
        <f t="shared" si="235"/>
        <v>7</v>
      </c>
      <c r="AD230" s="511"/>
      <c r="AE230" s="417">
        <v>10</v>
      </c>
      <c r="AF230" s="416">
        <v>2852.7272727272743</v>
      </c>
      <c r="AG230" s="416">
        <f t="shared" si="236"/>
        <v>285.27272727272742</v>
      </c>
      <c r="AH230" s="417">
        <f t="shared" si="237"/>
        <v>8</v>
      </c>
      <c r="AI230" s="511"/>
      <c r="AJ230" s="417">
        <v>10</v>
      </c>
      <c r="AK230" s="416">
        <v>2878.9285714285738</v>
      </c>
      <c r="AL230" s="416">
        <f t="shared" si="238"/>
        <v>287.89285714285739</v>
      </c>
      <c r="AM230" s="417">
        <f t="shared" si="239"/>
        <v>4</v>
      </c>
      <c r="AN230" s="511"/>
      <c r="AO230" s="417">
        <v>10</v>
      </c>
      <c r="AP230" s="416">
        <v>2884.5454545454545</v>
      </c>
      <c r="AQ230" s="416">
        <f t="shared" si="240"/>
        <v>288.45454545454544</v>
      </c>
      <c r="AR230" s="417">
        <f t="shared" si="241"/>
        <v>2</v>
      </c>
      <c r="AS230" s="511"/>
      <c r="AT230" s="417">
        <v>10</v>
      </c>
      <c r="AU230" s="416">
        <v>2873.0434782608695</v>
      </c>
      <c r="AV230" s="416">
        <f t="shared" si="242"/>
        <v>287.30434782608694</v>
      </c>
      <c r="AW230" s="417">
        <f t="shared" si="243"/>
        <v>4</v>
      </c>
      <c r="AX230" s="511"/>
    </row>
    <row r="231" spans="2:50" x14ac:dyDescent="0.2">
      <c r="B231" s="517"/>
      <c r="C231" s="437">
        <f t="shared" si="228"/>
        <v>5</v>
      </c>
      <c r="D231" s="417" t="s">
        <v>452</v>
      </c>
      <c r="E231" s="417">
        <v>10</v>
      </c>
      <c r="F231" s="417">
        <v>3000</v>
      </c>
      <c r="G231" s="438">
        <f t="shared" si="224"/>
        <v>300</v>
      </c>
      <c r="H231" s="700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20">
        <f t="shared" ref="K231:K241" si="246">IFERROR(AVERAGE(R231,W231,AB231,AG231,AL231,AQ231,AV231),"")</f>
        <v>287.19172090889481</v>
      </c>
      <c r="L231" s="536"/>
      <c r="M231" s="172">
        <f t="shared" si="229"/>
        <v>4</v>
      </c>
      <c r="N231" s="512"/>
      <c r="O231" s="512"/>
      <c r="P231" s="417">
        <v>10</v>
      </c>
      <c r="Q231" s="416">
        <v>2894.2857142857138</v>
      </c>
      <c r="R231" s="416">
        <f t="shared" si="230"/>
        <v>289.42857142857139</v>
      </c>
      <c r="S231" s="417">
        <f t="shared" si="231"/>
        <v>4</v>
      </c>
      <c r="T231" s="511"/>
      <c r="U231" s="417">
        <v>10</v>
      </c>
      <c r="V231" s="416">
        <v>2873.3333333333326</v>
      </c>
      <c r="W231" s="416">
        <f t="shared" si="232"/>
        <v>287.33333333333326</v>
      </c>
      <c r="X231" s="417">
        <f t="shared" si="233"/>
        <v>4</v>
      </c>
      <c r="Y231" s="511"/>
      <c r="Z231" s="417">
        <v>10</v>
      </c>
      <c r="AA231" s="416">
        <v>2882.0689655172396</v>
      </c>
      <c r="AB231" s="416">
        <f t="shared" si="234"/>
        <v>288.20689655172396</v>
      </c>
      <c r="AC231" s="417">
        <f t="shared" si="235"/>
        <v>4</v>
      </c>
      <c r="AD231" s="511"/>
      <c r="AE231" s="417">
        <v>10</v>
      </c>
      <c r="AF231" s="416">
        <v>2883.913043478261</v>
      </c>
      <c r="AG231" s="416">
        <f t="shared" si="236"/>
        <v>288.39130434782612</v>
      </c>
      <c r="AH231" s="417">
        <f t="shared" si="237"/>
        <v>2</v>
      </c>
      <c r="AI231" s="511"/>
      <c r="AJ231" s="417">
        <v>10</v>
      </c>
      <c r="AK231" s="416">
        <v>2853.962264150945</v>
      </c>
      <c r="AL231" s="416">
        <f t="shared" si="238"/>
        <v>285.39622641509447</v>
      </c>
      <c r="AM231" s="417">
        <f t="shared" si="239"/>
        <v>8</v>
      </c>
      <c r="AN231" s="511"/>
      <c r="AO231" s="417">
        <v>10</v>
      </c>
      <c r="AP231" s="416">
        <v>2864.9999999999995</v>
      </c>
      <c r="AQ231" s="416">
        <f t="shared" si="240"/>
        <v>286.49999999999994</v>
      </c>
      <c r="AR231" s="417">
        <f t="shared" si="241"/>
        <v>7</v>
      </c>
      <c r="AS231" s="511"/>
      <c r="AT231" s="417">
        <v>10</v>
      </c>
      <c r="AU231" s="416">
        <v>2850.8571428571436</v>
      </c>
      <c r="AV231" s="416">
        <f t="shared" si="242"/>
        <v>285.08571428571435</v>
      </c>
      <c r="AW231" s="417">
        <f t="shared" si="243"/>
        <v>8</v>
      </c>
      <c r="AX231" s="511"/>
    </row>
    <row r="232" spans="2:50" x14ac:dyDescent="0.2">
      <c r="B232" s="517"/>
      <c r="C232" s="437">
        <f t="shared" si="228"/>
        <v>6</v>
      </c>
      <c r="D232" s="417" t="s">
        <v>453</v>
      </c>
      <c r="E232" s="417">
        <v>10</v>
      </c>
      <c r="F232" s="417">
        <v>3000</v>
      </c>
      <c r="G232" s="438">
        <f t="shared" si="224"/>
        <v>300</v>
      </c>
      <c r="H232" s="700"/>
      <c r="I232" s="172">
        <f t="shared" si="244"/>
        <v>10</v>
      </c>
      <c r="J232" s="172">
        <f t="shared" si="245"/>
        <v>2895.0395811085459</v>
      </c>
      <c r="K232" s="420">
        <f t="shared" si="246"/>
        <v>289.50395811085457</v>
      </c>
      <c r="L232" s="536"/>
      <c r="M232" s="172">
        <f t="shared" si="229"/>
        <v>2</v>
      </c>
      <c r="N232" s="512"/>
      <c r="O232" s="512"/>
      <c r="P232" s="417">
        <v>10</v>
      </c>
      <c r="Q232" s="416">
        <v>2912.5714285714257</v>
      </c>
      <c r="R232" s="416">
        <f t="shared" si="230"/>
        <v>291.25714285714258</v>
      </c>
      <c r="S232" s="417">
        <f t="shared" si="231"/>
        <v>2</v>
      </c>
      <c r="T232" s="511"/>
      <c r="U232" s="417">
        <v>10</v>
      </c>
      <c r="V232" s="416">
        <v>2915.9999999999973</v>
      </c>
      <c r="W232" s="416">
        <f t="shared" si="232"/>
        <v>291.59999999999974</v>
      </c>
      <c r="X232" s="417">
        <f t="shared" si="233"/>
        <v>2</v>
      </c>
      <c r="Y232" s="511"/>
      <c r="Z232" s="417">
        <v>10</v>
      </c>
      <c r="AA232" s="416">
        <v>2901.8181818181852</v>
      </c>
      <c r="AB232" s="416">
        <f t="shared" si="234"/>
        <v>290.18181818181853</v>
      </c>
      <c r="AC232" s="417">
        <f t="shared" si="235"/>
        <v>2</v>
      </c>
      <c r="AD232" s="511"/>
      <c r="AE232" s="417">
        <v>10</v>
      </c>
      <c r="AF232" s="416">
        <v>2870.7692307692323</v>
      </c>
      <c r="AG232" s="416">
        <f t="shared" si="236"/>
        <v>287.07692307692321</v>
      </c>
      <c r="AH232" s="417">
        <f t="shared" si="237"/>
        <v>4</v>
      </c>
      <c r="AI232" s="511"/>
      <c r="AJ232" s="417">
        <v>10</v>
      </c>
      <c r="AK232" s="416">
        <v>2900.6896551724158</v>
      </c>
      <c r="AL232" s="416">
        <f t="shared" si="238"/>
        <v>290.06896551724157</v>
      </c>
      <c r="AM232" s="417">
        <f t="shared" si="239"/>
        <v>2</v>
      </c>
      <c r="AN232" s="511"/>
      <c r="AO232" s="417">
        <v>10</v>
      </c>
      <c r="AP232" s="416">
        <v>2867.9999999999973</v>
      </c>
      <c r="AQ232" s="416">
        <f t="shared" si="240"/>
        <v>286.79999999999973</v>
      </c>
      <c r="AR232" s="417">
        <f t="shared" si="241"/>
        <v>5</v>
      </c>
      <c r="AS232" s="511"/>
      <c r="AT232" s="417">
        <v>10</v>
      </c>
      <c r="AU232" s="416">
        <v>2895.4285714285688</v>
      </c>
      <c r="AV232" s="416">
        <f t="shared" si="242"/>
        <v>289.54285714285686</v>
      </c>
      <c r="AW232" s="417">
        <f t="shared" si="243"/>
        <v>2</v>
      </c>
      <c r="AX232" s="511"/>
    </row>
    <row r="233" spans="2:50" x14ac:dyDescent="0.2">
      <c r="B233" s="517"/>
      <c r="C233" s="437">
        <f t="shared" si="228"/>
        <v>7</v>
      </c>
      <c r="D233" s="417" t="s">
        <v>636</v>
      </c>
      <c r="E233" s="417">
        <v>8</v>
      </c>
      <c r="F233" s="417">
        <v>3000</v>
      </c>
      <c r="G233" s="438">
        <f t="shared" si="224"/>
        <v>375</v>
      </c>
      <c r="H233" s="700"/>
      <c r="I233" s="172">
        <f t="shared" si="244"/>
        <v>8</v>
      </c>
      <c r="J233" s="172">
        <f t="shared" si="245"/>
        <v>2889.3225108225092</v>
      </c>
      <c r="K233" s="420">
        <f t="shared" si="246"/>
        <v>361.16531385281365</v>
      </c>
      <c r="L233" s="536"/>
      <c r="M233" s="172">
        <f t="shared" si="229"/>
        <v>1</v>
      </c>
      <c r="N233" s="512"/>
      <c r="O233" s="512"/>
      <c r="P233" s="417">
        <v>8</v>
      </c>
      <c r="Q233" s="416">
        <v>2872.4999999999991</v>
      </c>
      <c r="R233" s="416">
        <f t="shared" si="230"/>
        <v>359.06249999999989</v>
      </c>
      <c r="S233" s="417">
        <f t="shared" si="231"/>
        <v>1</v>
      </c>
      <c r="T233" s="511"/>
      <c r="U233" s="417">
        <v>8</v>
      </c>
      <c r="V233" s="416">
        <v>2876.9999999999991</v>
      </c>
      <c r="W233" s="416">
        <f t="shared" si="232"/>
        <v>359.62499999999989</v>
      </c>
      <c r="X233" s="417">
        <f t="shared" si="233"/>
        <v>1</v>
      </c>
      <c r="Y233" s="511"/>
      <c r="Z233" s="417">
        <v>8</v>
      </c>
      <c r="AA233" s="416">
        <v>2901.6666666666642</v>
      </c>
      <c r="AB233" s="416">
        <f t="shared" si="234"/>
        <v>362.70833333333303</v>
      </c>
      <c r="AC233" s="417">
        <f t="shared" si="235"/>
        <v>1</v>
      </c>
      <c r="AD233" s="511"/>
      <c r="AE233" s="417">
        <v>8</v>
      </c>
      <c r="AF233" s="416">
        <v>2925.0000000000036</v>
      </c>
      <c r="AG233" s="416">
        <f t="shared" si="236"/>
        <v>365.62500000000045</v>
      </c>
      <c r="AH233" s="417">
        <f t="shared" si="237"/>
        <v>1</v>
      </c>
      <c r="AI233" s="511"/>
      <c r="AJ233" s="417">
        <v>8</v>
      </c>
      <c r="AK233" s="416">
        <v>2889.0909090909054</v>
      </c>
      <c r="AL233" s="416">
        <f t="shared" si="238"/>
        <v>361.13636363636317</v>
      </c>
      <c r="AM233" s="417">
        <f t="shared" si="239"/>
        <v>1</v>
      </c>
      <c r="AN233" s="511"/>
      <c r="AO233" s="417">
        <v>8</v>
      </c>
      <c r="AP233" s="416">
        <v>2900.5263157894715</v>
      </c>
      <c r="AQ233" s="416">
        <f t="shared" si="240"/>
        <v>362.56578947368394</v>
      </c>
      <c r="AR233" s="417">
        <f t="shared" si="241"/>
        <v>1</v>
      </c>
      <c r="AS233" s="511"/>
      <c r="AT233" s="417">
        <v>8</v>
      </c>
      <c r="AU233" s="416">
        <v>2859.473684210524</v>
      </c>
      <c r="AV233" s="416">
        <f t="shared" si="242"/>
        <v>357.4342105263155</v>
      </c>
      <c r="AW233" s="417">
        <f t="shared" si="243"/>
        <v>1</v>
      </c>
      <c r="AX233" s="511"/>
    </row>
    <row r="234" spans="2:50" x14ac:dyDescent="0.2">
      <c r="B234" s="517"/>
      <c r="C234" s="437">
        <f t="shared" si="228"/>
        <v>8</v>
      </c>
      <c r="D234" s="417" t="s">
        <v>811</v>
      </c>
      <c r="E234" s="417">
        <v>10</v>
      </c>
      <c r="F234" s="417">
        <v>3000</v>
      </c>
      <c r="G234" s="438">
        <f t="shared" si="224"/>
        <v>300</v>
      </c>
      <c r="H234" s="700"/>
      <c r="I234" s="172">
        <f t="shared" si="244"/>
        <v>10</v>
      </c>
      <c r="J234" s="172">
        <f t="shared" si="245"/>
        <v>2871.0977559243975</v>
      </c>
      <c r="K234" s="420">
        <f t="shared" si="246"/>
        <v>287.10977559243969</v>
      </c>
      <c r="L234" s="536"/>
      <c r="M234" s="172">
        <f t="shared" si="229"/>
        <v>5</v>
      </c>
      <c r="N234" s="512"/>
      <c r="O234" s="512"/>
      <c r="P234" s="417">
        <v>10</v>
      </c>
      <c r="Q234" s="416">
        <v>2851.3846153846148</v>
      </c>
      <c r="R234" s="416">
        <f t="shared" si="230"/>
        <v>285.13846153846146</v>
      </c>
      <c r="S234" s="417">
        <f t="shared" si="231"/>
        <v>8</v>
      </c>
      <c r="T234" s="511"/>
      <c r="U234" s="417">
        <v>10</v>
      </c>
      <c r="V234" s="416">
        <v>2857.974683544302</v>
      </c>
      <c r="W234" s="416">
        <f t="shared" si="232"/>
        <v>285.79746835443018</v>
      </c>
      <c r="X234" s="417">
        <f t="shared" si="233"/>
        <v>6</v>
      </c>
      <c r="Y234" s="511"/>
      <c r="Z234" s="417">
        <v>10</v>
      </c>
      <c r="AA234" s="416">
        <v>2884.4444444444457</v>
      </c>
      <c r="AB234" s="416">
        <f t="shared" si="234"/>
        <v>288.44444444444457</v>
      </c>
      <c r="AC234" s="417">
        <f t="shared" si="235"/>
        <v>3</v>
      </c>
      <c r="AD234" s="511"/>
      <c r="AE234" s="417">
        <v>10</v>
      </c>
      <c r="AF234" s="416">
        <v>2859.2592592592582</v>
      </c>
      <c r="AG234" s="416">
        <f t="shared" si="236"/>
        <v>285.92592592592581</v>
      </c>
      <c r="AH234" s="417">
        <f t="shared" si="237"/>
        <v>6</v>
      </c>
      <c r="AI234" s="511"/>
      <c r="AJ234" s="417">
        <v>10</v>
      </c>
      <c r="AK234" s="416">
        <v>2888.9189189189201</v>
      </c>
      <c r="AL234" s="416">
        <f t="shared" si="238"/>
        <v>288.89189189189199</v>
      </c>
      <c r="AM234" s="417">
        <f t="shared" si="239"/>
        <v>3</v>
      </c>
      <c r="AN234" s="511"/>
      <c r="AO234" s="417">
        <v>10</v>
      </c>
      <c r="AP234" s="416">
        <v>2872.0879120879144</v>
      </c>
      <c r="AQ234" s="416">
        <f t="shared" si="240"/>
        <v>287.20879120879147</v>
      </c>
      <c r="AR234" s="417">
        <f t="shared" si="241"/>
        <v>3</v>
      </c>
      <c r="AS234" s="511"/>
      <c r="AT234" s="417">
        <v>10</v>
      </c>
      <c r="AU234" s="416">
        <v>2883.6144578313242</v>
      </c>
      <c r="AV234" s="416">
        <f t="shared" si="242"/>
        <v>288.36144578313241</v>
      </c>
      <c r="AW234" s="417">
        <f t="shared" si="243"/>
        <v>3</v>
      </c>
      <c r="AX234" s="511"/>
    </row>
    <row r="235" spans="2:50" x14ac:dyDescent="0.2">
      <c r="B235" s="517"/>
      <c r="C235" s="437">
        <f t="shared" si="228"/>
        <v>9</v>
      </c>
      <c r="D235" s="417" t="s">
        <v>812</v>
      </c>
      <c r="E235" s="417">
        <v>11</v>
      </c>
      <c r="F235" s="417">
        <v>3000</v>
      </c>
      <c r="G235" s="438">
        <f t="shared" si="224"/>
        <v>272.72727272727275</v>
      </c>
      <c r="H235" s="700"/>
      <c r="I235" s="172">
        <f t="shared" si="244"/>
        <v>11</v>
      </c>
      <c r="J235" s="172">
        <f t="shared" si="245"/>
        <v>2867.5656425649372</v>
      </c>
      <c r="K235" s="420">
        <f t="shared" si="246"/>
        <v>260.6877856877216</v>
      </c>
      <c r="L235" s="536"/>
      <c r="M235" s="172">
        <f t="shared" si="229"/>
        <v>9</v>
      </c>
      <c r="N235" s="512"/>
      <c r="O235" s="512"/>
      <c r="P235" s="417">
        <v>11</v>
      </c>
      <c r="Q235" s="416">
        <v>2864.1818181818176</v>
      </c>
      <c r="R235" s="416">
        <f t="shared" si="230"/>
        <v>260.38016528925613</v>
      </c>
      <c r="S235" s="417">
        <f t="shared" si="231"/>
        <v>9</v>
      </c>
      <c r="T235" s="511"/>
      <c r="U235" s="417">
        <v>11</v>
      </c>
      <c r="V235" s="416">
        <v>2872.5619834710751</v>
      </c>
      <c r="W235" s="416">
        <f t="shared" si="232"/>
        <v>261.14199849737048</v>
      </c>
      <c r="X235" s="417">
        <f t="shared" si="233"/>
        <v>9</v>
      </c>
      <c r="Y235" s="511"/>
      <c r="Z235" s="417">
        <v>11</v>
      </c>
      <c r="AA235" s="416">
        <v>2869.9159663865557</v>
      </c>
      <c r="AB235" s="416">
        <f t="shared" si="234"/>
        <v>260.90145148968691</v>
      </c>
      <c r="AC235" s="417">
        <f t="shared" si="235"/>
        <v>9</v>
      </c>
      <c r="AD235" s="511"/>
      <c r="AE235" s="417">
        <v>11</v>
      </c>
      <c r="AF235" s="416">
        <v>2868.0000000000005</v>
      </c>
      <c r="AG235" s="416">
        <f t="shared" si="236"/>
        <v>260.72727272727275</v>
      </c>
      <c r="AH235" s="417">
        <f t="shared" si="237"/>
        <v>9</v>
      </c>
      <c r="AI235" s="511"/>
      <c r="AJ235" s="417">
        <v>11</v>
      </c>
      <c r="AK235" s="416">
        <v>2858.2499999999991</v>
      </c>
      <c r="AL235" s="416">
        <f t="shared" si="238"/>
        <v>259.84090909090901</v>
      </c>
      <c r="AM235" s="417">
        <f t="shared" si="239"/>
        <v>9</v>
      </c>
      <c r="AN235" s="511"/>
      <c r="AO235" s="417">
        <v>11</v>
      </c>
      <c r="AP235" s="416">
        <v>2867.339449541284</v>
      </c>
      <c r="AQ235" s="416">
        <f t="shared" si="240"/>
        <v>260.66722268557129</v>
      </c>
      <c r="AR235" s="417">
        <f t="shared" si="241"/>
        <v>9</v>
      </c>
      <c r="AS235" s="511"/>
      <c r="AT235" s="417">
        <v>11</v>
      </c>
      <c r="AU235" s="416">
        <v>2872.7102803738312</v>
      </c>
      <c r="AV235" s="416">
        <f t="shared" si="242"/>
        <v>261.15548003398465</v>
      </c>
      <c r="AW235" s="417">
        <f t="shared" si="243"/>
        <v>9</v>
      </c>
      <c r="AX235" s="511"/>
    </row>
    <row r="236" spans="2:50" x14ac:dyDescent="0.2">
      <c r="B236" s="517"/>
      <c r="C236" s="437">
        <f t="shared" si="228"/>
        <v>10</v>
      </c>
      <c r="D236" s="417"/>
      <c r="E236" s="417"/>
      <c r="F236" s="417"/>
      <c r="G236" s="417"/>
      <c r="H236" s="700"/>
      <c r="I236" s="172" t="str">
        <f t="shared" si="244"/>
        <v/>
      </c>
      <c r="J236" s="172" t="str">
        <f t="shared" si="245"/>
        <v/>
      </c>
      <c r="K236" s="420" t="str">
        <f t="shared" si="246"/>
        <v/>
      </c>
      <c r="L236" s="536"/>
      <c r="M236" s="172" t="str">
        <f t="shared" si="229"/>
        <v/>
      </c>
      <c r="N236" s="512"/>
      <c r="O236" s="512"/>
      <c r="P236" s="417"/>
      <c r="Q236" s="416"/>
      <c r="R236" s="416" t="str">
        <f t="shared" si="230"/>
        <v/>
      </c>
      <c r="S236" s="417" t="str">
        <f t="shared" si="231"/>
        <v/>
      </c>
      <c r="T236" s="511"/>
      <c r="U236" s="417"/>
      <c r="V236" s="416"/>
      <c r="W236" s="416" t="str">
        <f t="shared" si="232"/>
        <v/>
      </c>
      <c r="X236" s="417" t="str">
        <f t="shared" si="233"/>
        <v/>
      </c>
      <c r="Y236" s="511"/>
      <c r="Z236" s="417"/>
      <c r="AA236" s="416"/>
      <c r="AB236" s="416" t="str">
        <f t="shared" si="234"/>
        <v/>
      </c>
      <c r="AC236" s="417" t="str">
        <f t="shared" si="235"/>
        <v/>
      </c>
      <c r="AD236" s="511"/>
      <c r="AE236" s="417"/>
      <c r="AF236" s="416"/>
      <c r="AG236" s="416" t="str">
        <f t="shared" si="236"/>
        <v/>
      </c>
      <c r="AH236" s="417" t="str">
        <f t="shared" si="237"/>
        <v/>
      </c>
      <c r="AI236" s="511"/>
      <c r="AJ236" s="417"/>
      <c r="AK236" s="416"/>
      <c r="AL236" s="416" t="str">
        <f t="shared" si="238"/>
        <v/>
      </c>
      <c r="AM236" s="417" t="str">
        <f t="shared" si="239"/>
        <v/>
      </c>
      <c r="AN236" s="511"/>
      <c r="AO236" s="417"/>
      <c r="AP236" s="416"/>
      <c r="AQ236" s="416" t="str">
        <f t="shared" si="240"/>
        <v/>
      </c>
      <c r="AR236" s="417" t="str">
        <f t="shared" si="241"/>
        <v/>
      </c>
      <c r="AS236" s="511"/>
      <c r="AT236" s="417"/>
      <c r="AU236" s="416"/>
      <c r="AV236" s="416" t="str">
        <f t="shared" si="242"/>
        <v/>
      </c>
      <c r="AW236" s="417" t="str">
        <f t="shared" si="243"/>
        <v/>
      </c>
      <c r="AX236" s="511"/>
    </row>
    <row r="237" spans="2:50" x14ac:dyDescent="0.2">
      <c r="B237" s="517"/>
      <c r="C237" s="437">
        <f t="shared" si="228"/>
        <v>11</v>
      </c>
      <c r="D237" s="417"/>
      <c r="E237" s="417"/>
      <c r="F237" s="417"/>
      <c r="G237" s="417"/>
      <c r="H237" s="700"/>
      <c r="I237" s="172" t="str">
        <f t="shared" si="244"/>
        <v/>
      </c>
      <c r="J237" s="172" t="str">
        <f t="shared" si="245"/>
        <v/>
      </c>
      <c r="K237" s="420" t="str">
        <f t="shared" si="246"/>
        <v/>
      </c>
      <c r="L237" s="536"/>
      <c r="M237" s="172" t="str">
        <f t="shared" si="229"/>
        <v/>
      </c>
      <c r="N237" s="512"/>
      <c r="O237" s="512"/>
      <c r="P237" s="417"/>
      <c r="Q237" s="416"/>
      <c r="R237" s="416" t="str">
        <f t="shared" si="230"/>
        <v/>
      </c>
      <c r="S237" s="417" t="str">
        <f t="shared" si="231"/>
        <v/>
      </c>
      <c r="T237" s="511"/>
      <c r="U237" s="417"/>
      <c r="V237" s="416"/>
      <c r="W237" s="416" t="str">
        <f t="shared" si="232"/>
        <v/>
      </c>
      <c r="X237" s="417" t="str">
        <f t="shared" si="233"/>
        <v/>
      </c>
      <c r="Y237" s="511"/>
      <c r="Z237" s="417"/>
      <c r="AA237" s="416"/>
      <c r="AB237" s="416" t="str">
        <f t="shared" si="234"/>
        <v/>
      </c>
      <c r="AC237" s="417" t="str">
        <f t="shared" si="235"/>
        <v/>
      </c>
      <c r="AD237" s="511"/>
      <c r="AE237" s="417"/>
      <c r="AF237" s="416"/>
      <c r="AG237" s="416" t="str">
        <f t="shared" si="236"/>
        <v/>
      </c>
      <c r="AH237" s="417" t="str">
        <f t="shared" si="237"/>
        <v/>
      </c>
      <c r="AI237" s="511"/>
      <c r="AJ237" s="417"/>
      <c r="AK237" s="416"/>
      <c r="AL237" s="416" t="str">
        <f t="shared" si="238"/>
        <v/>
      </c>
      <c r="AM237" s="417" t="str">
        <f t="shared" si="239"/>
        <v/>
      </c>
      <c r="AN237" s="511"/>
      <c r="AO237" s="417"/>
      <c r="AP237" s="416"/>
      <c r="AQ237" s="416" t="str">
        <f t="shared" si="240"/>
        <v/>
      </c>
      <c r="AR237" s="417" t="str">
        <f t="shared" si="241"/>
        <v/>
      </c>
      <c r="AS237" s="511"/>
      <c r="AT237" s="417"/>
      <c r="AU237" s="416"/>
      <c r="AV237" s="416" t="str">
        <f t="shared" si="242"/>
        <v/>
      </c>
      <c r="AW237" s="417" t="str">
        <f t="shared" si="243"/>
        <v/>
      </c>
      <c r="AX237" s="511"/>
    </row>
    <row r="238" spans="2:50" x14ac:dyDescent="0.2">
      <c r="B238" s="517"/>
      <c r="C238" s="437">
        <f t="shared" si="228"/>
        <v>12</v>
      </c>
      <c r="D238" s="417"/>
      <c r="E238" s="417"/>
      <c r="F238" s="417"/>
      <c r="G238" s="417"/>
      <c r="H238" s="700"/>
      <c r="I238" s="172" t="str">
        <f t="shared" si="244"/>
        <v/>
      </c>
      <c r="J238" s="172" t="str">
        <f t="shared" si="245"/>
        <v/>
      </c>
      <c r="K238" s="420" t="str">
        <f t="shared" si="246"/>
        <v/>
      </c>
      <c r="L238" s="536"/>
      <c r="M238" s="172" t="str">
        <f t="shared" si="229"/>
        <v/>
      </c>
      <c r="N238" s="512"/>
      <c r="O238" s="512"/>
      <c r="P238" s="417"/>
      <c r="Q238" s="416"/>
      <c r="R238" s="416" t="str">
        <f t="shared" si="230"/>
        <v/>
      </c>
      <c r="S238" s="417" t="str">
        <f t="shared" si="231"/>
        <v/>
      </c>
      <c r="T238" s="511"/>
      <c r="U238" s="417"/>
      <c r="V238" s="416"/>
      <c r="W238" s="416" t="str">
        <f t="shared" si="232"/>
        <v/>
      </c>
      <c r="X238" s="417" t="str">
        <f t="shared" si="233"/>
        <v/>
      </c>
      <c r="Y238" s="511"/>
      <c r="Z238" s="417"/>
      <c r="AA238" s="416"/>
      <c r="AB238" s="416" t="str">
        <f t="shared" si="234"/>
        <v/>
      </c>
      <c r="AC238" s="417" t="str">
        <f t="shared" si="235"/>
        <v/>
      </c>
      <c r="AD238" s="511"/>
      <c r="AE238" s="417"/>
      <c r="AF238" s="416"/>
      <c r="AG238" s="416" t="str">
        <f t="shared" si="236"/>
        <v/>
      </c>
      <c r="AH238" s="417" t="str">
        <f t="shared" si="237"/>
        <v/>
      </c>
      <c r="AI238" s="511"/>
      <c r="AJ238" s="417"/>
      <c r="AK238" s="416"/>
      <c r="AL238" s="416" t="str">
        <f t="shared" si="238"/>
        <v/>
      </c>
      <c r="AM238" s="417" t="str">
        <f t="shared" si="239"/>
        <v/>
      </c>
      <c r="AN238" s="511"/>
      <c r="AO238" s="417"/>
      <c r="AP238" s="416"/>
      <c r="AQ238" s="416" t="str">
        <f t="shared" si="240"/>
        <v/>
      </c>
      <c r="AR238" s="417" t="str">
        <f t="shared" si="241"/>
        <v/>
      </c>
      <c r="AS238" s="511"/>
      <c r="AT238" s="417"/>
      <c r="AU238" s="416"/>
      <c r="AV238" s="416" t="str">
        <f t="shared" si="242"/>
        <v/>
      </c>
      <c r="AW238" s="417" t="str">
        <f t="shared" si="243"/>
        <v/>
      </c>
      <c r="AX238" s="511"/>
    </row>
    <row r="239" spans="2:50" x14ac:dyDescent="0.2">
      <c r="B239" s="517"/>
      <c r="C239" s="437">
        <f t="shared" si="228"/>
        <v>13</v>
      </c>
      <c r="D239" s="417"/>
      <c r="E239" s="417"/>
      <c r="F239" s="417"/>
      <c r="G239" s="417"/>
      <c r="H239" s="700"/>
      <c r="I239" s="172" t="str">
        <f t="shared" si="244"/>
        <v/>
      </c>
      <c r="J239" s="172" t="str">
        <f t="shared" si="245"/>
        <v/>
      </c>
      <c r="K239" s="420" t="str">
        <f t="shared" si="246"/>
        <v/>
      </c>
      <c r="L239" s="536"/>
      <c r="M239" s="172" t="str">
        <f t="shared" si="229"/>
        <v/>
      </c>
      <c r="N239" s="512"/>
      <c r="O239" s="512"/>
      <c r="P239" s="417"/>
      <c r="Q239" s="416"/>
      <c r="R239" s="416" t="str">
        <f t="shared" si="230"/>
        <v/>
      </c>
      <c r="S239" s="417" t="str">
        <f t="shared" si="231"/>
        <v/>
      </c>
      <c r="T239" s="511"/>
      <c r="U239" s="417"/>
      <c r="V239" s="416"/>
      <c r="W239" s="416" t="str">
        <f t="shared" si="232"/>
        <v/>
      </c>
      <c r="X239" s="417" t="str">
        <f t="shared" si="233"/>
        <v/>
      </c>
      <c r="Y239" s="511"/>
      <c r="Z239" s="417"/>
      <c r="AA239" s="416"/>
      <c r="AB239" s="416" t="str">
        <f t="shared" si="234"/>
        <v/>
      </c>
      <c r="AC239" s="417" t="str">
        <f t="shared" si="235"/>
        <v/>
      </c>
      <c r="AD239" s="511"/>
      <c r="AE239" s="417"/>
      <c r="AF239" s="416"/>
      <c r="AG239" s="416" t="str">
        <f t="shared" si="236"/>
        <v/>
      </c>
      <c r="AH239" s="417" t="str">
        <f t="shared" si="237"/>
        <v/>
      </c>
      <c r="AI239" s="511"/>
      <c r="AJ239" s="417"/>
      <c r="AK239" s="416"/>
      <c r="AL239" s="416" t="str">
        <f t="shared" si="238"/>
        <v/>
      </c>
      <c r="AM239" s="417" t="str">
        <f t="shared" si="239"/>
        <v/>
      </c>
      <c r="AN239" s="511"/>
      <c r="AO239" s="417"/>
      <c r="AP239" s="416"/>
      <c r="AQ239" s="416" t="str">
        <f t="shared" si="240"/>
        <v/>
      </c>
      <c r="AR239" s="417" t="str">
        <f t="shared" si="241"/>
        <v/>
      </c>
      <c r="AS239" s="511"/>
      <c r="AT239" s="417"/>
      <c r="AU239" s="416"/>
      <c r="AV239" s="416" t="str">
        <f t="shared" si="242"/>
        <v/>
      </c>
      <c r="AW239" s="417" t="str">
        <f t="shared" si="243"/>
        <v/>
      </c>
      <c r="AX239" s="511"/>
    </row>
    <row r="240" spans="2:50" x14ac:dyDescent="0.2">
      <c r="B240" s="517"/>
      <c r="C240" s="437">
        <f t="shared" si="228"/>
        <v>14</v>
      </c>
      <c r="D240" s="417"/>
      <c r="E240" s="417"/>
      <c r="F240" s="417"/>
      <c r="G240" s="417"/>
      <c r="H240" s="700"/>
      <c r="I240" s="172" t="str">
        <f t="shared" si="244"/>
        <v/>
      </c>
      <c r="J240" s="172" t="str">
        <f t="shared" si="245"/>
        <v/>
      </c>
      <c r="K240" s="420" t="str">
        <f t="shared" si="246"/>
        <v/>
      </c>
      <c r="L240" s="536"/>
      <c r="M240" s="172" t="str">
        <f t="shared" si="229"/>
        <v/>
      </c>
      <c r="N240" s="512"/>
      <c r="O240" s="512"/>
      <c r="P240" s="417"/>
      <c r="Q240" s="416"/>
      <c r="R240" s="416" t="str">
        <f t="shared" si="230"/>
        <v/>
      </c>
      <c r="S240" s="417" t="str">
        <f t="shared" si="231"/>
        <v/>
      </c>
      <c r="T240" s="511"/>
      <c r="U240" s="417"/>
      <c r="V240" s="416"/>
      <c r="W240" s="416" t="str">
        <f t="shared" si="232"/>
        <v/>
      </c>
      <c r="X240" s="417" t="str">
        <f t="shared" si="233"/>
        <v/>
      </c>
      <c r="Y240" s="511"/>
      <c r="Z240" s="417"/>
      <c r="AA240" s="416"/>
      <c r="AB240" s="416" t="str">
        <f t="shared" si="234"/>
        <v/>
      </c>
      <c r="AC240" s="417" t="str">
        <f t="shared" si="235"/>
        <v/>
      </c>
      <c r="AD240" s="511"/>
      <c r="AE240" s="417"/>
      <c r="AF240" s="416"/>
      <c r="AG240" s="416" t="str">
        <f t="shared" si="236"/>
        <v/>
      </c>
      <c r="AH240" s="417" t="str">
        <f t="shared" si="237"/>
        <v/>
      </c>
      <c r="AI240" s="511"/>
      <c r="AJ240" s="417"/>
      <c r="AK240" s="416"/>
      <c r="AL240" s="416" t="str">
        <f t="shared" si="238"/>
        <v/>
      </c>
      <c r="AM240" s="417" t="str">
        <f t="shared" si="239"/>
        <v/>
      </c>
      <c r="AN240" s="511"/>
      <c r="AO240" s="417"/>
      <c r="AP240" s="416"/>
      <c r="AQ240" s="416" t="str">
        <f t="shared" si="240"/>
        <v/>
      </c>
      <c r="AR240" s="417" t="str">
        <f t="shared" si="241"/>
        <v/>
      </c>
      <c r="AS240" s="511"/>
      <c r="AT240" s="417"/>
      <c r="AU240" s="416"/>
      <c r="AV240" s="416" t="str">
        <f t="shared" si="242"/>
        <v/>
      </c>
      <c r="AW240" s="417" t="str">
        <f t="shared" si="243"/>
        <v/>
      </c>
      <c r="AX240" s="511"/>
    </row>
    <row r="241" spans="2:50" x14ac:dyDescent="0.2">
      <c r="B241" s="517"/>
      <c r="C241" s="437">
        <f t="shared" si="228"/>
        <v>15</v>
      </c>
      <c r="D241" s="417"/>
      <c r="E241" s="417"/>
      <c r="F241" s="417"/>
      <c r="G241" s="417"/>
      <c r="H241" s="701"/>
      <c r="I241" s="172" t="str">
        <f t="shared" si="244"/>
        <v/>
      </c>
      <c r="J241" s="172" t="str">
        <f t="shared" si="245"/>
        <v/>
      </c>
      <c r="K241" s="420" t="str">
        <f t="shared" si="246"/>
        <v/>
      </c>
      <c r="L241" s="536"/>
      <c r="M241" s="172" t="str">
        <f t="shared" si="229"/>
        <v/>
      </c>
      <c r="N241" s="512"/>
      <c r="O241" s="512"/>
      <c r="P241" s="417"/>
      <c r="Q241" s="416"/>
      <c r="R241" s="416" t="str">
        <f t="shared" si="230"/>
        <v/>
      </c>
      <c r="S241" s="417" t="str">
        <f t="shared" si="231"/>
        <v/>
      </c>
      <c r="T241" s="511"/>
      <c r="U241" s="417"/>
      <c r="V241" s="416"/>
      <c r="W241" s="416" t="str">
        <f t="shared" si="232"/>
        <v/>
      </c>
      <c r="X241" s="417" t="str">
        <f t="shared" si="233"/>
        <v/>
      </c>
      <c r="Y241" s="511"/>
      <c r="Z241" s="417"/>
      <c r="AA241" s="416"/>
      <c r="AB241" s="416" t="str">
        <f t="shared" si="234"/>
        <v/>
      </c>
      <c r="AC241" s="417" t="str">
        <f t="shared" si="235"/>
        <v/>
      </c>
      <c r="AD241" s="511"/>
      <c r="AE241" s="417"/>
      <c r="AF241" s="416"/>
      <c r="AG241" s="416" t="str">
        <f t="shared" si="236"/>
        <v/>
      </c>
      <c r="AH241" s="417" t="str">
        <f t="shared" si="237"/>
        <v/>
      </c>
      <c r="AI241" s="511"/>
      <c r="AJ241" s="417"/>
      <c r="AK241" s="416"/>
      <c r="AL241" s="416" t="str">
        <f t="shared" si="238"/>
        <v/>
      </c>
      <c r="AM241" s="417" t="str">
        <f t="shared" si="239"/>
        <v/>
      </c>
      <c r="AN241" s="511"/>
      <c r="AO241" s="417"/>
      <c r="AP241" s="416"/>
      <c r="AQ241" s="416" t="str">
        <f t="shared" si="240"/>
        <v/>
      </c>
      <c r="AR241" s="417" t="str">
        <f t="shared" si="241"/>
        <v/>
      </c>
      <c r="AS241" s="511"/>
      <c r="AT241" s="417"/>
      <c r="AU241" s="416"/>
      <c r="AV241" s="416" t="str">
        <f t="shared" si="242"/>
        <v/>
      </c>
      <c r="AW241" s="417" t="str">
        <f t="shared" si="243"/>
        <v/>
      </c>
      <c r="AX241" s="511"/>
    </row>
    <row r="242" spans="2:50" ht="15.75" x14ac:dyDescent="0.2">
      <c r="B242" s="521" t="s">
        <v>169</v>
      </c>
      <c r="C242" s="522"/>
      <c r="D242" s="522"/>
      <c r="E242" s="522"/>
      <c r="F242" s="522"/>
      <c r="G242" s="522"/>
      <c r="H242" s="523"/>
      <c r="I242" s="207"/>
      <c r="J242" s="207"/>
      <c r="K242" s="207"/>
      <c r="L242" s="207"/>
      <c r="M242" s="207"/>
      <c r="N242" s="512" t="s">
        <v>161</v>
      </c>
      <c r="O242" s="525" t="s">
        <v>106</v>
      </c>
      <c r="P242" s="527">
        <f>AT222+1</f>
        <v>45951</v>
      </c>
      <c r="Q242" s="517"/>
      <c r="R242" s="517"/>
      <c r="S242" s="517"/>
      <c r="T242" s="517"/>
      <c r="U242" s="527">
        <f>P242+1</f>
        <v>45952</v>
      </c>
      <c r="V242" s="517"/>
      <c r="W242" s="517"/>
      <c r="X242" s="517"/>
      <c r="Y242" s="517"/>
      <c r="Z242" s="527">
        <f>U242+1</f>
        <v>45953</v>
      </c>
      <c r="AA242" s="517"/>
      <c r="AB242" s="517"/>
      <c r="AC242" s="517"/>
      <c r="AD242" s="517"/>
      <c r="AE242" s="527">
        <f>Z242+1</f>
        <v>45954</v>
      </c>
      <c r="AF242" s="517"/>
      <c r="AG242" s="517"/>
      <c r="AH242" s="517"/>
      <c r="AI242" s="517"/>
      <c r="AJ242" s="527">
        <f>AE242+1</f>
        <v>45955</v>
      </c>
      <c r="AK242" s="517"/>
      <c r="AL242" s="517"/>
      <c r="AM242" s="517"/>
      <c r="AN242" s="517"/>
      <c r="AO242" s="527">
        <f>AJ242+1</f>
        <v>45956</v>
      </c>
      <c r="AP242" s="517"/>
      <c r="AQ242" s="517"/>
      <c r="AR242" s="517"/>
      <c r="AS242" s="517"/>
      <c r="AT242" s="527">
        <f>AO242+1</f>
        <v>45957</v>
      </c>
      <c r="AU242" s="517"/>
      <c r="AV242" s="517"/>
      <c r="AW242" s="517"/>
      <c r="AX242" s="517"/>
    </row>
    <row r="243" spans="2:50" ht="15.75" x14ac:dyDescent="0.2">
      <c r="B243" s="524"/>
      <c r="C243" s="524"/>
      <c r="D243" s="524"/>
      <c r="E243" s="524"/>
      <c r="F243" s="524"/>
      <c r="G243" s="524"/>
      <c r="H243" s="524"/>
      <c r="I243" s="207"/>
      <c r="J243" s="207"/>
      <c r="K243" s="207"/>
      <c r="L243" s="207"/>
      <c r="M243" s="207"/>
      <c r="N243" s="512"/>
      <c r="O243" s="526"/>
      <c r="P243" s="527" t="s">
        <v>120</v>
      </c>
      <c r="Q243" s="517"/>
      <c r="R243" s="517"/>
      <c r="S243" s="517"/>
      <c r="T243" s="517"/>
      <c r="U243" s="527" t="s">
        <v>114</v>
      </c>
      <c r="V243" s="517"/>
      <c r="W243" s="517"/>
      <c r="X243" s="517"/>
      <c r="Y243" s="517"/>
      <c r="Z243" s="527" t="s">
        <v>115</v>
      </c>
      <c r="AA243" s="517"/>
      <c r="AB243" s="517"/>
      <c r="AC243" s="517"/>
      <c r="AD243" s="517"/>
      <c r="AE243" s="527" t="s">
        <v>116</v>
      </c>
      <c r="AF243" s="517"/>
      <c r="AG243" s="517"/>
      <c r="AH243" s="517"/>
      <c r="AI243" s="517"/>
      <c r="AJ243" s="527" t="s">
        <v>117</v>
      </c>
      <c r="AK243" s="517"/>
      <c r="AL243" s="517"/>
      <c r="AM243" s="517"/>
      <c r="AN243" s="517"/>
      <c r="AO243" s="527" t="s">
        <v>118</v>
      </c>
      <c r="AP243" s="517"/>
      <c r="AQ243" s="517"/>
      <c r="AR243" s="517"/>
      <c r="AS243" s="517"/>
      <c r="AT243" s="527" t="s">
        <v>119</v>
      </c>
      <c r="AU243" s="517"/>
      <c r="AV243" s="517"/>
      <c r="AW243" s="517"/>
      <c r="AX243" s="517"/>
    </row>
    <row r="244" spans="2:50" x14ac:dyDescent="0.2">
      <c r="B244" s="512" t="s">
        <v>157</v>
      </c>
      <c r="C244" s="512" t="s">
        <v>149</v>
      </c>
      <c r="D244" s="512"/>
      <c r="E244" s="512" t="s">
        <v>151</v>
      </c>
      <c r="F244" s="512"/>
      <c r="G244" s="512"/>
      <c r="H244" s="513" t="s">
        <v>158</v>
      </c>
      <c r="I244" s="516" t="s">
        <v>227</v>
      </c>
      <c r="J244" s="516"/>
      <c r="K244" s="516"/>
      <c r="L244" s="516" t="s">
        <v>158</v>
      </c>
      <c r="M244" s="516" t="s">
        <v>170</v>
      </c>
      <c r="N244" s="512"/>
      <c r="O244" s="512" t="s">
        <v>160</v>
      </c>
      <c r="P244" s="508" t="s">
        <v>154</v>
      </c>
      <c r="Q244" s="509"/>
      <c r="R244" s="509"/>
      <c r="S244" s="510"/>
      <c r="T244" s="512" t="s">
        <v>158</v>
      </c>
      <c r="U244" s="508" t="s">
        <v>154</v>
      </c>
      <c r="V244" s="509"/>
      <c r="W244" s="509"/>
      <c r="X244" s="510"/>
      <c r="Y244" s="512" t="s">
        <v>158</v>
      </c>
      <c r="Z244" s="508" t="s">
        <v>154</v>
      </c>
      <c r="AA244" s="509"/>
      <c r="AB244" s="509"/>
      <c r="AC244" s="510"/>
      <c r="AD244" s="512" t="s">
        <v>158</v>
      </c>
      <c r="AE244" s="508" t="s">
        <v>154</v>
      </c>
      <c r="AF244" s="509"/>
      <c r="AG244" s="509"/>
      <c r="AH244" s="510"/>
      <c r="AI244" s="512" t="s">
        <v>158</v>
      </c>
      <c r="AJ244" s="508" t="s">
        <v>154</v>
      </c>
      <c r="AK244" s="509"/>
      <c r="AL244" s="509"/>
      <c r="AM244" s="510"/>
      <c r="AN244" s="512" t="s">
        <v>158</v>
      </c>
      <c r="AO244" s="508" t="s">
        <v>154</v>
      </c>
      <c r="AP244" s="509"/>
      <c r="AQ244" s="509"/>
      <c r="AR244" s="510"/>
      <c r="AS244" s="512" t="s">
        <v>158</v>
      </c>
      <c r="AT244" s="508" t="s">
        <v>154</v>
      </c>
      <c r="AU244" s="509"/>
      <c r="AV244" s="509"/>
      <c r="AW244" s="510"/>
      <c r="AX244" s="512" t="s">
        <v>158</v>
      </c>
    </row>
    <row r="245" spans="2:50" x14ac:dyDescent="0.2">
      <c r="B245" s="512"/>
      <c r="C245" s="512"/>
      <c r="D245" s="512"/>
      <c r="E245" s="512" t="s">
        <v>150</v>
      </c>
      <c r="F245" s="512"/>
      <c r="G245" s="512"/>
      <c r="H245" s="514"/>
      <c r="I245" s="516" t="s">
        <v>150</v>
      </c>
      <c r="J245" s="516"/>
      <c r="K245" s="516"/>
      <c r="L245" s="516"/>
      <c r="M245" s="516"/>
      <c r="N245" s="512"/>
      <c r="O245" s="512"/>
      <c r="P245" s="508" t="s">
        <v>155</v>
      </c>
      <c r="Q245" s="509"/>
      <c r="R245" s="509"/>
      <c r="S245" s="510"/>
      <c r="T245" s="512"/>
      <c r="U245" s="508" t="s">
        <v>155</v>
      </c>
      <c r="V245" s="509"/>
      <c r="W245" s="509"/>
      <c r="X245" s="510"/>
      <c r="Y245" s="512"/>
      <c r="Z245" s="508" t="s">
        <v>155</v>
      </c>
      <c r="AA245" s="509"/>
      <c r="AB245" s="509"/>
      <c r="AC245" s="510"/>
      <c r="AD245" s="512"/>
      <c r="AE245" s="508" t="s">
        <v>155</v>
      </c>
      <c r="AF245" s="509"/>
      <c r="AG245" s="509"/>
      <c r="AH245" s="510"/>
      <c r="AI245" s="512"/>
      <c r="AJ245" s="508" t="s">
        <v>155</v>
      </c>
      <c r="AK245" s="509"/>
      <c r="AL245" s="509"/>
      <c r="AM245" s="510"/>
      <c r="AN245" s="512"/>
      <c r="AO245" s="508" t="s">
        <v>155</v>
      </c>
      <c r="AP245" s="509"/>
      <c r="AQ245" s="509"/>
      <c r="AR245" s="510"/>
      <c r="AS245" s="512"/>
      <c r="AT245" s="508" t="s">
        <v>155</v>
      </c>
      <c r="AU245" s="509"/>
      <c r="AV245" s="509"/>
      <c r="AW245" s="510"/>
      <c r="AX245" s="512"/>
    </row>
    <row r="246" spans="2:50" x14ac:dyDescent="0.2">
      <c r="B246" s="512"/>
      <c r="C246" s="512"/>
      <c r="D246" s="512"/>
      <c r="E246" s="418" t="s">
        <v>152</v>
      </c>
      <c r="F246" s="418" t="s">
        <v>153</v>
      </c>
      <c r="G246" s="418" t="s">
        <v>156</v>
      </c>
      <c r="H246" s="515"/>
      <c r="I246" s="419" t="s">
        <v>152</v>
      </c>
      <c r="J246" s="419" t="s">
        <v>153</v>
      </c>
      <c r="K246" s="419" t="s">
        <v>156</v>
      </c>
      <c r="L246" s="516"/>
      <c r="M246" s="516"/>
      <c r="N246" s="512"/>
      <c r="O246" s="512"/>
      <c r="P246" s="418" t="s">
        <v>152</v>
      </c>
      <c r="Q246" s="418" t="s">
        <v>153</v>
      </c>
      <c r="R246" s="418" t="s">
        <v>156</v>
      </c>
      <c r="S246" s="418" t="s">
        <v>170</v>
      </c>
      <c r="T246" s="512"/>
      <c r="U246" s="418" t="s">
        <v>152</v>
      </c>
      <c r="V246" s="418" t="s">
        <v>153</v>
      </c>
      <c r="W246" s="418" t="s">
        <v>156</v>
      </c>
      <c r="X246" s="418" t="s">
        <v>170</v>
      </c>
      <c r="Y246" s="512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12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12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12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12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12"/>
    </row>
    <row r="247" spans="2:50" x14ac:dyDescent="0.2">
      <c r="B247" s="517" t="s">
        <v>237</v>
      </c>
      <c r="C247" s="437">
        <f>C227</f>
        <v>1</v>
      </c>
      <c r="D247" s="417" t="s">
        <v>446</v>
      </c>
      <c r="E247" s="417">
        <v>10</v>
      </c>
      <c r="F247" s="417">
        <v>3000</v>
      </c>
      <c r="G247" s="416">
        <f t="shared" ref="G247:G255" si="247">F247/E247</f>
        <v>300</v>
      </c>
      <c r="H247" s="699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20">
        <f t="shared" ref="K247:K249" si="250">IFERROR(AVERAGE(R247,W247,AB247,AG247,AL247,AQ247,AV247),"")</f>
        <v>286.24170625993764</v>
      </c>
      <c r="L247" s="536">
        <f>IFERROR(AVERAGE(K247:K261),"-")</f>
        <v>292.61643211624443</v>
      </c>
      <c r="M247" s="172">
        <f>IFERROR(RANK(K247, K$247:K$261),"")</f>
        <v>8</v>
      </c>
      <c r="N247" s="512"/>
      <c r="O247" s="512"/>
      <c r="P247" s="417">
        <v>10</v>
      </c>
      <c r="Q247" s="416">
        <v>2865.1948051948052</v>
      </c>
      <c r="R247" s="416">
        <f>IFERROR(Q247/P247,"")</f>
        <v>286.51948051948051</v>
      </c>
      <c r="S247" s="417">
        <f>IFERROR(RANK(R247, R$247:R$261),"")</f>
        <v>4</v>
      </c>
      <c r="T247" s="511">
        <f>AVERAGE(R247:R261)</f>
        <v>292.41370848104339</v>
      </c>
      <c r="U247" s="417">
        <v>10</v>
      </c>
      <c r="V247" s="416">
        <v>2858.6301369863022</v>
      </c>
      <c r="W247" s="416">
        <f>IFERROR(V247/U247,"")</f>
        <v>285.8630136986302</v>
      </c>
      <c r="X247" s="417">
        <f>IFERROR(RANK(W247, W$247:W$261),"")</f>
        <v>7</v>
      </c>
      <c r="Y247" s="511">
        <f>AVERAGE(W247:W261)</f>
        <v>292.26408598222196</v>
      </c>
      <c r="Z247" s="417">
        <v>10</v>
      </c>
      <c r="AA247" s="416">
        <v>2858.3999999999992</v>
      </c>
      <c r="AB247" s="416">
        <f>IFERROR(AA247/Z247,"")</f>
        <v>285.83999999999992</v>
      </c>
      <c r="AC247" s="417">
        <f>IFERROR(RANK(AB247, AB$247:AB$261),"")</f>
        <v>8</v>
      </c>
      <c r="AD247" s="511">
        <f>AVERAGE(AB247:AB261)</f>
        <v>292.17945182358716</v>
      </c>
      <c r="AE247" s="417">
        <v>10</v>
      </c>
      <c r="AF247" s="416">
        <v>2861.0526315789471</v>
      </c>
      <c r="AG247" s="416">
        <f>IFERROR(AF247/AE247,"")</f>
        <v>286.10526315789468</v>
      </c>
      <c r="AH247" s="417">
        <f>IFERROR(RANK(AG247, AG$247:AG$261),"")</f>
        <v>8</v>
      </c>
      <c r="AI247" s="511">
        <f>AVERAGE(AG247:AG261)</f>
        <v>293.03546756700194</v>
      </c>
      <c r="AJ247" s="417">
        <v>10</v>
      </c>
      <c r="AK247" s="416">
        <v>2874.1576086956529</v>
      </c>
      <c r="AL247" s="416">
        <f>IFERROR(AK247/AJ247,"")</f>
        <v>287.4157608695653</v>
      </c>
      <c r="AM247" s="417">
        <f>IFERROR(RANK(AL247, AL$247:AL$261),"")</f>
        <v>3</v>
      </c>
      <c r="AN247" s="511">
        <f>AVERAGE(AL247:AL261)</f>
        <v>291.74201321362494</v>
      </c>
      <c r="AO247" s="417">
        <v>10</v>
      </c>
      <c r="AP247" s="416">
        <v>2864.8258706467641</v>
      </c>
      <c r="AQ247" s="416">
        <f>IFERROR(AP247/AO247,"")</f>
        <v>286.48258706467641</v>
      </c>
      <c r="AR247" s="417">
        <f>IFERROR(RANK(AQ247, AQ$247:AQ$261),"")</f>
        <v>7</v>
      </c>
      <c r="AS247" s="511">
        <f>AVERAGE(AQ247:AQ261)</f>
        <v>293.6601559924834</v>
      </c>
      <c r="AT247" s="417">
        <v>10</v>
      </c>
      <c r="AU247" s="416">
        <v>2854.6583850931679</v>
      </c>
      <c r="AV247" s="416">
        <f>IFERROR(AU247/AT247,"")</f>
        <v>285.46583850931677</v>
      </c>
      <c r="AW247" s="417">
        <f>IFERROR(RANK(AV247, AV$247:AV$261),"")</f>
        <v>8</v>
      </c>
      <c r="AX247" s="511">
        <f>AVERAGE(AV247:AV261)</f>
        <v>293.02014175374848</v>
      </c>
    </row>
    <row r="248" spans="2:50" x14ac:dyDescent="0.2">
      <c r="B248" s="517"/>
      <c r="C248" s="437">
        <f t="shared" ref="C248:C261" si="251">C228</f>
        <v>2</v>
      </c>
      <c r="D248" s="417" t="s">
        <v>447</v>
      </c>
      <c r="E248" s="417">
        <v>10</v>
      </c>
      <c r="F248" s="417">
        <v>3000</v>
      </c>
      <c r="G248" s="416">
        <f t="shared" si="247"/>
        <v>300</v>
      </c>
      <c r="H248" s="700"/>
      <c r="I248" s="172">
        <f t="shared" si="248"/>
        <v>10</v>
      </c>
      <c r="J248" s="172">
        <f t="shared" si="249"/>
        <v>2865.4571143646122</v>
      </c>
      <c r="K248" s="420">
        <f t="shared" si="250"/>
        <v>286.5457114364612</v>
      </c>
      <c r="L248" s="536"/>
      <c r="M248" s="172">
        <f t="shared" ref="M248:M261" si="252">IFERROR(RANK(K248, K$247:K$261),"")</f>
        <v>7</v>
      </c>
      <c r="N248" s="512"/>
      <c r="O248" s="512"/>
      <c r="P248" s="417">
        <v>10</v>
      </c>
      <c r="Q248" s="416">
        <v>2861.3445378151268</v>
      </c>
      <c r="R248" s="416">
        <f t="shared" ref="R248:R261" si="253">IFERROR(Q248/P248,"")</f>
        <v>286.13445378151266</v>
      </c>
      <c r="S248" s="417">
        <f t="shared" ref="S248:S261" si="254">IFERROR(RANK(R248, R$247:R$261),"")</f>
        <v>6</v>
      </c>
      <c r="T248" s="511"/>
      <c r="U248" s="417">
        <v>10</v>
      </c>
      <c r="V248" s="416">
        <v>2859.1525423728808</v>
      </c>
      <c r="W248" s="416">
        <f t="shared" ref="W248:W261" si="255">IFERROR(V248/U248,"")</f>
        <v>285.91525423728808</v>
      </c>
      <c r="X248" s="417">
        <f t="shared" ref="X248:X261" si="256">IFERROR(RANK(W248, W$247:W$261),"")</f>
        <v>6</v>
      </c>
      <c r="Y248" s="511"/>
      <c r="Z248" s="417">
        <v>10</v>
      </c>
      <c r="AA248" s="416">
        <v>2862.2448979591836</v>
      </c>
      <c r="AB248" s="416">
        <f t="shared" ref="AB248:AB261" si="257">IFERROR(AA248/Z248,"")</f>
        <v>286.22448979591837</v>
      </c>
      <c r="AC248" s="417">
        <f t="shared" ref="AC248:AC261" si="258">IFERROR(RANK(AB248, AB$247:AB$261),"")</f>
        <v>7</v>
      </c>
      <c r="AD248" s="511"/>
      <c r="AE248" s="417">
        <v>10</v>
      </c>
      <c r="AF248" s="416">
        <v>2868.1318681318671</v>
      </c>
      <c r="AG248" s="416">
        <f t="shared" ref="AG248:AG261" si="259">IFERROR(AF248/AE248,"")</f>
        <v>286.81318681318669</v>
      </c>
      <c r="AH248" s="417">
        <f t="shared" ref="AH248:AH261" si="260">IFERROR(RANK(AG248, AG$247:AG$261),"")</f>
        <v>4</v>
      </c>
      <c r="AI248" s="511"/>
      <c r="AJ248" s="417">
        <v>10</v>
      </c>
      <c r="AK248" s="416">
        <v>2857.1739130434776</v>
      </c>
      <c r="AL248" s="416">
        <f t="shared" ref="AL248:AL261" si="261">IFERROR(AK248/AJ248,"")</f>
        <v>285.71739130434776</v>
      </c>
      <c r="AM248" s="417">
        <f t="shared" ref="AM248:AM261" si="262">IFERROR(RANK(AL248, AL$247:AL$261),"")</f>
        <v>7</v>
      </c>
      <c r="AN248" s="511"/>
      <c r="AO248" s="417">
        <v>10</v>
      </c>
      <c r="AP248" s="416">
        <v>2876.0536805740103</v>
      </c>
      <c r="AQ248" s="416">
        <f t="shared" ref="AQ248:AQ261" si="263">IFERROR(AP248/AO248,"")</f>
        <v>287.60536805740105</v>
      </c>
      <c r="AR248" s="417">
        <f t="shared" ref="AR248:AR261" si="264">IFERROR(RANK(AQ248, AQ$247:AQ$261),"")</f>
        <v>6</v>
      </c>
      <c r="AS248" s="511"/>
      <c r="AT248" s="417">
        <v>10</v>
      </c>
      <c r="AU248" s="416">
        <v>2874.0983606557375</v>
      </c>
      <c r="AV248" s="416">
        <f t="shared" ref="AV248:AV261" si="265">IFERROR(AU248/AT248,"")</f>
        <v>287.40983606557376</v>
      </c>
      <c r="AW248" s="417">
        <f t="shared" ref="AW248:AW261" si="266">IFERROR(RANK(AV248, AV$247:AV$261),"")</f>
        <v>6</v>
      </c>
      <c r="AX248" s="511"/>
    </row>
    <row r="249" spans="2:50" x14ac:dyDescent="0.2">
      <c r="B249" s="517"/>
      <c r="C249" s="437">
        <f t="shared" si="251"/>
        <v>3</v>
      </c>
      <c r="D249" s="417" t="s">
        <v>448</v>
      </c>
      <c r="E249" s="417">
        <v>10</v>
      </c>
      <c r="F249" s="417">
        <v>3000</v>
      </c>
      <c r="G249" s="445">
        <f t="shared" si="247"/>
        <v>300</v>
      </c>
      <c r="H249" s="700"/>
      <c r="I249" s="172">
        <f t="shared" si="248"/>
        <v>10</v>
      </c>
      <c r="J249" s="172">
        <f t="shared" si="249"/>
        <v>2873.6735945505857</v>
      </c>
      <c r="K249" s="420">
        <f t="shared" si="250"/>
        <v>287.36735945505859</v>
      </c>
      <c r="L249" s="536"/>
      <c r="M249" s="172">
        <f t="shared" si="252"/>
        <v>4</v>
      </c>
      <c r="N249" s="512"/>
      <c r="O249" s="512"/>
      <c r="P249" s="417">
        <v>10</v>
      </c>
      <c r="Q249" s="416">
        <v>2864.1818181818176</v>
      </c>
      <c r="R249" s="416">
        <f t="shared" si="253"/>
        <v>286.41818181818178</v>
      </c>
      <c r="S249" s="417">
        <f t="shared" si="254"/>
        <v>5</v>
      </c>
      <c r="T249" s="511"/>
      <c r="U249" s="417">
        <v>10</v>
      </c>
      <c r="V249" s="416">
        <v>2861.3592233009699</v>
      </c>
      <c r="W249" s="416">
        <f t="shared" si="255"/>
        <v>286.135922330097</v>
      </c>
      <c r="X249" s="417">
        <f t="shared" si="256"/>
        <v>5</v>
      </c>
      <c r="Y249" s="511"/>
      <c r="Z249" s="417">
        <v>10</v>
      </c>
      <c r="AA249" s="416">
        <v>2863.3333333333335</v>
      </c>
      <c r="AB249" s="416">
        <f t="shared" si="257"/>
        <v>286.33333333333337</v>
      </c>
      <c r="AC249" s="417">
        <f t="shared" si="258"/>
        <v>6</v>
      </c>
      <c r="AD249" s="511"/>
      <c r="AE249" s="417">
        <v>10</v>
      </c>
      <c r="AF249" s="416">
        <v>2886.5853658536575</v>
      </c>
      <c r="AG249" s="416">
        <f t="shared" si="259"/>
        <v>288.65853658536577</v>
      </c>
      <c r="AH249" s="417">
        <f t="shared" si="260"/>
        <v>3</v>
      </c>
      <c r="AI249" s="511"/>
      <c r="AJ249" s="417">
        <v>10</v>
      </c>
      <c r="AK249" s="416">
        <v>2868.409090909091</v>
      </c>
      <c r="AL249" s="416">
        <f t="shared" si="261"/>
        <v>286.84090909090912</v>
      </c>
      <c r="AM249" s="417">
        <f t="shared" si="262"/>
        <v>4</v>
      </c>
      <c r="AN249" s="511"/>
      <c r="AO249" s="417">
        <v>10</v>
      </c>
      <c r="AP249" s="416">
        <v>2896.25</v>
      </c>
      <c r="AQ249" s="416">
        <f t="shared" si="263"/>
        <v>289.625</v>
      </c>
      <c r="AR249" s="417">
        <f t="shared" si="264"/>
        <v>3</v>
      </c>
      <c r="AS249" s="511"/>
      <c r="AT249" s="417">
        <v>10</v>
      </c>
      <c r="AU249" s="416">
        <v>2875.5963302752289</v>
      </c>
      <c r="AV249" s="416">
        <f t="shared" si="265"/>
        <v>287.55963302752286</v>
      </c>
      <c r="AW249" s="417">
        <f t="shared" si="266"/>
        <v>5</v>
      </c>
      <c r="AX249" s="511"/>
    </row>
    <row r="250" spans="2:50" x14ac:dyDescent="0.2">
      <c r="B250" s="517"/>
      <c r="C250" s="437">
        <f t="shared" si="251"/>
        <v>4</v>
      </c>
      <c r="D250" s="417" t="s">
        <v>451</v>
      </c>
      <c r="E250" s="417">
        <v>10</v>
      </c>
      <c r="F250" s="417">
        <v>3000</v>
      </c>
      <c r="G250" s="445">
        <f t="shared" si="247"/>
        <v>300</v>
      </c>
      <c r="H250" s="700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20">
        <f>IFERROR(AVERAGE(R250,W250,AB250,AG250,AL250,AQ250,AV250),"")</f>
        <v>286.84596214249189</v>
      </c>
      <c r="L250" s="536"/>
      <c r="M250" s="172">
        <f t="shared" si="252"/>
        <v>5</v>
      </c>
      <c r="N250" s="512"/>
      <c r="O250" s="512"/>
      <c r="P250" s="417">
        <v>10</v>
      </c>
      <c r="Q250" s="416">
        <v>2869.2537313432836</v>
      </c>
      <c r="R250" s="416">
        <f t="shared" si="253"/>
        <v>286.92537313432837</v>
      </c>
      <c r="S250" s="417">
        <f t="shared" si="254"/>
        <v>3</v>
      </c>
      <c r="T250" s="511"/>
      <c r="U250" s="417">
        <v>10</v>
      </c>
      <c r="V250" s="416">
        <v>2877.1875000000032</v>
      </c>
      <c r="W250" s="416">
        <f t="shared" si="255"/>
        <v>287.71875000000034</v>
      </c>
      <c r="X250" s="417">
        <f t="shared" si="256"/>
        <v>3</v>
      </c>
      <c r="Y250" s="511"/>
      <c r="Z250" s="417">
        <v>10</v>
      </c>
      <c r="AA250" s="416">
        <v>2866.3157894736864</v>
      </c>
      <c r="AB250" s="416">
        <f t="shared" si="257"/>
        <v>286.63157894736867</v>
      </c>
      <c r="AC250" s="417">
        <f t="shared" si="258"/>
        <v>4</v>
      </c>
      <c r="AD250" s="511"/>
      <c r="AE250" s="417">
        <v>10</v>
      </c>
      <c r="AF250" s="416">
        <v>2866.6666666666679</v>
      </c>
      <c r="AG250" s="416">
        <f t="shared" si="259"/>
        <v>286.6666666666668</v>
      </c>
      <c r="AH250" s="417">
        <f t="shared" si="260"/>
        <v>5</v>
      </c>
      <c r="AI250" s="511"/>
      <c r="AJ250" s="417">
        <v>10</v>
      </c>
      <c r="AK250" s="416">
        <v>2854.5762711864395</v>
      </c>
      <c r="AL250" s="416">
        <f t="shared" si="261"/>
        <v>285.45762711864393</v>
      </c>
      <c r="AM250" s="417">
        <f t="shared" si="262"/>
        <v>8</v>
      </c>
      <c r="AN250" s="511"/>
      <c r="AO250" s="417">
        <v>10</v>
      </c>
      <c r="AP250" s="416">
        <v>2863.4782608695655</v>
      </c>
      <c r="AQ250" s="416">
        <f t="shared" si="263"/>
        <v>286.34782608695656</v>
      </c>
      <c r="AR250" s="417">
        <f t="shared" si="264"/>
        <v>8</v>
      </c>
      <c r="AS250" s="511"/>
      <c r="AT250" s="417">
        <v>10</v>
      </c>
      <c r="AU250" s="416">
        <v>2881.7391304347825</v>
      </c>
      <c r="AV250" s="416">
        <f t="shared" si="265"/>
        <v>288.17391304347825</v>
      </c>
      <c r="AW250" s="417">
        <f t="shared" si="266"/>
        <v>4</v>
      </c>
      <c r="AX250" s="511"/>
    </row>
    <row r="251" spans="2:50" x14ac:dyDescent="0.2">
      <c r="B251" s="517"/>
      <c r="C251" s="437">
        <f t="shared" si="251"/>
        <v>5</v>
      </c>
      <c r="D251" s="417" t="s">
        <v>452</v>
      </c>
      <c r="E251" s="417">
        <v>10</v>
      </c>
      <c r="F251" s="417">
        <v>3000</v>
      </c>
      <c r="G251" s="445">
        <f t="shared" si="247"/>
        <v>300</v>
      </c>
      <c r="H251" s="700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20">
        <f t="shared" ref="K251:K261" si="269">IFERROR(AVERAGE(R251,W251,AB251,AG251,AL251,AQ251,AV251),"")</f>
        <v>288.88384106080207</v>
      </c>
      <c r="L251" s="536"/>
      <c r="M251" s="172">
        <f t="shared" si="252"/>
        <v>2</v>
      </c>
      <c r="N251" s="512"/>
      <c r="O251" s="512"/>
      <c r="P251" s="417">
        <v>10</v>
      </c>
      <c r="Q251" s="416">
        <v>2888.9999999999986</v>
      </c>
      <c r="R251" s="416">
        <f t="shared" si="253"/>
        <v>288.89999999999986</v>
      </c>
      <c r="S251" s="417">
        <f t="shared" si="254"/>
        <v>2</v>
      </c>
      <c r="T251" s="511"/>
      <c r="U251" s="417">
        <v>10</v>
      </c>
      <c r="V251" s="416">
        <v>2897.2881355932191</v>
      </c>
      <c r="W251" s="416">
        <f t="shared" si="255"/>
        <v>289.72881355932191</v>
      </c>
      <c r="X251" s="417">
        <f t="shared" si="256"/>
        <v>2</v>
      </c>
      <c r="Y251" s="511"/>
      <c r="Z251" s="417">
        <v>10</v>
      </c>
      <c r="AA251" s="416">
        <v>2880</v>
      </c>
      <c r="AB251" s="416">
        <f t="shared" si="257"/>
        <v>288</v>
      </c>
      <c r="AC251" s="417">
        <f t="shared" si="258"/>
        <v>3</v>
      </c>
      <c r="AD251" s="511"/>
      <c r="AE251" s="417">
        <v>10</v>
      </c>
      <c r="AF251" s="416">
        <v>2912.608695652174</v>
      </c>
      <c r="AG251" s="416">
        <f t="shared" si="259"/>
        <v>291.26086956521738</v>
      </c>
      <c r="AH251" s="417">
        <f t="shared" si="260"/>
        <v>2</v>
      </c>
      <c r="AI251" s="511"/>
      <c r="AJ251" s="417">
        <v>10</v>
      </c>
      <c r="AK251" s="416">
        <v>2884.8000000000006</v>
      </c>
      <c r="AL251" s="416">
        <f t="shared" si="261"/>
        <v>288.48000000000008</v>
      </c>
      <c r="AM251" s="417">
        <f t="shared" si="262"/>
        <v>2</v>
      </c>
      <c r="AN251" s="511"/>
      <c r="AO251" s="417">
        <v>10</v>
      </c>
      <c r="AP251" s="416">
        <v>2884.8387096774186</v>
      </c>
      <c r="AQ251" s="416">
        <f t="shared" si="263"/>
        <v>288.48387096774184</v>
      </c>
      <c r="AR251" s="417">
        <f t="shared" si="264"/>
        <v>4</v>
      </c>
      <c r="AS251" s="511"/>
      <c r="AT251" s="417">
        <v>10</v>
      </c>
      <c r="AU251" s="416">
        <v>2873.3333333333326</v>
      </c>
      <c r="AV251" s="416">
        <f t="shared" si="265"/>
        <v>287.33333333333326</v>
      </c>
      <c r="AW251" s="417">
        <f t="shared" si="266"/>
        <v>7</v>
      </c>
      <c r="AX251" s="511"/>
    </row>
    <row r="252" spans="2:50" x14ac:dyDescent="0.2">
      <c r="B252" s="517"/>
      <c r="C252" s="437">
        <f t="shared" si="251"/>
        <v>6</v>
      </c>
      <c r="D252" s="417" t="s">
        <v>453</v>
      </c>
      <c r="E252" s="417">
        <v>10</v>
      </c>
      <c r="F252" s="417">
        <v>3000</v>
      </c>
      <c r="G252" s="445">
        <f t="shared" si="247"/>
        <v>300</v>
      </c>
      <c r="H252" s="700"/>
      <c r="I252" s="172">
        <f t="shared" si="267"/>
        <v>10</v>
      </c>
      <c r="J252" s="172">
        <f t="shared" si="268"/>
        <v>2880.6718827391119</v>
      </c>
      <c r="K252" s="420">
        <f t="shared" si="269"/>
        <v>288.06718827391114</v>
      </c>
      <c r="L252" s="536"/>
      <c r="M252" s="172">
        <f t="shared" si="252"/>
        <v>3</v>
      </c>
      <c r="N252" s="512"/>
      <c r="O252" s="512"/>
      <c r="P252" s="417">
        <v>10</v>
      </c>
      <c r="Q252" s="416">
        <v>2856.3636363636397</v>
      </c>
      <c r="R252" s="416">
        <f t="shared" si="253"/>
        <v>285.63636363636397</v>
      </c>
      <c r="S252" s="417">
        <f t="shared" si="254"/>
        <v>7</v>
      </c>
      <c r="T252" s="511"/>
      <c r="U252" s="417">
        <v>10</v>
      </c>
      <c r="V252" s="416">
        <v>2858.1818181818212</v>
      </c>
      <c r="W252" s="416">
        <f t="shared" si="255"/>
        <v>285.8181818181821</v>
      </c>
      <c r="X252" s="417">
        <f t="shared" si="256"/>
        <v>8</v>
      </c>
      <c r="Y252" s="511"/>
      <c r="Z252" s="417">
        <v>10</v>
      </c>
      <c r="AA252" s="416">
        <v>2891.5384615384633</v>
      </c>
      <c r="AB252" s="416">
        <f t="shared" si="257"/>
        <v>289.1538461538463</v>
      </c>
      <c r="AC252" s="417">
        <f t="shared" si="258"/>
        <v>2</v>
      </c>
      <c r="AD252" s="511"/>
      <c r="AE252" s="417">
        <v>10</v>
      </c>
      <c r="AF252" s="416">
        <v>2863.8461538461552</v>
      </c>
      <c r="AG252" s="416">
        <f t="shared" si="259"/>
        <v>286.38461538461553</v>
      </c>
      <c r="AH252" s="417">
        <f t="shared" si="260"/>
        <v>7</v>
      </c>
      <c r="AI252" s="511"/>
      <c r="AJ252" s="417">
        <v>10</v>
      </c>
      <c r="AK252" s="416">
        <v>2860.0000000000027</v>
      </c>
      <c r="AL252" s="416">
        <f t="shared" si="261"/>
        <v>286.00000000000028</v>
      </c>
      <c r="AM252" s="417">
        <f t="shared" si="262"/>
        <v>5</v>
      </c>
      <c r="AN252" s="511"/>
      <c r="AO252" s="417">
        <v>10</v>
      </c>
      <c r="AP252" s="416">
        <v>2917.7142857142826</v>
      </c>
      <c r="AQ252" s="416">
        <f t="shared" si="263"/>
        <v>291.77142857142826</v>
      </c>
      <c r="AR252" s="417">
        <f t="shared" si="264"/>
        <v>2</v>
      </c>
      <c r="AS252" s="511"/>
      <c r="AT252" s="417">
        <v>10</v>
      </c>
      <c r="AU252" s="416">
        <v>2917.0588235294153</v>
      </c>
      <c r="AV252" s="416">
        <f t="shared" si="265"/>
        <v>291.70588235294156</v>
      </c>
      <c r="AW252" s="417">
        <f t="shared" si="266"/>
        <v>2</v>
      </c>
      <c r="AX252" s="511"/>
    </row>
    <row r="253" spans="2:50" x14ac:dyDescent="0.2">
      <c r="B253" s="517"/>
      <c r="C253" s="437">
        <f t="shared" si="251"/>
        <v>7</v>
      </c>
      <c r="D253" s="417" t="s">
        <v>636</v>
      </c>
      <c r="E253" s="417">
        <v>8</v>
      </c>
      <c r="F253" s="417">
        <v>3000</v>
      </c>
      <c r="G253" s="445">
        <f t="shared" si="247"/>
        <v>375</v>
      </c>
      <c r="H253" s="700"/>
      <c r="I253" s="172">
        <f t="shared" si="267"/>
        <v>8</v>
      </c>
      <c r="J253" s="172">
        <f t="shared" si="268"/>
        <v>2899.9751599074889</v>
      </c>
      <c r="K253" s="420">
        <f t="shared" si="269"/>
        <v>362.49689498843611</v>
      </c>
      <c r="L253" s="536"/>
      <c r="M253" s="172">
        <f t="shared" si="252"/>
        <v>1</v>
      </c>
      <c r="N253" s="512"/>
      <c r="O253" s="512"/>
      <c r="P253" s="417">
        <v>8</v>
      </c>
      <c r="Q253" s="416">
        <v>2929.9999999999977</v>
      </c>
      <c r="R253" s="416">
        <f t="shared" si="253"/>
        <v>366.24999999999972</v>
      </c>
      <c r="S253" s="417">
        <f t="shared" si="254"/>
        <v>1</v>
      </c>
      <c r="T253" s="511"/>
      <c r="U253" s="417">
        <v>8</v>
      </c>
      <c r="V253" s="416">
        <v>2898.3333333333308</v>
      </c>
      <c r="W253" s="416">
        <f t="shared" si="255"/>
        <v>362.29166666666634</v>
      </c>
      <c r="X253" s="417">
        <f t="shared" si="256"/>
        <v>1</v>
      </c>
      <c r="Y253" s="511"/>
      <c r="Z253" s="417">
        <v>8</v>
      </c>
      <c r="AA253" s="416">
        <v>2881.9999999999945</v>
      </c>
      <c r="AB253" s="416">
        <f t="shared" si="257"/>
        <v>360.24999999999932</v>
      </c>
      <c r="AC253" s="417">
        <f t="shared" si="258"/>
        <v>1</v>
      </c>
      <c r="AD253" s="511"/>
      <c r="AE253" s="417">
        <v>8</v>
      </c>
      <c r="AF253" s="416">
        <v>2920.0000000000027</v>
      </c>
      <c r="AG253" s="416">
        <f t="shared" si="259"/>
        <v>365.00000000000034</v>
      </c>
      <c r="AH253" s="417">
        <f t="shared" si="260"/>
        <v>1</v>
      </c>
      <c r="AI253" s="511"/>
      <c r="AJ253" s="417">
        <v>8</v>
      </c>
      <c r="AK253" s="416">
        <v>2861.1428571428546</v>
      </c>
      <c r="AL253" s="416">
        <f t="shared" si="261"/>
        <v>357.64285714285683</v>
      </c>
      <c r="AM253" s="417">
        <f t="shared" si="262"/>
        <v>1</v>
      </c>
      <c r="AN253" s="511"/>
      <c r="AO253" s="417">
        <v>8</v>
      </c>
      <c r="AP253" s="416">
        <v>2917.2972972972952</v>
      </c>
      <c r="AQ253" s="416">
        <f t="shared" si="263"/>
        <v>364.66216216216191</v>
      </c>
      <c r="AR253" s="417">
        <f t="shared" si="264"/>
        <v>1</v>
      </c>
      <c r="AS253" s="511"/>
      <c r="AT253" s="417">
        <v>8</v>
      </c>
      <c r="AU253" s="416">
        <v>2891.0526315789452</v>
      </c>
      <c r="AV253" s="416">
        <f t="shared" si="265"/>
        <v>361.38157894736815</v>
      </c>
      <c r="AW253" s="417">
        <f t="shared" si="266"/>
        <v>1</v>
      </c>
      <c r="AX253" s="511"/>
    </row>
    <row r="254" spans="2:50" x14ac:dyDescent="0.2">
      <c r="B254" s="517"/>
      <c r="C254" s="437">
        <f t="shared" si="251"/>
        <v>8</v>
      </c>
      <c r="D254" s="417" t="s">
        <v>811</v>
      </c>
      <c r="E254" s="417">
        <v>10</v>
      </c>
      <c r="F254" s="417">
        <v>3000</v>
      </c>
      <c r="G254" s="445">
        <f t="shared" si="247"/>
        <v>300</v>
      </c>
      <c r="H254" s="700"/>
      <c r="I254" s="172">
        <f t="shared" si="267"/>
        <v>10</v>
      </c>
      <c r="J254" s="172">
        <f t="shared" si="268"/>
        <v>2867.6154248939065</v>
      </c>
      <c r="K254" s="420">
        <f t="shared" si="269"/>
        <v>286.76154248939065</v>
      </c>
      <c r="L254" s="536"/>
      <c r="M254" s="172">
        <f t="shared" si="252"/>
        <v>6</v>
      </c>
      <c r="N254" s="512"/>
      <c r="O254" s="512"/>
      <c r="P254" s="417">
        <v>10</v>
      </c>
      <c r="Q254" s="416">
        <v>2854.8148148148166</v>
      </c>
      <c r="R254" s="416">
        <f t="shared" si="253"/>
        <v>285.48148148148164</v>
      </c>
      <c r="S254" s="417">
        <f t="shared" si="254"/>
        <v>8</v>
      </c>
      <c r="T254" s="511"/>
      <c r="U254" s="417">
        <v>10</v>
      </c>
      <c r="V254" s="416">
        <v>2863.2911392405049</v>
      </c>
      <c r="W254" s="416">
        <f t="shared" si="255"/>
        <v>286.32911392405049</v>
      </c>
      <c r="X254" s="417">
        <f t="shared" si="256"/>
        <v>4</v>
      </c>
      <c r="Y254" s="511"/>
      <c r="Z254" s="417">
        <v>10</v>
      </c>
      <c r="AA254" s="416">
        <v>2864.5454545454509</v>
      </c>
      <c r="AB254" s="416">
        <f t="shared" si="257"/>
        <v>286.4545454545451</v>
      </c>
      <c r="AC254" s="417">
        <f t="shared" si="258"/>
        <v>5</v>
      </c>
      <c r="AD254" s="511"/>
      <c r="AE254" s="417">
        <v>10</v>
      </c>
      <c r="AF254" s="416">
        <v>2865.0000000000032</v>
      </c>
      <c r="AG254" s="416">
        <f t="shared" si="259"/>
        <v>286.50000000000034</v>
      </c>
      <c r="AH254" s="417">
        <f t="shared" si="260"/>
        <v>6</v>
      </c>
      <c r="AI254" s="511"/>
      <c r="AJ254" s="417">
        <v>10</v>
      </c>
      <c r="AK254" s="416">
        <v>2858.0952380952408</v>
      </c>
      <c r="AL254" s="416">
        <f t="shared" si="261"/>
        <v>285.80952380952408</v>
      </c>
      <c r="AM254" s="417">
        <f t="shared" si="262"/>
        <v>6</v>
      </c>
      <c r="AN254" s="511"/>
      <c r="AO254" s="417">
        <v>10</v>
      </c>
      <c r="AP254" s="416">
        <v>2884.4444444444457</v>
      </c>
      <c r="AQ254" s="416">
        <f t="shared" si="263"/>
        <v>288.44444444444457</v>
      </c>
      <c r="AR254" s="417">
        <f t="shared" si="264"/>
        <v>5</v>
      </c>
      <c r="AS254" s="511"/>
      <c r="AT254" s="417">
        <v>10</v>
      </c>
      <c r="AU254" s="416">
        <v>2883.1168831168816</v>
      </c>
      <c r="AV254" s="416">
        <f t="shared" si="265"/>
        <v>288.31168831168816</v>
      </c>
      <c r="AW254" s="417">
        <f t="shared" si="266"/>
        <v>3</v>
      </c>
      <c r="AX254" s="511"/>
    </row>
    <row r="255" spans="2:50" x14ac:dyDescent="0.2">
      <c r="B255" s="517"/>
      <c r="C255" s="437">
        <f t="shared" si="251"/>
        <v>9</v>
      </c>
      <c r="D255" s="417" t="s">
        <v>812</v>
      </c>
      <c r="E255" s="417">
        <v>11</v>
      </c>
      <c r="F255" s="417">
        <v>3000</v>
      </c>
      <c r="G255" s="445">
        <f t="shared" si="247"/>
        <v>272.72727272727275</v>
      </c>
      <c r="H255" s="700"/>
      <c r="I255" s="172">
        <f t="shared" si="267"/>
        <v>11</v>
      </c>
      <c r="J255" s="172">
        <f t="shared" si="268"/>
        <v>2863.7145123368186</v>
      </c>
      <c r="K255" s="420">
        <f t="shared" si="269"/>
        <v>260.33768293971087</v>
      </c>
      <c r="L255" s="536"/>
      <c r="M255" s="172">
        <f t="shared" si="252"/>
        <v>9</v>
      </c>
      <c r="N255" s="512"/>
      <c r="O255" s="512"/>
      <c r="P255" s="417">
        <v>11</v>
      </c>
      <c r="Q255" s="416">
        <v>2854.038461538461</v>
      </c>
      <c r="R255" s="416">
        <f t="shared" si="253"/>
        <v>259.45804195804192</v>
      </c>
      <c r="S255" s="417">
        <f t="shared" si="254"/>
        <v>9</v>
      </c>
      <c r="T255" s="511"/>
      <c r="U255" s="417">
        <v>11</v>
      </c>
      <c r="V255" s="416">
        <v>2866.3366336633671</v>
      </c>
      <c r="W255" s="416">
        <f t="shared" si="255"/>
        <v>260.57605760576064</v>
      </c>
      <c r="X255" s="417">
        <f t="shared" si="256"/>
        <v>9</v>
      </c>
      <c r="Y255" s="511"/>
      <c r="Z255" s="417">
        <v>11</v>
      </c>
      <c r="AA255" s="416">
        <v>2868.0000000000014</v>
      </c>
      <c r="AB255" s="416">
        <f t="shared" si="257"/>
        <v>260.72727272727286</v>
      </c>
      <c r="AC255" s="417">
        <f t="shared" si="258"/>
        <v>9</v>
      </c>
      <c r="AD255" s="511"/>
      <c r="AE255" s="417">
        <v>11</v>
      </c>
      <c r="AF255" s="416">
        <v>2859.2307692307709</v>
      </c>
      <c r="AG255" s="416">
        <f t="shared" si="259"/>
        <v>259.93006993007009</v>
      </c>
      <c r="AH255" s="417">
        <f t="shared" si="260"/>
        <v>9</v>
      </c>
      <c r="AI255" s="511"/>
      <c r="AJ255" s="417">
        <v>11</v>
      </c>
      <c r="AK255" s="416">
        <v>2885.4545454545464</v>
      </c>
      <c r="AL255" s="416">
        <f t="shared" si="261"/>
        <v>262.31404958677695</v>
      </c>
      <c r="AM255" s="417">
        <f t="shared" si="262"/>
        <v>9</v>
      </c>
      <c r="AN255" s="511"/>
      <c r="AO255" s="417">
        <v>11</v>
      </c>
      <c r="AP255" s="416">
        <v>2854.7058823529401</v>
      </c>
      <c r="AQ255" s="416">
        <f t="shared" si="263"/>
        <v>259.51871657754003</v>
      </c>
      <c r="AR255" s="417">
        <f t="shared" si="264"/>
        <v>9</v>
      </c>
      <c r="AS255" s="511"/>
      <c r="AT255" s="417">
        <v>11</v>
      </c>
      <c r="AU255" s="416">
        <v>2858.2352941176482</v>
      </c>
      <c r="AV255" s="416">
        <f t="shared" si="265"/>
        <v>259.83957219251346</v>
      </c>
      <c r="AW255" s="417">
        <f t="shared" si="266"/>
        <v>9</v>
      </c>
      <c r="AX255" s="511"/>
    </row>
    <row r="256" spans="2:50" x14ac:dyDescent="0.2">
      <c r="B256" s="517"/>
      <c r="C256" s="437">
        <f t="shared" si="251"/>
        <v>10</v>
      </c>
      <c r="D256" s="417"/>
      <c r="E256" s="417"/>
      <c r="F256" s="417"/>
      <c r="G256" s="417"/>
      <c r="H256" s="700"/>
      <c r="I256" s="172" t="str">
        <f t="shared" si="267"/>
        <v/>
      </c>
      <c r="J256" s="172" t="str">
        <f t="shared" si="268"/>
        <v/>
      </c>
      <c r="K256" s="420" t="str">
        <f t="shared" si="269"/>
        <v/>
      </c>
      <c r="L256" s="536"/>
      <c r="M256" s="172" t="str">
        <f t="shared" si="252"/>
        <v/>
      </c>
      <c r="N256" s="512"/>
      <c r="O256" s="512"/>
      <c r="P256" s="417"/>
      <c r="Q256" s="416"/>
      <c r="R256" s="416" t="str">
        <f t="shared" si="253"/>
        <v/>
      </c>
      <c r="S256" s="417" t="str">
        <f t="shared" si="254"/>
        <v/>
      </c>
      <c r="T256" s="511"/>
      <c r="U256" s="417"/>
      <c r="V256" s="416"/>
      <c r="W256" s="416" t="str">
        <f t="shared" si="255"/>
        <v/>
      </c>
      <c r="X256" s="417" t="str">
        <f t="shared" si="256"/>
        <v/>
      </c>
      <c r="Y256" s="511"/>
      <c r="Z256" s="417"/>
      <c r="AA256" s="416"/>
      <c r="AB256" s="416" t="str">
        <f t="shared" si="257"/>
        <v/>
      </c>
      <c r="AC256" s="417" t="str">
        <f t="shared" si="258"/>
        <v/>
      </c>
      <c r="AD256" s="511"/>
      <c r="AE256" s="417"/>
      <c r="AF256" s="416"/>
      <c r="AG256" s="416" t="str">
        <f t="shared" si="259"/>
        <v/>
      </c>
      <c r="AH256" s="417" t="str">
        <f t="shared" si="260"/>
        <v/>
      </c>
      <c r="AI256" s="511"/>
      <c r="AJ256" s="417"/>
      <c r="AK256" s="416"/>
      <c r="AL256" s="416" t="str">
        <f t="shared" si="261"/>
        <v/>
      </c>
      <c r="AM256" s="417" t="str">
        <f t="shared" si="262"/>
        <v/>
      </c>
      <c r="AN256" s="511"/>
      <c r="AO256" s="417"/>
      <c r="AP256" s="416"/>
      <c r="AQ256" s="416" t="str">
        <f t="shared" si="263"/>
        <v/>
      </c>
      <c r="AR256" s="417" t="str">
        <f t="shared" si="264"/>
        <v/>
      </c>
      <c r="AS256" s="511"/>
      <c r="AT256" s="417"/>
      <c r="AU256" s="416"/>
      <c r="AV256" s="416" t="str">
        <f t="shared" si="265"/>
        <v/>
      </c>
      <c r="AW256" s="417" t="str">
        <f t="shared" si="266"/>
        <v/>
      </c>
      <c r="AX256" s="511"/>
    </row>
    <row r="257" spans="2:50" x14ac:dyDescent="0.2">
      <c r="B257" s="517"/>
      <c r="C257" s="437">
        <f t="shared" si="251"/>
        <v>11</v>
      </c>
      <c r="D257" s="417"/>
      <c r="E257" s="417"/>
      <c r="F257" s="417"/>
      <c r="G257" s="417"/>
      <c r="H257" s="700"/>
      <c r="I257" s="172" t="str">
        <f t="shared" si="267"/>
        <v/>
      </c>
      <c r="J257" s="172" t="str">
        <f t="shared" si="268"/>
        <v/>
      </c>
      <c r="K257" s="420" t="str">
        <f t="shared" si="269"/>
        <v/>
      </c>
      <c r="L257" s="536"/>
      <c r="M257" s="172" t="str">
        <f t="shared" si="252"/>
        <v/>
      </c>
      <c r="N257" s="512"/>
      <c r="O257" s="512"/>
      <c r="P257" s="417"/>
      <c r="Q257" s="416"/>
      <c r="R257" s="416" t="str">
        <f t="shared" si="253"/>
        <v/>
      </c>
      <c r="S257" s="417" t="str">
        <f t="shared" si="254"/>
        <v/>
      </c>
      <c r="T257" s="511"/>
      <c r="U257" s="417"/>
      <c r="V257" s="416"/>
      <c r="W257" s="416" t="str">
        <f t="shared" si="255"/>
        <v/>
      </c>
      <c r="X257" s="417" t="str">
        <f t="shared" si="256"/>
        <v/>
      </c>
      <c r="Y257" s="511"/>
      <c r="Z257" s="417"/>
      <c r="AA257" s="416"/>
      <c r="AB257" s="416" t="str">
        <f t="shared" si="257"/>
        <v/>
      </c>
      <c r="AC257" s="417" t="str">
        <f t="shared" si="258"/>
        <v/>
      </c>
      <c r="AD257" s="511"/>
      <c r="AE257" s="417"/>
      <c r="AF257" s="416"/>
      <c r="AG257" s="416" t="str">
        <f t="shared" si="259"/>
        <v/>
      </c>
      <c r="AH257" s="417" t="str">
        <f t="shared" si="260"/>
        <v/>
      </c>
      <c r="AI257" s="511"/>
      <c r="AJ257" s="417"/>
      <c r="AK257" s="416"/>
      <c r="AL257" s="416" t="str">
        <f t="shared" si="261"/>
        <v/>
      </c>
      <c r="AM257" s="417" t="str">
        <f t="shared" si="262"/>
        <v/>
      </c>
      <c r="AN257" s="511"/>
      <c r="AO257" s="417"/>
      <c r="AP257" s="416"/>
      <c r="AQ257" s="416" t="str">
        <f t="shared" si="263"/>
        <v/>
      </c>
      <c r="AR257" s="417" t="str">
        <f t="shared" si="264"/>
        <v/>
      </c>
      <c r="AS257" s="511"/>
      <c r="AT257" s="417"/>
      <c r="AU257" s="416"/>
      <c r="AV257" s="416" t="str">
        <f t="shared" si="265"/>
        <v/>
      </c>
      <c r="AW257" s="417" t="str">
        <f t="shared" si="266"/>
        <v/>
      </c>
      <c r="AX257" s="511"/>
    </row>
    <row r="258" spans="2:50" x14ac:dyDescent="0.2">
      <c r="B258" s="517"/>
      <c r="C258" s="437">
        <f t="shared" si="251"/>
        <v>12</v>
      </c>
      <c r="D258" s="417"/>
      <c r="E258" s="417"/>
      <c r="F258" s="417"/>
      <c r="G258" s="417"/>
      <c r="H258" s="700"/>
      <c r="I258" s="172" t="str">
        <f t="shared" si="267"/>
        <v/>
      </c>
      <c r="J258" s="172" t="str">
        <f t="shared" si="268"/>
        <v/>
      </c>
      <c r="K258" s="420" t="str">
        <f t="shared" si="269"/>
        <v/>
      </c>
      <c r="L258" s="536"/>
      <c r="M258" s="172" t="str">
        <f t="shared" si="252"/>
        <v/>
      </c>
      <c r="N258" s="512"/>
      <c r="O258" s="512"/>
      <c r="P258" s="417"/>
      <c r="Q258" s="416"/>
      <c r="R258" s="416" t="str">
        <f t="shared" si="253"/>
        <v/>
      </c>
      <c r="S258" s="417" t="str">
        <f t="shared" si="254"/>
        <v/>
      </c>
      <c r="T258" s="511"/>
      <c r="U258" s="417"/>
      <c r="V258" s="416"/>
      <c r="W258" s="416" t="str">
        <f t="shared" si="255"/>
        <v/>
      </c>
      <c r="X258" s="417" t="str">
        <f t="shared" si="256"/>
        <v/>
      </c>
      <c r="Y258" s="511"/>
      <c r="Z258" s="417"/>
      <c r="AA258" s="416"/>
      <c r="AB258" s="416" t="str">
        <f t="shared" si="257"/>
        <v/>
      </c>
      <c r="AC258" s="417" t="str">
        <f t="shared" si="258"/>
        <v/>
      </c>
      <c r="AD258" s="511"/>
      <c r="AE258" s="417"/>
      <c r="AF258" s="416"/>
      <c r="AG258" s="416" t="str">
        <f t="shared" si="259"/>
        <v/>
      </c>
      <c r="AH258" s="417" t="str">
        <f t="shared" si="260"/>
        <v/>
      </c>
      <c r="AI258" s="511"/>
      <c r="AJ258" s="417"/>
      <c r="AK258" s="416"/>
      <c r="AL258" s="416" t="str">
        <f t="shared" si="261"/>
        <v/>
      </c>
      <c r="AM258" s="417" t="str">
        <f t="shared" si="262"/>
        <v/>
      </c>
      <c r="AN258" s="511"/>
      <c r="AO258" s="417"/>
      <c r="AP258" s="416"/>
      <c r="AQ258" s="416" t="str">
        <f t="shared" si="263"/>
        <v/>
      </c>
      <c r="AR258" s="417" t="str">
        <f t="shared" si="264"/>
        <v/>
      </c>
      <c r="AS258" s="511"/>
      <c r="AT258" s="417"/>
      <c r="AU258" s="416"/>
      <c r="AV258" s="416" t="str">
        <f t="shared" si="265"/>
        <v/>
      </c>
      <c r="AW258" s="417" t="str">
        <f t="shared" si="266"/>
        <v/>
      </c>
      <c r="AX258" s="511"/>
    </row>
    <row r="259" spans="2:50" x14ac:dyDescent="0.2">
      <c r="B259" s="517"/>
      <c r="C259" s="437">
        <f t="shared" si="251"/>
        <v>13</v>
      </c>
      <c r="D259" s="417"/>
      <c r="E259" s="417"/>
      <c r="F259" s="417"/>
      <c r="G259" s="417"/>
      <c r="H259" s="700"/>
      <c r="I259" s="172" t="str">
        <f t="shared" si="267"/>
        <v/>
      </c>
      <c r="J259" s="172" t="str">
        <f t="shared" si="268"/>
        <v/>
      </c>
      <c r="K259" s="420" t="str">
        <f t="shared" si="269"/>
        <v/>
      </c>
      <c r="L259" s="536"/>
      <c r="M259" s="172" t="str">
        <f t="shared" si="252"/>
        <v/>
      </c>
      <c r="N259" s="512"/>
      <c r="O259" s="512"/>
      <c r="P259" s="417"/>
      <c r="Q259" s="416"/>
      <c r="R259" s="416" t="str">
        <f t="shared" si="253"/>
        <v/>
      </c>
      <c r="S259" s="417" t="str">
        <f t="shared" si="254"/>
        <v/>
      </c>
      <c r="T259" s="511"/>
      <c r="U259" s="417"/>
      <c r="V259" s="416"/>
      <c r="W259" s="416" t="str">
        <f t="shared" si="255"/>
        <v/>
      </c>
      <c r="X259" s="417" t="str">
        <f t="shared" si="256"/>
        <v/>
      </c>
      <c r="Y259" s="511"/>
      <c r="Z259" s="417"/>
      <c r="AA259" s="416"/>
      <c r="AB259" s="416" t="str">
        <f t="shared" si="257"/>
        <v/>
      </c>
      <c r="AC259" s="417" t="str">
        <f t="shared" si="258"/>
        <v/>
      </c>
      <c r="AD259" s="511"/>
      <c r="AE259" s="417"/>
      <c r="AF259" s="416"/>
      <c r="AG259" s="416" t="str">
        <f t="shared" si="259"/>
        <v/>
      </c>
      <c r="AH259" s="417" t="str">
        <f t="shared" si="260"/>
        <v/>
      </c>
      <c r="AI259" s="511"/>
      <c r="AJ259" s="417"/>
      <c r="AK259" s="416"/>
      <c r="AL259" s="416" t="str">
        <f t="shared" si="261"/>
        <v/>
      </c>
      <c r="AM259" s="417" t="str">
        <f t="shared" si="262"/>
        <v/>
      </c>
      <c r="AN259" s="511"/>
      <c r="AO259" s="417"/>
      <c r="AP259" s="416"/>
      <c r="AQ259" s="416" t="str">
        <f t="shared" si="263"/>
        <v/>
      </c>
      <c r="AR259" s="417" t="str">
        <f t="shared" si="264"/>
        <v/>
      </c>
      <c r="AS259" s="511"/>
      <c r="AT259" s="417"/>
      <c r="AU259" s="416"/>
      <c r="AV259" s="416" t="str">
        <f t="shared" si="265"/>
        <v/>
      </c>
      <c r="AW259" s="417" t="str">
        <f t="shared" si="266"/>
        <v/>
      </c>
      <c r="AX259" s="511"/>
    </row>
    <row r="260" spans="2:50" x14ac:dyDescent="0.2">
      <c r="B260" s="517"/>
      <c r="C260" s="437">
        <f t="shared" si="251"/>
        <v>14</v>
      </c>
      <c r="D260" s="417"/>
      <c r="E260" s="417"/>
      <c r="F260" s="417"/>
      <c r="G260" s="417"/>
      <c r="H260" s="700"/>
      <c r="I260" s="172" t="str">
        <f t="shared" si="267"/>
        <v/>
      </c>
      <c r="J260" s="172" t="str">
        <f t="shared" si="268"/>
        <v/>
      </c>
      <c r="K260" s="420" t="str">
        <f t="shared" si="269"/>
        <v/>
      </c>
      <c r="L260" s="536"/>
      <c r="M260" s="172" t="str">
        <f t="shared" si="252"/>
        <v/>
      </c>
      <c r="N260" s="512"/>
      <c r="O260" s="512"/>
      <c r="P260" s="417"/>
      <c r="Q260" s="416"/>
      <c r="R260" s="416" t="str">
        <f t="shared" si="253"/>
        <v/>
      </c>
      <c r="S260" s="417" t="str">
        <f t="shared" si="254"/>
        <v/>
      </c>
      <c r="T260" s="511"/>
      <c r="U260" s="417"/>
      <c r="V260" s="416"/>
      <c r="W260" s="416" t="str">
        <f t="shared" si="255"/>
        <v/>
      </c>
      <c r="X260" s="417" t="str">
        <f t="shared" si="256"/>
        <v/>
      </c>
      <c r="Y260" s="511"/>
      <c r="Z260" s="417"/>
      <c r="AA260" s="416"/>
      <c r="AB260" s="416" t="str">
        <f t="shared" si="257"/>
        <v/>
      </c>
      <c r="AC260" s="417" t="str">
        <f t="shared" si="258"/>
        <v/>
      </c>
      <c r="AD260" s="511"/>
      <c r="AE260" s="417"/>
      <c r="AF260" s="416"/>
      <c r="AG260" s="416" t="str">
        <f t="shared" si="259"/>
        <v/>
      </c>
      <c r="AH260" s="417" t="str">
        <f t="shared" si="260"/>
        <v/>
      </c>
      <c r="AI260" s="511"/>
      <c r="AJ260" s="417"/>
      <c r="AK260" s="416"/>
      <c r="AL260" s="416" t="str">
        <f t="shared" si="261"/>
        <v/>
      </c>
      <c r="AM260" s="417" t="str">
        <f t="shared" si="262"/>
        <v/>
      </c>
      <c r="AN260" s="511"/>
      <c r="AO260" s="417"/>
      <c r="AP260" s="416"/>
      <c r="AQ260" s="416" t="str">
        <f t="shared" si="263"/>
        <v/>
      </c>
      <c r="AR260" s="417" t="str">
        <f t="shared" si="264"/>
        <v/>
      </c>
      <c r="AS260" s="511"/>
      <c r="AT260" s="417"/>
      <c r="AU260" s="416"/>
      <c r="AV260" s="416" t="str">
        <f t="shared" si="265"/>
        <v/>
      </c>
      <c r="AW260" s="417" t="str">
        <f t="shared" si="266"/>
        <v/>
      </c>
      <c r="AX260" s="511"/>
    </row>
    <row r="261" spans="2:50" x14ac:dyDescent="0.2">
      <c r="B261" s="517"/>
      <c r="C261" s="437">
        <f t="shared" si="251"/>
        <v>15</v>
      </c>
      <c r="D261" s="417"/>
      <c r="E261" s="417"/>
      <c r="F261" s="417"/>
      <c r="G261" s="417"/>
      <c r="H261" s="701"/>
      <c r="I261" s="172" t="str">
        <f t="shared" si="267"/>
        <v/>
      </c>
      <c r="J261" s="172" t="str">
        <f t="shared" si="268"/>
        <v/>
      </c>
      <c r="K261" s="420" t="str">
        <f t="shared" si="269"/>
        <v/>
      </c>
      <c r="L261" s="536"/>
      <c r="M261" s="172" t="str">
        <f t="shared" si="252"/>
        <v/>
      </c>
      <c r="N261" s="512"/>
      <c r="O261" s="512"/>
      <c r="P261" s="417"/>
      <c r="Q261" s="416"/>
      <c r="R261" s="416" t="str">
        <f t="shared" si="253"/>
        <v/>
      </c>
      <c r="S261" s="417" t="str">
        <f t="shared" si="254"/>
        <v/>
      </c>
      <c r="T261" s="511"/>
      <c r="U261" s="417"/>
      <c r="V261" s="416"/>
      <c r="W261" s="416" t="str">
        <f t="shared" si="255"/>
        <v/>
      </c>
      <c r="X261" s="417" t="str">
        <f t="shared" si="256"/>
        <v/>
      </c>
      <c r="Y261" s="511"/>
      <c r="Z261" s="417"/>
      <c r="AA261" s="416"/>
      <c r="AB261" s="416" t="str">
        <f t="shared" si="257"/>
        <v/>
      </c>
      <c r="AC261" s="417" t="str">
        <f t="shared" si="258"/>
        <v/>
      </c>
      <c r="AD261" s="511"/>
      <c r="AE261" s="417"/>
      <c r="AF261" s="416"/>
      <c r="AG261" s="416" t="str">
        <f t="shared" si="259"/>
        <v/>
      </c>
      <c r="AH261" s="417" t="str">
        <f t="shared" si="260"/>
        <v/>
      </c>
      <c r="AI261" s="511"/>
      <c r="AJ261" s="417"/>
      <c r="AK261" s="416"/>
      <c r="AL261" s="416" t="str">
        <f t="shared" si="261"/>
        <v/>
      </c>
      <c r="AM261" s="417" t="str">
        <f t="shared" si="262"/>
        <v/>
      </c>
      <c r="AN261" s="511"/>
      <c r="AO261" s="417"/>
      <c r="AP261" s="416"/>
      <c r="AQ261" s="416" t="str">
        <f t="shared" si="263"/>
        <v/>
      </c>
      <c r="AR261" s="417" t="str">
        <f t="shared" si="264"/>
        <v/>
      </c>
      <c r="AS261" s="511"/>
      <c r="AT261" s="417"/>
      <c r="AU261" s="416"/>
      <c r="AV261" s="416" t="str">
        <f t="shared" si="265"/>
        <v/>
      </c>
      <c r="AW261" s="417" t="str">
        <f t="shared" si="266"/>
        <v/>
      </c>
      <c r="AX261" s="511"/>
    </row>
    <row r="262" spans="2:50" ht="15.75" x14ac:dyDescent="0.2">
      <c r="B262" s="521" t="s">
        <v>169</v>
      </c>
      <c r="C262" s="522"/>
      <c r="D262" s="522"/>
      <c r="E262" s="522"/>
      <c r="F262" s="522"/>
      <c r="G262" s="522"/>
      <c r="H262" s="523"/>
      <c r="I262" s="207"/>
      <c r="J262" s="207"/>
      <c r="K262" s="207"/>
      <c r="L262" s="207"/>
      <c r="M262" s="207"/>
      <c r="N262" s="512" t="s">
        <v>161</v>
      </c>
      <c r="O262" s="525" t="s">
        <v>106</v>
      </c>
      <c r="P262" s="527">
        <f>AT242+1</f>
        <v>45958</v>
      </c>
      <c r="Q262" s="517"/>
      <c r="R262" s="517"/>
      <c r="S262" s="517"/>
      <c r="T262" s="517"/>
      <c r="U262" s="527">
        <f>P262+1</f>
        <v>45959</v>
      </c>
      <c r="V262" s="517"/>
      <c r="W262" s="517"/>
      <c r="X262" s="517"/>
      <c r="Y262" s="517"/>
      <c r="Z262" s="527">
        <f>U262+1</f>
        <v>45960</v>
      </c>
      <c r="AA262" s="517"/>
      <c r="AB262" s="517"/>
      <c r="AC262" s="517"/>
      <c r="AD262" s="517"/>
      <c r="AE262" s="527">
        <f>Z262+1</f>
        <v>45961</v>
      </c>
      <c r="AF262" s="517"/>
      <c r="AG262" s="517"/>
      <c r="AH262" s="517"/>
      <c r="AI262" s="517"/>
      <c r="AJ262" s="527">
        <f>AE262+1</f>
        <v>45962</v>
      </c>
      <c r="AK262" s="517"/>
      <c r="AL262" s="517"/>
      <c r="AM262" s="517"/>
      <c r="AN262" s="517"/>
      <c r="AO262" s="527">
        <f>AJ262+1</f>
        <v>45963</v>
      </c>
      <c r="AP262" s="517"/>
      <c r="AQ262" s="517"/>
      <c r="AR262" s="517"/>
      <c r="AS262" s="517"/>
      <c r="AT262" s="527">
        <f>AO262+1</f>
        <v>45964</v>
      </c>
      <c r="AU262" s="517"/>
      <c r="AV262" s="517"/>
      <c r="AW262" s="517"/>
      <c r="AX262" s="517"/>
    </row>
    <row r="263" spans="2:50" ht="15.75" x14ac:dyDescent="0.2">
      <c r="B263" s="524"/>
      <c r="C263" s="524"/>
      <c r="D263" s="524"/>
      <c r="E263" s="524"/>
      <c r="F263" s="524"/>
      <c r="G263" s="524"/>
      <c r="H263" s="524"/>
      <c r="I263" s="207"/>
      <c r="J263" s="207"/>
      <c r="K263" s="207"/>
      <c r="L263" s="207"/>
      <c r="M263" s="207"/>
      <c r="N263" s="512"/>
      <c r="O263" s="526"/>
      <c r="P263" s="527" t="s">
        <v>120</v>
      </c>
      <c r="Q263" s="517"/>
      <c r="R263" s="517"/>
      <c r="S263" s="517"/>
      <c r="T263" s="517"/>
      <c r="U263" s="527" t="s">
        <v>114</v>
      </c>
      <c r="V263" s="517"/>
      <c r="W263" s="517"/>
      <c r="X263" s="517"/>
      <c r="Y263" s="517"/>
      <c r="Z263" s="527" t="s">
        <v>115</v>
      </c>
      <c r="AA263" s="517"/>
      <c r="AB263" s="517"/>
      <c r="AC263" s="517"/>
      <c r="AD263" s="517"/>
      <c r="AE263" s="527" t="s">
        <v>116</v>
      </c>
      <c r="AF263" s="517"/>
      <c r="AG263" s="517"/>
      <c r="AH263" s="517"/>
      <c r="AI263" s="517"/>
      <c r="AJ263" s="527" t="s">
        <v>117</v>
      </c>
      <c r="AK263" s="517"/>
      <c r="AL263" s="517"/>
      <c r="AM263" s="517"/>
      <c r="AN263" s="517"/>
      <c r="AO263" s="527" t="s">
        <v>118</v>
      </c>
      <c r="AP263" s="517"/>
      <c r="AQ263" s="517"/>
      <c r="AR263" s="517"/>
      <c r="AS263" s="517"/>
      <c r="AT263" s="527" t="s">
        <v>119</v>
      </c>
      <c r="AU263" s="517"/>
      <c r="AV263" s="517"/>
      <c r="AW263" s="517"/>
      <c r="AX263" s="517"/>
    </row>
    <row r="264" spans="2:50" x14ac:dyDescent="0.2">
      <c r="B264" s="512" t="s">
        <v>157</v>
      </c>
      <c r="C264" s="512" t="s">
        <v>149</v>
      </c>
      <c r="D264" s="512"/>
      <c r="E264" s="512" t="s">
        <v>151</v>
      </c>
      <c r="F264" s="512"/>
      <c r="G264" s="512"/>
      <c r="H264" s="513" t="s">
        <v>158</v>
      </c>
      <c r="I264" s="516" t="s">
        <v>227</v>
      </c>
      <c r="J264" s="516"/>
      <c r="K264" s="516"/>
      <c r="L264" s="516" t="s">
        <v>158</v>
      </c>
      <c r="M264" s="516" t="s">
        <v>170</v>
      </c>
      <c r="N264" s="512"/>
      <c r="O264" s="512" t="s">
        <v>160</v>
      </c>
      <c r="P264" s="508" t="s">
        <v>154</v>
      </c>
      <c r="Q264" s="509"/>
      <c r="R264" s="509"/>
      <c r="S264" s="510"/>
      <c r="T264" s="512" t="s">
        <v>158</v>
      </c>
      <c r="U264" s="508" t="s">
        <v>154</v>
      </c>
      <c r="V264" s="509"/>
      <c r="W264" s="509"/>
      <c r="X264" s="510"/>
      <c r="Y264" s="512" t="s">
        <v>158</v>
      </c>
      <c r="Z264" s="508" t="s">
        <v>154</v>
      </c>
      <c r="AA264" s="509"/>
      <c r="AB264" s="509"/>
      <c r="AC264" s="510"/>
      <c r="AD264" s="512" t="s">
        <v>158</v>
      </c>
      <c r="AE264" s="508" t="s">
        <v>154</v>
      </c>
      <c r="AF264" s="509"/>
      <c r="AG264" s="509"/>
      <c r="AH264" s="510"/>
      <c r="AI264" s="512" t="s">
        <v>158</v>
      </c>
      <c r="AJ264" s="508" t="s">
        <v>154</v>
      </c>
      <c r="AK264" s="509"/>
      <c r="AL264" s="509"/>
      <c r="AM264" s="510"/>
      <c r="AN264" s="512" t="s">
        <v>158</v>
      </c>
      <c r="AO264" s="508" t="s">
        <v>154</v>
      </c>
      <c r="AP264" s="509"/>
      <c r="AQ264" s="509"/>
      <c r="AR264" s="510"/>
      <c r="AS264" s="512" t="s">
        <v>158</v>
      </c>
      <c r="AT264" s="508" t="s">
        <v>154</v>
      </c>
      <c r="AU264" s="509"/>
      <c r="AV264" s="509"/>
      <c r="AW264" s="510"/>
      <c r="AX264" s="512" t="s">
        <v>158</v>
      </c>
    </row>
    <row r="265" spans="2:50" x14ac:dyDescent="0.2">
      <c r="B265" s="512"/>
      <c r="C265" s="512"/>
      <c r="D265" s="512"/>
      <c r="E265" s="512" t="s">
        <v>150</v>
      </c>
      <c r="F265" s="512"/>
      <c r="G265" s="512"/>
      <c r="H265" s="514"/>
      <c r="I265" s="516" t="s">
        <v>150</v>
      </c>
      <c r="J265" s="516"/>
      <c r="K265" s="516"/>
      <c r="L265" s="516"/>
      <c r="M265" s="516"/>
      <c r="N265" s="512"/>
      <c r="O265" s="512"/>
      <c r="P265" s="508" t="s">
        <v>155</v>
      </c>
      <c r="Q265" s="509"/>
      <c r="R265" s="509"/>
      <c r="S265" s="510"/>
      <c r="T265" s="512"/>
      <c r="U265" s="508" t="s">
        <v>155</v>
      </c>
      <c r="V265" s="509"/>
      <c r="W265" s="509"/>
      <c r="X265" s="510"/>
      <c r="Y265" s="512"/>
      <c r="Z265" s="508" t="s">
        <v>155</v>
      </c>
      <c r="AA265" s="509"/>
      <c r="AB265" s="509"/>
      <c r="AC265" s="510"/>
      <c r="AD265" s="512"/>
      <c r="AE265" s="508" t="s">
        <v>155</v>
      </c>
      <c r="AF265" s="509"/>
      <c r="AG265" s="509"/>
      <c r="AH265" s="510"/>
      <c r="AI265" s="512"/>
      <c r="AJ265" s="508" t="s">
        <v>155</v>
      </c>
      <c r="AK265" s="509"/>
      <c r="AL265" s="509"/>
      <c r="AM265" s="510"/>
      <c r="AN265" s="512"/>
      <c r="AO265" s="508" t="s">
        <v>155</v>
      </c>
      <c r="AP265" s="509"/>
      <c r="AQ265" s="509"/>
      <c r="AR265" s="510"/>
      <c r="AS265" s="512"/>
      <c r="AT265" s="508" t="s">
        <v>155</v>
      </c>
      <c r="AU265" s="509"/>
      <c r="AV265" s="509"/>
      <c r="AW265" s="510"/>
      <c r="AX265" s="512"/>
    </row>
    <row r="266" spans="2:50" x14ac:dyDescent="0.2">
      <c r="B266" s="512"/>
      <c r="C266" s="512"/>
      <c r="D266" s="512"/>
      <c r="E266" s="418" t="s">
        <v>152</v>
      </c>
      <c r="F266" s="418" t="s">
        <v>153</v>
      </c>
      <c r="G266" s="418" t="s">
        <v>156</v>
      </c>
      <c r="H266" s="515"/>
      <c r="I266" s="419" t="s">
        <v>152</v>
      </c>
      <c r="J266" s="419" t="s">
        <v>153</v>
      </c>
      <c r="K266" s="419" t="s">
        <v>156</v>
      </c>
      <c r="L266" s="516"/>
      <c r="M266" s="516"/>
      <c r="N266" s="512"/>
      <c r="O266" s="512"/>
      <c r="P266" s="418" t="s">
        <v>152</v>
      </c>
      <c r="Q266" s="418" t="s">
        <v>153</v>
      </c>
      <c r="R266" s="418" t="s">
        <v>156</v>
      </c>
      <c r="S266" s="418" t="s">
        <v>170</v>
      </c>
      <c r="T266" s="512"/>
      <c r="U266" s="418" t="s">
        <v>152</v>
      </c>
      <c r="V266" s="418" t="s">
        <v>153</v>
      </c>
      <c r="W266" s="418" t="s">
        <v>156</v>
      </c>
      <c r="X266" s="418" t="s">
        <v>170</v>
      </c>
      <c r="Y266" s="512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12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12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12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12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12"/>
    </row>
    <row r="267" spans="2:50" x14ac:dyDescent="0.2">
      <c r="B267" s="517" t="s">
        <v>237</v>
      </c>
      <c r="C267" s="437">
        <f>C247</f>
        <v>1</v>
      </c>
      <c r="D267" s="417"/>
      <c r="E267" s="417"/>
      <c r="F267" s="417"/>
      <c r="G267" s="416" t="e">
        <f t="shared" ref="G267:G275" si="270">F267/E267</f>
        <v>#DIV/0!</v>
      </c>
      <c r="H267" s="537" t="e">
        <f>AVERAGE(G267:G281)</f>
        <v>#DIV/0!</v>
      </c>
      <c r="I267" s="172" t="str">
        <f t="shared" ref="I267:I269" si="271">IFERROR(AVERAGE(P267,U267,Z267,AE267,AJ267,AO267,AT267),"")</f>
        <v/>
      </c>
      <c r="J267" s="172" t="str">
        <f t="shared" ref="J267:J269" si="272">IFERROR(AVERAGE(Q267,V267,AA267,AF267,AK267,AP267,AU267),"")</f>
        <v/>
      </c>
      <c r="K267" s="420" t="str">
        <f t="shared" ref="K267:K269" si="273">IFERROR(AVERAGE(R267,W267,AB267,AG267,AL267,AQ267,AV267),"")</f>
        <v/>
      </c>
      <c r="L267" s="536" t="str">
        <f>IFERROR(AVERAGE(K267:K281),"-")</f>
        <v>-</v>
      </c>
      <c r="M267" s="172" t="str">
        <f>IFERROR(RANK(K267, K$267:K$281),"")</f>
        <v/>
      </c>
      <c r="N267" s="512"/>
      <c r="O267" s="512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11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11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11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11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11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11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11" t="e">
        <f>AVERAGE(AV267:AV281)</f>
        <v>#DIV/0!</v>
      </c>
    </row>
    <row r="268" spans="2:50" x14ac:dyDescent="0.2">
      <c r="B268" s="517"/>
      <c r="C268" s="437">
        <f t="shared" ref="C268:C281" si="274">C248</f>
        <v>2</v>
      </c>
      <c r="D268" s="417"/>
      <c r="E268" s="417"/>
      <c r="F268" s="417"/>
      <c r="G268" s="416" t="e">
        <f t="shared" si="270"/>
        <v>#DIV/0!</v>
      </c>
      <c r="H268" s="538"/>
      <c r="I268" s="172" t="str">
        <f t="shared" si="271"/>
        <v/>
      </c>
      <c r="J268" s="172" t="str">
        <f t="shared" si="272"/>
        <v/>
      </c>
      <c r="K268" s="420" t="str">
        <f t="shared" si="273"/>
        <v/>
      </c>
      <c r="L268" s="536"/>
      <c r="M268" s="172" t="str">
        <f t="shared" ref="M268:M281" si="275">IFERROR(RANK(K268, K$267:K$281),"")</f>
        <v/>
      </c>
      <c r="N268" s="512"/>
      <c r="O268" s="512"/>
      <c r="P268" s="417"/>
      <c r="Q268" s="416"/>
      <c r="R268" s="416" t="str">
        <f t="shared" ref="R268:R281" si="276">IFERROR(Q268/P268,"")</f>
        <v/>
      </c>
      <c r="S268" s="417" t="str">
        <f t="shared" ref="S268:S281" si="277">IFERROR(RANK(R268, R$267:R$281),"")</f>
        <v/>
      </c>
      <c r="T268" s="511"/>
      <c r="U268" s="417"/>
      <c r="V268" s="416"/>
      <c r="W268" s="416" t="str">
        <f t="shared" ref="W268:W281" si="278">IFERROR(V268/U268,"")</f>
        <v/>
      </c>
      <c r="X268" s="417" t="str">
        <f t="shared" ref="X268:X281" si="279">IFERROR(RANK(W268, W$267:W$281),"")</f>
        <v/>
      </c>
      <c r="Y268" s="511"/>
      <c r="Z268" s="417"/>
      <c r="AA268" s="416"/>
      <c r="AB268" s="416" t="str">
        <f t="shared" ref="AB268:AB281" si="280">IFERROR(AA268/Z268,"")</f>
        <v/>
      </c>
      <c r="AC268" s="417" t="str">
        <f t="shared" ref="AC268:AC281" si="281">IFERROR(RANK(AB268, AB$267:AB$281),"")</f>
        <v/>
      </c>
      <c r="AD268" s="511"/>
      <c r="AE268" s="417"/>
      <c r="AF268" s="416"/>
      <c r="AG268" s="416" t="str">
        <f t="shared" ref="AG268:AG281" si="282">IFERROR(AF268/AE268,"")</f>
        <v/>
      </c>
      <c r="AH268" s="417" t="str">
        <f t="shared" ref="AH268:AH281" si="283">IFERROR(RANK(AG268, AG$267:AG$281),"")</f>
        <v/>
      </c>
      <c r="AI268" s="511"/>
      <c r="AJ268" s="417"/>
      <c r="AK268" s="416"/>
      <c r="AL268" s="416" t="str">
        <f t="shared" ref="AL268:AL281" si="284">IFERROR(AK268/AJ268,"")</f>
        <v/>
      </c>
      <c r="AM268" s="417" t="str">
        <f t="shared" ref="AM268:AM281" si="285">IFERROR(RANK(AL268, AL$267:AL$281),"")</f>
        <v/>
      </c>
      <c r="AN268" s="511"/>
      <c r="AO268" s="417"/>
      <c r="AP268" s="416"/>
      <c r="AQ268" s="416" t="str">
        <f t="shared" ref="AQ268:AQ281" si="286">IFERROR(AP268/AO268,"")</f>
        <v/>
      </c>
      <c r="AR268" s="417" t="str">
        <f t="shared" ref="AR268:AR281" si="287">IFERROR(RANK(AQ268, AQ$267:AQ$281),"")</f>
        <v/>
      </c>
      <c r="AS268" s="511"/>
      <c r="AT268" s="417"/>
      <c r="AU268" s="416"/>
      <c r="AV268" s="416" t="str">
        <f t="shared" ref="AV268:AV281" si="288">IFERROR(AU268/AT268,"")</f>
        <v/>
      </c>
      <c r="AW268" s="417" t="str">
        <f t="shared" ref="AW268:AW281" si="289">IFERROR(RANK(AV268, AV$267:AV$281),"")</f>
        <v/>
      </c>
      <c r="AX268" s="511"/>
    </row>
    <row r="269" spans="2:50" x14ac:dyDescent="0.2">
      <c r="B269" s="517"/>
      <c r="C269" s="437">
        <f t="shared" si="274"/>
        <v>3</v>
      </c>
      <c r="D269" s="417"/>
      <c r="E269" s="417"/>
      <c r="F269" s="417"/>
      <c r="G269" s="423" t="e">
        <f t="shared" si="270"/>
        <v>#DIV/0!</v>
      </c>
      <c r="H269" s="538"/>
      <c r="I269" s="172" t="str">
        <f t="shared" si="271"/>
        <v/>
      </c>
      <c r="J269" s="172" t="str">
        <f t="shared" si="272"/>
        <v/>
      </c>
      <c r="K269" s="420" t="str">
        <f t="shared" si="273"/>
        <v/>
      </c>
      <c r="L269" s="536"/>
      <c r="M269" s="172" t="str">
        <f t="shared" si="275"/>
        <v/>
      </c>
      <c r="N269" s="512"/>
      <c r="O269" s="512"/>
      <c r="P269" s="417"/>
      <c r="Q269" s="416"/>
      <c r="R269" s="416" t="str">
        <f t="shared" si="276"/>
        <v/>
      </c>
      <c r="S269" s="417" t="str">
        <f t="shared" si="277"/>
        <v/>
      </c>
      <c r="T269" s="511"/>
      <c r="U269" s="417"/>
      <c r="V269" s="416"/>
      <c r="W269" s="416" t="str">
        <f t="shared" si="278"/>
        <v/>
      </c>
      <c r="X269" s="417" t="str">
        <f t="shared" si="279"/>
        <v/>
      </c>
      <c r="Y269" s="511"/>
      <c r="Z269" s="417"/>
      <c r="AA269" s="416"/>
      <c r="AB269" s="416" t="str">
        <f t="shared" si="280"/>
        <v/>
      </c>
      <c r="AC269" s="417" t="str">
        <f t="shared" si="281"/>
        <v/>
      </c>
      <c r="AD269" s="511"/>
      <c r="AE269" s="417"/>
      <c r="AF269" s="416"/>
      <c r="AG269" s="416" t="str">
        <f t="shared" si="282"/>
        <v/>
      </c>
      <c r="AH269" s="417" t="str">
        <f t="shared" si="283"/>
        <v/>
      </c>
      <c r="AI269" s="511"/>
      <c r="AJ269" s="417"/>
      <c r="AK269" s="416"/>
      <c r="AL269" s="416" t="str">
        <f t="shared" si="284"/>
        <v/>
      </c>
      <c r="AM269" s="417" t="str">
        <f t="shared" si="285"/>
        <v/>
      </c>
      <c r="AN269" s="511"/>
      <c r="AO269" s="417"/>
      <c r="AP269" s="416"/>
      <c r="AQ269" s="416" t="str">
        <f t="shared" si="286"/>
        <v/>
      </c>
      <c r="AR269" s="417" t="str">
        <f t="shared" si="287"/>
        <v/>
      </c>
      <c r="AS269" s="511"/>
      <c r="AT269" s="417"/>
      <c r="AU269" s="416"/>
      <c r="AV269" s="416" t="str">
        <f t="shared" si="288"/>
        <v/>
      </c>
      <c r="AW269" s="417" t="str">
        <f t="shared" si="289"/>
        <v/>
      </c>
      <c r="AX269" s="511"/>
    </row>
    <row r="270" spans="2:50" x14ac:dyDescent="0.2">
      <c r="B270" s="517"/>
      <c r="C270" s="437">
        <f t="shared" si="274"/>
        <v>4</v>
      </c>
      <c r="D270" s="417"/>
      <c r="E270" s="417"/>
      <c r="F270" s="417"/>
      <c r="G270" s="423" t="e">
        <f t="shared" si="270"/>
        <v>#DIV/0!</v>
      </c>
      <c r="H270" s="53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36"/>
      <c r="M270" s="172" t="str">
        <f t="shared" si="275"/>
        <v/>
      </c>
      <c r="N270" s="512"/>
      <c r="O270" s="512"/>
      <c r="P270" s="417"/>
      <c r="Q270" s="416"/>
      <c r="R270" s="416" t="str">
        <f t="shared" si="276"/>
        <v/>
      </c>
      <c r="S270" s="417" t="str">
        <f t="shared" si="277"/>
        <v/>
      </c>
      <c r="T270" s="511"/>
      <c r="U270" s="417"/>
      <c r="V270" s="416"/>
      <c r="W270" s="416" t="str">
        <f t="shared" si="278"/>
        <v/>
      </c>
      <c r="X270" s="417" t="str">
        <f t="shared" si="279"/>
        <v/>
      </c>
      <c r="Y270" s="511"/>
      <c r="Z270" s="417"/>
      <c r="AA270" s="416"/>
      <c r="AB270" s="416" t="str">
        <f t="shared" si="280"/>
        <v/>
      </c>
      <c r="AC270" s="417" t="str">
        <f t="shared" si="281"/>
        <v/>
      </c>
      <c r="AD270" s="511"/>
      <c r="AE270" s="417"/>
      <c r="AF270" s="416"/>
      <c r="AG270" s="416" t="str">
        <f t="shared" si="282"/>
        <v/>
      </c>
      <c r="AH270" s="417" t="str">
        <f t="shared" si="283"/>
        <v/>
      </c>
      <c r="AI270" s="511"/>
      <c r="AJ270" s="417"/>
      <c r="AK270" s="416"/>
      <c r="AL270" s="416" t="str">
        <f t="shared" si="284"/>
        <v/>
      </c>
      <c r="AM270" s="417" t="str">
        <f t="shared" si="285"/>
        <v/>
      </c>
      <c r="AN270" s="511"/>
      <c r="AO270" s="417"/>
      <c r="AP270" s="416"/>
      <c r="AQ270" s="416" t="str">
        <f t="shared" si="286"/>
        <v/>
      </c>
      <c r="AR270" s="417" t="str">
        <f t="shared" si="287"/>
        <v/>
      </c>
      <c r="AS270" s="511"/>
      <c r="AT270" s="417"/>
      <c r="AU270" s="416"/>
      <c r="AV270" s="416" t="str">
        <f t="shared" si="288"/>
        <v/>
      </c>
      <c r="AW270" s="417" t="str">
        <f t="shared" si="289"/>
        <v/>
      </c>
      <c r="AX270" s="511"/>
    </row>
    <row r="271" spans="2:50" x14ac:dyDescent="0.2">
      <c r="B271" s="517"/>
      <c r="C271" s="437">
        <f t="shared" si="274"/>
        <v>5</v>
      </c>
      <c r="D271" s="417"/>
      <c r="E271" s="417"/>
      <c r="F271" s="417"/>
      <c r="G271" s="423" t="e">
        <f t="shared" si="270"/>
        <v>#DIV/0!</v>
      </c>
      <c r="H271" s="538"/>
      <c r="I271" s="172" t="str">
        <f t="shared" ref="I271:I281" si="290">IFERROR(AVERAGE(P271,U271,Z271,AE271,AJ271,AO271,AT271),"")</f>
        <v/>
      </c>
      <c r="J271" s="172" t="str">
        <f t="shared" ref="J271:J281" si="291">IFERROR(AVERAGE(Q271,V271,AA271,AF271,AK271,AP271,AU271),"")</f>
        <v/>
      </c>
      <c r="K271" s="420" t="str">
        <f t="shared" ref="K271:K281" si="292">IFERROR(AVERAGE(R271,W271,AB271,AG271,AL271,AQ271,AV271),"")</f>
        <v/>
      </c>
      <c r="L271" s="536"/>
      <c r="M271" s="172" t="str">
        <f t="shared" si="275"/>
        <v/>
      </c>
      <c r="N271" s="512"/>
      <c r="O271" s="512"/>
      <c r="P271" s="417"/>
      <c r="Q271" s="416"/>
      <c r="R271" s="416" t="str">
        <f t="shared" si="276"/>
        <v/>
      </c>
      <c r="S271" s="417" t="str">
        <f t="shared" si="277"/>
        <v/>
      </c>
      <c r="T271" s="511"/>
      <c r="U271" s="417"/>
      <c r="V271" s="416"/>
      <c r="W271" s="416" t="str">
        <f t="shared" si="278"/>
        <v/>
      </c>
      <c r="X271" s="417" t="str">
        <f t="shared" si="279"/>
        <v/>
      </c>
      <c r="Y271" s="511"/>
      <c r="Z271" s="417"/>
      <c r="AA271" s="416"/>
      <c r="AB271" s="416" t="str">
        <f t="shared" si="280"/>
        <v/>
      </c>
      <c r="AC271" s="417" t="str">
        <f t="shared" si="281"/>
        <v/>
      </c>
      <c r="AD271" s="511"/>
      <c r="AE271" s="417"/>
      <c r="AF271" s="416"/>
      <c r="AG271" s="416" t="str">
        <f t="shared" si="282"/>
        <v/>
      </c>
      <c r="AH271" s="417" t="str">
        <f t="shared" si="283"/>
        <v/>
      </c>
      <c r="AI271" s="511"/>
      <c r="AJ271" s="417"/>
      <c r="AK271" s="416"/>
      <c r="AL271" s="416" t="str">
        <f t="shared" si="284"/>
        <v/>
      </c>
      <c r="AM271" s="417" t="str">
        <f t="shared" si="285"/>
        <v/>
      </c>
      <c r="AN271" s="511"/>
      <c r="AO271" s="417"/>
      <c r="AP271" s="416"/>
      <c r="AQ271" s="416" t="str">
        <f t="shared" si="286"/>
        <v/>
      </c>
      <c r="AR271" s="417" t="str">
        <f t="shared" si="287"/>
        <v/>
      </c>
      <c r="AS271" s="511"/>
      <c r="AT271" s="417"/>
      <c r="AU271" s="416"/>
      <c r="AV271" s="416" t="str">
        <f t="shared" si="288"/>
        <v/>
      </c>
      <c r="AW271" s="417" t="str">
        <f t="shared" si="289"/>
        <v/>
      </c>
      <c r="AX271" s="511"/>
    </row>
    <row r="272" spans="2:50" x14ac:dyDescent="0.2">
      <c r="B272" s="517"/>
      <c r="C272" s="437">
        <f t="shared" si="274"/>
        <v>6</v>
      </c>
      <c r="D272" s="417"/>
      <c r="E272" s="417"/>
      <c r="F272" s="417"/>
      <c r="G272" s="423" t="e">
        <f t="shared" si="270"/>
        <v>#DIV/0!</v>
      </c>
      <c r="H272" s="538"/>
      <c r="I272" s="172" t="str">
        <f t="shared" si="290"/>
        <v/>
      </c>
      <c r="J272" s="172" t="str">
        <f t="shared" si="291"/>
        <v/>
      </c>
      <c r="K272" s="420" t="str">
        <f t="shared" si="292"/>
        <v/>
      </c>
      <c r="L272" s="536"/>
      <c r="M272" s="172" t="str">
        <f t="shared" si="275"/>
        <v/>
      </c>
      <c r="N272" s="512"/>
      <c r="O272" s="512"/>
      <c r="P272" s="417"/>
      <c r="Q272" s="416"/>
      <c r="R272" s="416" t="str">
        <f t="shared" si="276"/>
        <v/>
      </c>
      <c r="S272" s="417" t="str">
        <f t="shared" si="277"/>
        <v/>
      </c>
      <c r="T272" s="511"/>
      <c r="U272" s="417"/>
      <c r="V272" s="416"/>
      <c r="W272" s="416" t="str">
        <f t="shared" si="278"/>
        <v/>
      </c>
      <c r="X272" s="417" t="str">
        <f t="shared" si="279"/>
        <v/>
      </c>
      <c r="Y272" s="511"/>
      <c r="Z272" s="417"/>
      <c r="AA272" s="416"/>
      <c r="AB272" s="416" t="str">
        <f t="shared" si="280"/>
        <v/>
      </c>
      <c r="AC272" s="417" t="str">
        <f t="shared" si="281"/>
        <v/>
      </c>
      <c r="AD272" s="511"/>
      <c r="AE272" s="417"/>
      <c r="AF272" s="416"/>
      <c r="AG272" s="416" t="str">
        <f t="shared" si="282"/>
        <v/>
      </c>
      <c r="AH272" s="417" t="str">
        <f t="shared" si="283"/>
        <v/>
      </c>
      <c r="AI272" s="511"/>
      <c r="AJ272" s="417"/>
      <c r="AK272" s="416"/>
      <c r="AL272" s="416" t="str">
        <f t="shared" si="284"/>
        <v/>
      </c>
      <c r="AM272" s="417" t="str">
        <f t="shared" si="285"/>
        <v/>
      </c>
      <c r="AN272" s="511"/>
      <c r="AO272" s="417"/>
      <c r="AP272" s="416"/>
      <c r="AQ272" s="416" t="str">
        <f t="shared" si="286"/>
        <v/>
      </c>
      <c r="AR272" s="417" t="str">
        <f t="shared" si="287"/>
        <v/>
      </c>
      <c r="AS272" s="511"/>
      <c r="AT272" s="417"/>
      <c r="AU272" s="416"/>
      <c r="AV272" s="416" t="str">
        <f t="shared" si="288"/>
        <v/>
      </c>
      <c r="AW272" s="417" t="str">
        <f t="shared" si="289"/>
        <v/>
      </c>
      <c r="AX272" s="511"/>
    </row>
    <row r="273" spans="2:50" x14ac:dyDescent="0.2">
      <c r="B273" s="517"/>
      <c r="C273" s="437">
        <f t="shared" si="274"/>
        <v>7</v>
      </c>
      <c r="D273" s="417"/>
      <c r="E273" s="417"/>
      <c r="F273" s="417"/>
      <c r="G273" s="423" t="e">
        <f t="shared" si="270"/>
        <v>#DIV/0!</v>
      </c>
      <c r="H273" s="538"/>
      <c r="I273" s="172" t="str">
        <f t="shared" si="290"/>
        <v/>
      </c>
      <c r="J273" s="172" t="str">
        <f t="shared" si="291"/>
        <v/>
      </c>
      <c r="K273" s="420" t="str">
        <f t="shared" si="292"/>
        <v/>
      </c>
      <c r="L273" s="536"/>
      <c r="M273" s="172" t="str">
        <f t="shared" si="275"/>
        <v/>
      </c>
      <c r="N273" s="512"/>
      <c r="O273" s="512"/>
      <c r="P273" s="417"/>
      <c r="Q273" s="416"/>
      <c r="R273" s="416" t="str">
        <f t="shared" si="276"/>
        <v/>
      </c>
      <c r="S273" s="417" t="str">
        <f t="shared" si="277"/>
        <v/>
      </c>
      <c r="T273" s="511"/>
      <c r="U273" s="417"/>
      <c r="V273" s="416"/>
      <c r="W273" s="416" t="str">
        <f t="shared" si="278"/>
        <v/>
      </c>
      <c r="X273" s="417" t="str">
        <f t="shared" si="279"/>
        <v/>
      </c>
      <c r="Y273" s="511"/>
      <c r="Z273" s="417"/>
      <c r="AA273" s="416"/>
      <c r="AB273" s="416" t="str">
        <f t="shared" si="280"/>
        <v/>
      </c>
      <c r="AC273" s="417" t="str">
        <f t="shared" si="281"/>
        <v/>
      </c>
      <c r="AD273" s="511"/>
      <c r="AE273" s="417"/>
      <c r="AF273" s="416"/>
      <c r="AG273" s="416" t="str">
        <f t="shared" si="282"/>
        <v/>
      </c>
      <c r="AH273" s="417" t="str">
        <f t="shared" si="283"/>
        <v/>
      </c>
      <c r="AI273" s="511"/>
      <c r="AJ273" s="417"/>
      <c r="AK273" s="416"/>
      <c r="AL273" s="416" t="str">
        <f t="shared" si="284"/>
        <v/>
      </c>
      <c r="AM273" s="417" t="str">
        <f t="shared" si="285"/>
        <v/>
      </c>
      <c r="AN273" s="511"/>
      <c r="AO273" s="417"/>
      <c r="AP273" s="416"/>
      <c r="AQ273" s="416" t="str">
        <f t="shared" si="286"/>
        <v/>
      </c>
      <c r="AR273" s="417" t="str">
        <f t="shared" si="287"/>
        <v/>
      </c>
      <c r="AS273" s="511"/>
      <c r="AT273" s="417"/>
      <c r="AU273" s="416"/>
      <c r="AV273" s="416" t="str">
        <f t="shared" si="288"/>
        <v/>
      </c>
      <c r="AW273" s="417" t="str">
        <f t="shared" si="289"/>
        <v/>
      </c>
      <c r="AX273" s="511"/>
    </row>
    <row r="274" spans="2:50" x14ac:dyDescent="0.2">
      <c r="B274" s="517"/>
      <c r="C274" s="437">
        <f t="shared" si="274"/>
        <v>8</v>
      </c>
      <c r="D274" s="417"/>
      <c r="E274" s="417"/>
      <c r="F274" s="417"/>
      <c r="G274" s="423" t="e">
        <f t="shared" si="270"/>
        <v>#DIV/0!</v>
      </c>
      <c r="H274" s="538"/>
      <c r="I274" s="172" t="str">
        <f t="shared" si="290"/>
        <v/>
      </c>
      <c r="J274" s="172" t="str">
        <f t="shared" si="291"/>
        <v/>
      </c>
      <c r="K274" s="420" t="str">
        <f t="shared" si="292"/>
        <v/>
      </c>
      <c r="L274" s="536"/>
      <c r="M274" s="172" t="str">
        <f t="shared" si="275"/>
        <v/>
      </c>
      <c r="N274" s="512"/>
      <c r="O274" s="512"/>
      <c r="P274" s="417"/>
      <c r="Q274" s="416"/>
      <c r="R274" s="416" t="str">
        <f t="shared" si="276"/>
        <v/>
      </c>
      <c r="S274" s="417" t="str">
        <f t="shared" si="277"/>
        <v/>
      </c>
      <c r="T274" s="511"/>
      <c r="U274" s="417"/>
      <c r="V274" s="416"/>
      <c r="W274" s="416" t="str">
        <f t="shared" si="278"/>
        <v/>
      </c>
      <c r="X274" s="417" t="str">
        <f t="shared" si="279"/>
        <v/>
      </c>
      <c r="Y274" s="511"/>
      <c r="Z274" s="417"/>
      <c r="AA274" s="416"/>
      <c r="AB274" s="416" t="str">
        <f t="shared" si="280"/>
        <v/>
      </c>
      <c r="AC274" s="417" t="str">
        <f t="shared" si="281"/>
        <v/>
      </c>
      <c r="AD274" s="511"/>
      <c r="AE274" s="417"/>
      <c r="AF274" s="416"/>
      <c r="AG274" s="416" t="str">
        <f t="shared" si="282"/>
        <v/>
      </c>
      <c r="AH274" s="417" t="str">
        <f t="shared" si="283"/>
        <v/>
      </c>
      <c r="AI274" s="511"/>
      <c r="AJ274" s="417"/>
      <c r="AK274" s="416"/>
      <c r="AL274" s="416" t="str">
        <f t="shared" si="284"/>
        <v/>
      </c>
      <c r="AM274" s="417" t="str">
        <f t="shared" si="285"/>
        <v/>
      </c>
      <c r="AN274" s="511"/>
      <c r="AO274" s="417"/>
      <c r="AP274" s="416"/>
      <c r="AQ274" s="416" t="str">
        <f t="shared" si="286"/>
        <v/>
      </c>
      <c r="AR274" s="417" t="str">
        <f t="shared" si="287"/>
        <v/>
      </c>
      <c r="AS274" s="511"/>
      <c r="AT274" s="417"/>
      <c r="AU274" s="416"/>
      <c r="AV274" s="416" t="str">
        <f t="shared" si="288"/>
        <v/>
      </c>
      <c r="AW274" s="417" t="str">
        <f t="shared" si="289"/>
        <v/>
      </c>
      <c r="AX274" s="511"/>
    </row>
    <row r="275" spans="2:50" x14ac:dyDescent="0.2">
      <c r="B275" s="517"/>
      <c r="C275" s="437">
        <f t="shared" si="274"/>
        <v>9</v>
      </c>
      <c r="D275" s="417"/>
      <c r="E275" s="417"/>
      <c r="F275" s="417"/>
      <c r="G275" s="423" t="e">
        <f t="shared" si="270"/>
        <v>#DIV/0!</v>
      </c>
      <c r="H275" s="538"/>
      <c r="I275" s="172" t="str">
        <f t="shared" si="290"/>
        <v/>
      </c>
      <c r="J275" s="172" t="str">
        <f t="shared" si="291"/>
        <v/>
      </c>
      <c r="K275" s="420" t="str">
        <f t="shared" si="292"/>
        <v/>
      </c>
      <c r="L275" s="536"/>
      <c r="M275" s="172" t="str">
        <f t="shared" si="275"/>
        <v/>
      </c>
      <c r="N275" s="512"/>
      <c r="O275" s="512"/>
      <c r="P275" s="417"/>
      <c r="Q275" s="416"/>
      <c r="R275" s="416" t="str">
        <f t="shared" si="276"/>
        <v/>
      </c>
      <c r="S275" s="417" t="str">
        <f t="shared" si="277"/>
        <v/>
      </c>
      <c r="T275" s="511"/>
      <c r="U275" s="417"/>
      <c r="V275" s="416"/>
      <c r="W275" s="416" t="str">
        <f t="shared" si="278"/>
        <v/>
      </c>
      <c r="X275" s="417" t="str">
        <f t="shared" si="279"/>
        <v/>
      </c>
      <c r="Y275" s="511"/>
      <c r="Z275" s="417"/>
      <c r="AA275" s="416"/>
      <c r="AB275" s="416" t="str">
        <f t="shared" si="280"/>
        <v/>
      </c>
      <c r="AC275" s="417" t="str">
        <f t="shared" si="281"/>
        <v/>
      </c>
      <c r="AD275" s="511"/>
      <c r="AE275" s="417"/>
      <c r="AF275" s="416"/>
      <c r="AG275" s="416" t="str">
        <f t="shared" si="282"/>
        <v/>
      </c>
      <c r="AH275" s="417" t="str">
        <f t="shared" si="283"/>
        <v/>
      </c>
      <c r="AI275" s="511"/>
      <c r="AJ275" s="417"/>
      <c r="AK275" s="416"/>
      <c r="AL275" s="416" t="str">
        <f t="shared" si="284"/>
        <v/>
      </c>
      <c r="AM275" s="417" t="str">
        <f t="shared" si="285"/>
        <v/>
      </c>
      <c r="AN275" s="511"/>
      <c r="AO275" s="417"/>
      <c r="AP275" s="416"/>
      <c r="AQ275" s="416" t="str">
        <f t="shared" si="286"/>
        <v/>
      </c>
      <c r="AR275" s="417" t="str">
        <f t="shared" si="287"/>
        <v/>
      </c>
      <c r="AS275" s="511"/>
      <c r="AT275" s="417"/>
      <c r="AU275" s="416"/>
      <c r="AV275" s="416" t="str">
        <f t="shared" si="288"/>
        <v/>
      </c>
      <c r="AW275" s="417" t="str">
        <f t="shared" si="289"/>
        <v/>
      </c>
      <c r="AX275" s="511"/>
    </row>
    <row r="276" spans="2:50" x14ac:dyDescent="0.2">
      <c r="B276" s="517"/>
      <c r="C276" s="437">
        <f t="shared" si="274"/>
        <v>10</v>
      </c>
      <c r="D276" s="417"/>
      <c r="E276" s="417"/>
      <c r="F276" s="417"/>
      <c r="G276" s="417"/>
      <c r="H276" s="538"/>
      <c r="I276" s="172" t="str">
        <f t="shared" si="290"/>
        <v/>
      </c>
      <c r="J276" s="172" t="str">
        <f t="shared" si="291"/>
        <v/>
      </c>
      <c r="K276" s="420" t="str">
        <f t="shared" si="292"/>
        <v/>
      </c>
      <c r="L276" s="536"/>
      <c r="M276" s="172" t="str">
        <f t="shared" si="275"/>
        <v/>
      </c>
      <c r="N276" s="512"/>
      <c r="O276" s="512"/>
      <c r="P276" s="417"/>
      <c r="Q276" s="416"/>
      <c r="R276" s="416" t="str">
        <f t="shared" si="276"/>
        <v/>
      </c>
      <c r="S276" s="417" t="str">
        <f t="shared" si="277"/>
        <v/>
      </c>
      <c r="T276" s="511"/>
      <c r="U276" s="417"/>
      <c r="V276" s="416"/>
      <c r="W276" s="416" t="str">
        <f t="shared" si="278"/>
        <v/>
      </c>
      <c r="X276" s="417" t="str">
        <f t="shared" si="279"/>
        <v/>
      </c>
      <c r="Y276" s="511"/>
      <c r="Z276" s="417"/>
      <c r="AA276" s="416"/>
      <c r="AB276" s="416" t="str">
        <f t="shared" si="280"/>
        <v/>
      </c>
      <c r="AC276" s="417" t="str">
        <f t="shared" si="281"/>
        <v/>
      </c>
      <c r="AD276" s="511"/>
      <c r="AE276" s="417"/>
      <c r="AF276" s="416"/>
      <c r="AG276" s="416" t="str">
        <f t="shared" si="282"/>
        <v/>
      </c>
      <c r="AH276" s="417" t="str">
        <f t="shared" si="283"/>
        <v/>
      </c>
      <c r="AI276" s="511"/>
      <c r="AJ276" s="417"/>
      <c r="AK276" s="416"/>
      <c r="AL276" s="416" t="str">
        <f t="shared" si="284"/>
        <v/>
      </c>
      <c r="AM276" s="417" t="str">
        <f t="shared" si="285"/>
        <v/>
      </c>
      <c r="AN276" s="511"/>
      <c r="AO276" s="417"/>
      <c r="AP276" s="416"/>
      <c r="AQ276" s="416" t="str">
        <f t="shared" si="286"/>
        <v/>
      </c>
      <c r="AR276" s="417" t="str">
        <f t="shared" si="287"/>
        <v/>
      </c>
      <c r="AS276" s="511"/>
      <c r="AT276" s="417"/>
      <c r="AU276" s="416"/>
      <c r="AV276" s="416" t="str">
        <f t="shared" si="288"/>
        <v/>
      </c>
      <c r="AW276" s="417" t="str">
        <f t="shared" si="289"/>
        <v/>
      </c>
      <c r="AX276" s="511"/>
    </row>
    <row r="277" spans="2:50" x14ac:dyDescent="0.2">
      <c r="B277" s="517"/>
      <c r="C277" s="437">
        <f t="shared" si="274"/>
        <v>11</v>
      </c>
      <c r="D277" s="417"/>
      <c r="E277" s="417"/>
      <c r="F277" s="417"/>
      <c r="G277" s="417"/>
      <c r="H277" s="538"/>
      <c r="I277" s="172" t="str">
        <f t="shared" si="290"/>
        <v/>
      </c>
      <c r="J277" s="172" t="str">
        <f t="shared" si="291"/>
        <v/>
      </c>
      <c r="K277" s="420" t="str">
        <f t="shared" si="292"/>
        <v/>
      </c>
      <c r="L277" s="536"/>
      <c r="M277" s="172" t="str">
        <f t="shared" si="275"/>
        <v/>
      </c>
      <c r="N277" s="512"/>
      <c r="O277" s="512"/>
      <c r="P277" s="417"/>
      <c r="Q277" s="416"/>
      <c r="R277" s="416" t="str">
        <f t="shared" si="276"/>
        <v/>
      </c>
      <c r="S277" s="417" t="str">
        <f t="shared" si="277"/>
        <v/>
      </c>
      <c r="T277" s="511"/>
      <c r="U277" s="417"/>
      <c r="V277" s="416"/>
      <c r="W277" s="416" t="str">
        <f t="shared" si="278"/>
        <v/>
      </c>
      <c r="X277" s="417" t="str">
        <f t="shared" si="279"/>
        <v/>
      </c>
      <c r="Y277" s="511"/>
      <c r="Z277" s="417"/>
      <c r="AA277" s="416"/>
      <c r="AB277" s="416" t="str">
        <f t="shared" si="280"/>
        <v/>
      </c>
      <c r="AC277" s="417" t="str">
        <f t="shared" si="281"/>
        <v/>
      </c>
      <c r="AD277" s="511"/>
      <c r="AE277" s="417"/>
      <c r="AF277" s="416"/>
      <c r="AG277" s="416" t="str">
        <f t="shared" si="282"/>
        <v/>
      </c>
      <c r="AH277" s="417" t="str">
        <f t="shared" si="283"/>
        <v/>
      </c>
      <c r="AI277" s="511"/>
      <c r="AJ277" s="417"/>
      <c r="AK277" s="416"/>
      <c r="AL277" s="416" t="str">
        <f t="shared" si="284"/>
        <v/>
      </c>
      <c r="AM277" s="417" t="str">
        <f t="shared" si="285"/>
        <v/>
      </c>
      <c r="AN277" s="511"/>
      <c r="AO277" s="417"/>
      <c r="AP277" s="416"/>
      <c r="AQ277" s="416" t="str">
        <f t="shared" si="286"/>
        <v/>
      </c>
      <c r="AR277" s="417" t="str">
        <f t="shared" si="287"/>
        <v/>
      </c>
      <c r="AS277" s="511"/>
      <c r="AT277" s="417"/>
      <c r="AU277" s="416"/>
      <c r="AV277" s="416" t="str">
        <f t="shared" si="288"/>
        <v/>
      </c>
      <c r="AW277" s="417" t="str">
        <f t="shared" si="289"/>
        <v/>
      </c>
      <c r="AX277" s="511"/>
    </row>
    <row r="278" spans="2:50" x14ac:dyDescent="0.2">
      <c r="B278" s="517"/>
      <c r="C278" s="437">
        <f t="shared" si="274"/>
        <v>12</v>
      </c>
      <c r="D278" s="417"/>
      <c r="E278" s="417"/>
      <c r="F278" s="417"/>
      <c r="G278" s="417"/>
      <c r="H278" s="538"/>
      <c r="I278" s="172" t="str">
        <f t="shared" si="290"/>
        <v/>
      </c>
      <c r="J278" s="172" t="str">
        <f t="shared" si="291"/>
        <v/>
      </c>
      <c r="K278" s="420" t="str">
        <f t="shared" si="292"/>
        <v/>
      </c>
      <c r="L278" s="536"/>
      <c r="M278" s="172" t="str">
        <f t="shared" si="275"/>
        <v/>
      </c>
      <c r="N278" s="512"/>
      <c r="O278" s="512"/>
      <c r="P278" s="417"/>
      <c r="Q278" s="416"/>
      <c r="R278" s="416" t="str">
        <f t="shared" si="276"/>
        <v/>
      </c>
      <c r="S278" s="417" t="str">
        <f t="shared" si="277"/>
        <v/>
      </c>
      <c r="T278" s="511"/>
      <c r="U278" s="417"/>
      <c r="V278" s="416"/>
      <c r="W278" s="416" t="str">
        <f t="shared" si="278"/>
        <v/>
      </c>
      <c r="X278" s="417" t="str">
        <f t="shared" si="279"/>
        <v/>
      </c>
      <c r="Y278" s="511"/>
      <c r="Z278" s="417"/>
      <c r="AA278" s="416"/>
      <c r="AB278" s="416" t="str">
        <f t="shared" si="280"/>
        <v/>
      </c>
      <c r="AC278" s="417" t="str">
        <f t="shared" si="281"/>
        <v/>
      </c>
      <c r="AD278" s="511"/>
      <c r="AE278" s="417"/>
      <c r="AF278" s="416"/>
      <c r="AG278" s="416" t="str">
        <f t="shared" si="282"/>
        <v/>
      </c>
      <c r="AH278" s="417" t="str">
        <f t="shared" si="283"/>
        <v/>
      </c>
      <c r="AI278" s="511"/>
      <c r="AJ278" s="417"/>
      <c r="AK278" s="416"/>
      <c r="AL278" s="416" t="str">
        <f t="shared" si="284"/>
        <v/>
      </c>
      <c r="AM278" s="417" t="str">
        <f t="shared" si="285"/>
        <v/>
      </c>
      <c r="AN278" s="511"/>
      <c r="AO278" s="417"/>
      <c r="AP278" s="416"/>
      <c r="AQ278" s="416" t="str">
        <f t="shared" si="286"/>
        <v/>
      </c>
      <c r="AR278" s="417" t="str">
        <f t="shared" si="287"/>
        <v/>
      </c>
      <c r="AS278" s="511"/>
      <c r="AT278" s="417"/>
      <c r="AU278" s="416"/>
      <c r="AV278" s="416" t="str">
        <f t="shared" si="288"/>
        <v/>
      </c>
      <c r="AW278" s="417" t="str">
        <f t="shared" si="289"/>
        <v/>
      </c>
      <c r="AX278" s="511"/>
    </row>
    <row r="279" spans="2:50" x14ac:dyDescent="0.2">
      <c r="B279" s="517"/>
      <c r="C279" s="437">
        <f t="shared" si="274"/>
        <v>13</v>
      </c>
      <c r="D279" s="417"/>
      <c r="E279" s="417"/>
      <c r="F279" s="417"/>
      <c r="G279" s="417"/>
      <c r="H279" s="538"/>
      <c r="I279" s="172" t="str">
        <f t="shared" si="290"/>
        <v/>
      </c>
      <c r="J279" s="172" t="str">
        <f t="shared" si="291"/>
        <v/>
      </c>
      <c r="K279" s="420" t="str">
        <f t="shared" si="292"/>
        <v/>
      </c>
      <c r="L279" s="536"/>
      <c r="M279" s="172" t="str">
        <f t="shared" si="275"/>
        <v/>
      </c>
      <c r="N279" s="512"/>
      <c r="O279" s="512"/>
      <c r="P279" s="417"/>
      <c r="Q279" s="416"/>
      <c r="R279" s="416" t="str">
        <f t="shared" si="276"/>
        <v/>
      </c>
      <c r="S279" s="417" t="str">
        <f t="shared" si="277"/>
        <v/>
      </c>
      <c r="T279" s="511"/>
      <c r="U279" s="417"/>
      <c r="V279" s="416"/>
      <c r="W279" s="416" t="str">
        <f t="shared" si="278"/>
        <v/>
      </c>
      <c r="X279" s="417" t="str">
        <f t="shared" si="279"/>
        <v/>
      </c>
      <c r="Y279" s="511"/>
      <c r="Z279" s="417"/>
      <c r="AA279" s="416"/>
      <c r="AB279" s="416" t="str">
        <f t="shared" si="280"/>
        <v/>
      </c>
      <c r="AC279" s="417" t="str">
        <f t="shared" si="281"/>
        <v/>
      </c>
      <c r="AD279" s="511"/>
      <c r="AE279" s="417"/>
      <c r="AF279" s="416"/>
      <c r="AG279" s="416" t="str">
        <f t="shared" si="282"/>
        <v/>
      </c>
      <c r="AH279" s="417" t="str">
        <f t="shared" si="283"/>
        <v/>
      </c>
      <c r="AI279" s="511"/>
      <c r="AJ279" s="417"/>
      <c r="AK279" s="416"/>
      <c r="AL279" s="416" t="str">
        <f t="shared" si="284"/>
        <v/>
      </c>
      <c r="AM279" s="417" t="str">
        <f t="shared" si="285"/>
        <v/>
      </c>
      <c r="AN279" s="511"/>
      <c r="AO279" s="417"/>
      <c r="AP279" s="416"/>
      <c r="AQ279" s="416" t="str">
        <f t="shared" si="286"/>
        <v/>
      </c>
      <c r="AR279" s="417" t="str">
        <f t="shared" si="287"/>
        <v/>
      </c>
      <c r="AS279" s="511"/>
      <c r="AT279" s="417"/>
      <c r="AU279" s="416"/>
      <c r="AV279" s="416" t="str">
        <f t="shared" si="288"/>
        <v/>
      </c>
      <c r="AW279" s="417" t="str">
        <f t="shared" si="289"/>
        <v/>
      </c>
      <c r="AX279" s="511"/>
    </row>
    <row r="280" spans="2:50" x14ac:dyDescent="0.2">
      <c r="B280" s="517"/>
      <c r="C280" s="437">
        <f t="shared" si="274"/>
        <v>14</v>
      </c>
      <c r="D280" s="417"/>
      <c r="E280" s="417"/>
      <c r="F280" s="417"/>
      <c r="G280" s="417"/>
      <c r="H280" s="538"/>
      <c r="I280" s="172" t="str">
        <f t="shared" si="290"/>
        <v/>
      </c>
      <c r="J280" s="172" t="str">
        <f t="shared" si="291"/>
        <v/>
      </c>
      <c r="K280" s="420" t="str">
        <f t="shared" si="292"/>
        <v/>
      </c>
      <c r="L280" s="536"/>
      <c r="M280" s="172" t="str">
        <f t="shared" si="275"/>
        <v/>
      </c>
      <c r="N280" s="512"/>
      <c r="O280" s="512"/>
      <c r="P280" s="417"/>
      <c r="Q280" s="416"/>
      <c r="R280" s="416" t="str">
        <f t="shared" si="276"/>
        <v/>
      </c>
      <c r="S280" s="417" t="str">
        <f t="shared" si="277"/>
        <v/>
      </c>
      <c r="T280" s="511"/>
      <c r="U280" s="417"/>
      <c r="V280" s="416"/>
      <c r="W280" s="416" t="str">
        <f t="shared" si="278"/>
        <v/>
      </c>
      <c r="X280" s="417" t="str">
        <f t="shared" si="279"/>
        <v/>
      </c>
      <c r="Y280" s="511"/>
      <c r="Z280" s="417"/>
      <c r="AA280" s="416"/>
      <c r="AB280" s="416" t="str">
        <f t="shared" si="280"/>
        <v/>
      </c>
      <c r="AC280" s="417" t="str">
        <f t="shared" si="281"/>
        <v/>
      </c>
      <c r="AD280" s="511"/>
      <c r="AE280" s="417"/>
      <c r="AF280" s="416"/>
      <c r="AG280" s="416" t="str">
        <f t="shared" si="282"/>
        <v/>
      </c>
      <c r="AH280" s="417" t="str">
        <f t="shared" si="283"/>
        <v/>
      </c>
      <c r="AI280" s="511"/>
      <c r="AJ280" s="417"/>
      <c r="AK280" s="416"/>
      <c r="AL280" s="416" t="str">
        <f t="shared" si="284"/>
        <v/>
      </c>
      <c r="AM280" s="417" t="str">
        <f t="shared" si="285"/>
        <v/>
      </c>
      <c r="AN280" s="511"/>
      <c r="AO280" s="417"/>
      <c r="AP280" s="416"/>
      <c r="AQ280" s="416" t="str">
        <f t="shared" si="286"/>
        <v/>
      </c>
      <c r="AR280" s="417" t="str">
        <f t="shared" si="287"/>
        <v/>
      </c>
      <c r="AS280" s="511"/>
      <c r="AT280" s="417"/>
      <c r="AU280" s="416"/>
      <c r="AV280" s="416" t="str">
        <f t="shared" si="288"/>
        <v/>
      </c>
      <c r="AW280" s="417" t="str">
        <f t="shared" si="289"/>
        <v/>
      </c>
      <c r="AX280" s="511"/>
    </row>
    <row r="281" spans="2:50" x14ac:dyDescent="0.2">
      <c r="B281" s="517"/>
      <c r="C281" s="437">
        <f t="shared" si="274"/>
        <v>15</v>
      </c>
      <c r="D281" s="417"/>
      <c r="E281" s="417"/>
      <c r="F281" s="417"/>
      <c r="G281" s="417"/>
      <c r="H281" s="539"/>
      <c r="I281" s="172" t="str">
        <f t="shared" si="290"/>
        <v/>
      </c>
      <c r="J281" s="172" t="str">
        <f t="shared" si="291"/>
        <v/>
      </c>
      <c r="K281" s="420" t="str">
        <f t="shared" si="292"/>
        <v/>
      </c>
      <c r="L281" s="536"/>
      <c r="M281" s="172" t="str">
        <f t="shared" si="275"/>
        <v/>
      </c>
      <c r="N281" s="512"/>
      <c r="O281" s="512"/>
      <c r="P281" s="417"/>
      <c r="Q281" s="416"/>
      <c r="R281" s="416" t="str">
        <f t="shared" si="276"/>
        <v/>
      </c>
      <c r="S281" s="417" t="str">
        <f t="shared" si="277"/>
        <v/>
      </c>
      <c r="T281" s="511"/>
      <c r="U281" s="417"/>
      <c r="V281" s="416"/>
      <c r="W281" s="416" t="str">
        <f t="shared" si="278"/>
        <v/>
      </c>
      <c r="X281" s="417" t="str">
        <f t="shared" si="279"/>
        <v/>
      </c>
      <c r="Y281" s="511"/>
      <c r="Z281" s="417"/>
      <c r="AA281" s="416"/>
      <c r="AB281" s="416" t="str">
        <f t="shared" si="280"/>
        <v/>
      </c>
      <c r="AC281" s="417" t="str">
        <f t="shared" si="281"/>
        <v/>
      </c>
      <c r="AD281" s="511"/>
      <c r="AE281" s="417"/>
      <c r="AF281" s="416"/>
      <c r="AG281" s="416" t="str">
        <f t="shared" si="282"/>
        <v/>
      </c>
      <c r="AH281" s="417" t="str">
        <f t="shared" si="283"/>
        <v/>
      </c>
      <c r="AI281" s="511"/>
      <c r="AJ281" s="417"/>
      <c r="AK281" s="416"/>
      <c r="AL281" s="416" t="str">
        <f t="shared" si="284"/>
        <v/>
      </c>
      <c r="AM281" s="417" t="str">
        <f t="shared" si="285"/>
        <v/>
      </c>
      <c r="AN281" s="511"/>
      <c r="AO281" s="417"/>
      <c r="AP281" s="416"/>
      <c r="AQ281" s="416" t="str">
        <f t="shared" si="286"/>
        <v/>
      </c>
      <c r="AR281" s="417" t="str">
        <f t="shared" si="287"/>
        <v/>
      </c>
      <c r="AS281" s="511"/>
      <c r="AT281" s="417"/>
      <c r="AU281" s="416"/>
      <c r="AV281" s="416" t="str">
        <f t="shared" si="288"/>
        <v/>
      </c>
      <c r="AW281" s="417" t="str">
        <f t="shared" si="289"/>
        <v/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281"/>
  <sheetViews>
    <sheetView topLeftCell="AA242" zoomScaleNormal="100" workbookViewId="0">
      <selection activeCell="AT247" sqref="AT247:AU252"/>
    </sheetView>
  </sheetViews>
  <sheetFormatPr defaultColWidth="8.85546875" defaultRowHeight="12.75" x14ac:dyDescent="0.2"/>
  <cols>
    <col min="1" max="1" width="1.855468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AVERAGE(L187,L207,L227,L247,L267)</f>
        <v>105.95885916515556</v>
      </c>
    </row>
    <row r="2" spans="1:50" ht="15.75" hidden="1" x14ac:dyDescent="0.2">
      <c r="A2" s="77"/>
      <c r="B2" s="521" t="s">
        <v>169</v>
      </c>
      <c r="C2" s="522"/>
      <c r="D2" s="522"/>
      <c r="E2" s="522"/>
      <c r="F2" s="522"/>
      <c r="G2" s="522"/>
      <c r="H2" s="523"/>
      <c r="I2" s="209"/>
      <c r="J2" s="209"/>
      <c r="K2" s="209"/>
      <c r="L2" s="209"/>
      <c r="M2" s="204"/>
      <c r="N2" s="525" t="s">
        <v>161</v>
      </c>
      <c r="O2" s="525" t="s">
        <v>106</v>
      </c>
      <c r="P2" s="527"/>
      <c r="Q2" s="517"/>
      <c r="R2" s="517"/>
      <c r="S2" s="517"/>
      <c r="T2" s="517"/>
      <c r="U2" s="527"/>
      <c r="V2" s="517"/>
      <c r="W2" s="517"/>
      <c r="X2" s="517"/>
      <c r="Y2" s="517"/>
      <c r="Z2" s="527"/>
      <c r="AA2" s="517"/>
      <c r="AB2" s="517"/>
      <c r="AC2" s="517"/>
      <c r="AD2" s="517"/>
      <c r="AE2" s="527">
        <v>45870</v>
      </c>
      <c r="AF2" s="517"/>
      <c r="AG2" s="517"/>
      <c r="AH2" s="517"/>
      <c r="AI2" s="517"/>
      <c r="AJ2" s="527">
        <v>45871</v>
      </c>
      <c r="AK2" s="517"/>
      <c r="AL2" s="517"/>
      <c r="AM2" s="517"/>
      <c r="AN2" s="517"/>
      <c r="AO2" s="527">
        <v>45872</v>
      </c>
      <c r="AP2" s="517"/>
      <c r="AQ2" s="517"/>
      <c r="AR2" s="517"/>
      <c r="AS2" s="517"/>
      <c r="AT2" s="527">
        <v>45873</v>
      </c>
      <c r="AU2" s="517"/>
      <c r="AV2" s="517"/>
      <c r="AW2" s="517"/>
      <c r="AX2" s="517"/>
    </row>
    <row r="3" spans="1:50" ht="15.75" hidden="1" x14ac:dyDescent="0.2">
      <c r="A3" s="77"/>
      <c r="B3" s="524"/>
      <c r="C3" s="524"/>
      <c r="D3" s="524"/>
      <c r="E3" s="524"/>
      <c r="F3" s="524"/>
      <c r="G3" s="524"/>
      <c r="H3" s="524"/>
      <c r="I3" s="210"/>
      <c r="J3" s="210"/>
      <c r="K3" s="210"/>
      <c r="L3" s="210"/>
      <c r="M3" s="205"/>
      <c r="N3" s="526"/>
      <c r="O3" s="526"/>
      <c r="P3" s="527" t="s">
        <v>120</v>
      </c>
      <c r="Q3" s="517"/>
      <c r="R3" s="517"/>
      <c r="S3" s="517"/>
      <c r="T3" s="517"/>
      <c r="U3" s="527" t="s">
        <v>114</v>
      </c>
      <c r="V3" s="517"/>
      <c r="W3" s="517"/>
      <c r="X3" s="517"/>
      <c r="Y3" s="517"/>
      <c r="Z3" s="527" t="s">
        <v>115</v>
      </c>
      <c r="AA3" s="517"/>
      <c r="AB3" s="517"/>
      <c r="AC3" s="517"/>
      <c r="AD3" s="517"/>
      <c r="AE3" s="527" t="s">
        <v>116</v>
      </c>
      <c r="AF3" s="517"/>
      <c r="AG3" s="517"/>
      <c r="AH3" s="517"/>
      <c r="AI3" s="517"/>
      <c r="AJ3" s="527" t="s">
        <v>117</v>
      </c>
      <c r="AK3" s="517"/>
      <c r="AL3" s="517"/>
      <c r="AM3" s="517"/>
      <c r="AN3" s="517"/>
      <c r="AO3" s="527" t="s">
        <v>118</v>
      </c>
      <c r="AP3" s="517"/>
      <c r="AQ3" s="517"/>
      <c r="AR3" s="517"/>
      <c r="AS3" s="517"/>
      <c r="AT3" s="527" t="s">
        <v>119</v>
      </c>
      <c r="AU3" s="517"/>
      <c r="AV3" s="517"/>
      <c r="AW3" s="517"/>
      <c r="AX3" s="517"/>
    </row>
    <row r="4" spans="1:50" ht="14.25" hidden="1" x14ac:dyDescent="0.2">
      <c r="A4" s="77"/>
      <c r="B4" s="512" t="s">
        <v>157</v>
      </c>
      <c r="C4" s="512" t="s">
        <v>149</v>
      </c>
      <c r="D4" s="512"/>
      <c r="E4" s="512" t="s">
        <v>151</v>
      </c>
      <c r="F4" s="512"/>
      <c r="G4" s="512"/>
      <c r="H4" s="513" t="s">
        <v>158</v>
      </c>
      <c r="I4" s="516" t="s">
        <v>227</v>
      </c>
      <c r="J4" s="516"/>
      <c r="K4" s="516"/>
      <c r="L4" s="528" t="s">
        <v>158</v>
      </c>
      <c r="M4" s="533" t="s">
        <v>170</v>
      </c>
      <c r="N4" s="512"/>
      <c r="O4" s="512" t="s">
        <v>160</v>
      </c>
      <c r="P4" s="508" t="s">
        <v>154</v>
      </c>
      <c r="Q4" s="509"/>
      <c r="R4" s="509"/>
      <c r="S4" s="510"/>
      <c r="T4" s="512" t="s">
        <v>158</v>
      </c>
      <c r="U4" s="508" t="s">
        <v>154</v>
      </c>
      <c r="V4" s="509"/>
      <c r="W4" s="509"/>
      <c r="X4" s="510"/>
      <c r="Y4" s="512" t="s">
        <v>158</v>
      </c>
      <c r="Z4" s="508" t="s">
        <v>154</v>
      </c>
      <c r="AA4" s="509"/>
      <c r="AB4" s="509"/>
      <c r="AC4" s="510"/>
      <c r="AD4" s="512" t="s">
        <v>158</v>
      </c>
      <c r="AE4" s="508" t="s">
        <v>154</v>
      </c>
      <c r="AF4" s="509"/>
      <c r="AG4" s="509"/>
      <c r="AH4" s="510"/>
      <c r="AI4" s="512" t="s">
        <v>158</v>
      </c>
      <c r="AJ4" s="508" t="s">
        <v>154</v>
      </c>
      <c r="AK4" s="509"/>
      <c r="AL4" s="509"/>
      <c r="AM4" s="510"/>
      <c r="AN4" s="512" t="s">
        <v>158</v>
      </c>
      <c r="AO4" s="508" t="s">
        <v>154</v>
      </c>
      <c r="AP4" s="509"/>
      <c r="AQ4" s="509"/>
      <c r="AR4" s="510"/>
      <c r="AS4" s="512" t="s">
        <v>158</v>
      </c>
      <c r="AT4" s="508" t="s">
        <v>154</v>
      </c>
      <c r="AU4" s="509"/>
      <c r="AV4" s="509"/>
      <c r="AW4" s="510"/>
      <c r="AX4" s="512" t="s">
        <v>158</v>
      </c>
    </row>
    <row r="5" spans="1:50" ht="14.25" hidden="1" x14ac:dyDescent="0.2">
      <c r="A5" s="77"/>
      <c r="B5" s="512"/>
      <c r="C5" s="512"/>
      <c r="D5" s="512"/>
      <c r="E5" s="512" t="s">
        <v>150</v>
      </c>
      <c r="F5" s="512"/>
      <c r="G5" s="512"/>
      <c r="H5" s="514"/>
      <c r="I5" s="516" t="s">
        <v>150</v>
      </c>
      <c r="J5" s="516"/>
      <c r="K5" s="516"/>
      <c r="L5" s="529"/>
      <c r="M5" s="534"/>
      <c r="N5" s="512"/>
      <c r="O5" s="512"/>
      <c r="P5" s="508" t="s">
        <v>155</v>
      </c>
      <c r="Q5" s="509"/>
      <c r="R5" s="509"/>
      <c r="S5" s="510"/>
      <c r="T5" s="512"/>
      <c r="U5" s="508" t="s">
        <v>155</v>
      </c>
      <c r="V5" s="509"/>
      <c r="W5" s="509"/>
      <c r="X5" s="510"/>
      <c r="Y5" s="512"/>
      <c r="Z5" s="508" t="s">
        <v>155</v>
      </c>
      <c r="AA5" s="509"/>
      <c r="AB5" s="509"/>
      <c r="AC5" s="510"/>
      <c r="AD5" s="512"/>
      <c r="AE5" s="508" t="s">
        <v>155</v>
      </c>
      <c r="AF5" s="509"/>
      <c r="AG5" s="509"/>
      <c r="AH5" s="510"/>
      <c r="AI5" s="512"/>
      <c r="AJ5" s="508" t="s">
        <v>155</v>
      </c>
      <c r="AK5" s="509"/>
      <c r="AL5" s="509"/>
      <c r="AM5" s="510"/>
      <c r="AN5" s="512"/>
      <c r="AO5" s="508" t="s">
        <v>155</v>
      </c>
      <c r="AP5" s="509"/>
      <c r="AQ5" s="509"/>
      <c r="AR5" s="510"/>
      <c r="AS5" s="512"/>
      <c r="AT5" s="508" t="s">
        <v>155</v>
      </c>
      <c r="AU5" s="509"/>
      <c r="AV5" s="509"/>
      <c r="AW5" s="510"/>
      <c r="AX5" s="512"/>
    </row>
    <row r="6" spans="1:50" ht="14.25" hidden="1" x14ac:dyDescent="0.2">
      <c r="A6" s="75"/>
      <c r="B6" s="512"/>
      <c r="C6" s="512"/>
      <c r="D6" s="512"/>
      <c r="E6" s="212" t="s">
        <v>152</v>
      </c>
      <c r="F6" s="212" t="s">
        <v>153</v>
      </c>
      <c r="G6" s="212" t="s">
        <v>156</v>
      </c>
      <c r="H6" s="515"/>
      <c r="I6" s="208" t="s">
        <v>152</v>
      </c>
      <c r="J6" s="208" t="s">
        <v>153</v>
      </c>
      <c r="K6" s="208" t="s">
        <v>156</v>
      </c>
      <c r="L6" s="530"/>
      <c r="M6" s="535"/>
      <c r="N6" s="512"/>
      <c r="O6" s="512"/>
      <c r="P6" s="212" t="s">
        <v>152</v>
      </c>
      <c r="Q6" s="212" t="s">
        <v>153</v>
      </c>
      <c r="R6" s="212" t="s">
        <v>156</v>
      </c>
      <c r="S6" s="212" t="s">
        <v>170</v>
      </c>
      <c r="T6" s="512"/>
      <c r="U6" s="212" t="s">
        <v>152</v>
      </c>
      <c r="V6" s="212" t="s">
        <v>153</v>
      </c>
      <c r="W6" s="212" t="s">
        <v>156</v>
      </c>
      <c r="X6" s="212" t="s">
        <v>170</v>
      </c>
      <c r="Y6" s="512"/>
      <c r="Z6" s="212" t="s">
        <v>152</v>
      </c>
      <c r="AA6" s="212" t="s">
        <v>153</v>
      </c>
      <c r="AB6" s="212" t="s">
        <v>156</v>
      </c>
      <c r="AC6" s="212" t="s">
        <v>170</v>
      </c>
      <c r="AD6" s="512"/>
      <c r="AE6" s="212" t="s">
        <v>152</v>
      </c>
      <c r="AF6" s="212" t="s">
        <v>153</v>
      </c>
      <c r="AG6" s="212" t="s">
        <v>156</v>
      </c>
      <c r="AH6" s="212" t="s">
        <v>170</v>
      </c>
      <c r="AI6" s="512"/>
      <c r="AJ6" s="212" t="s">
        <v>152</v>
      </c>
      <c r="AK6" s="212" t="s">
        <v>153</v>
      </c>
      <c r="AL6" s="212" t="s">
        <v>156</v>
      </c>
      <c r="AM6" s="212" t="s">
        <v>170</v>
      </c>
      <c r="AN6" s="512"/>
      <c r="AO6" s="212" t="s">
        <v>152</v>
      </c>
      <c r="AP6" s="212" t="s">
        <v>153</v>
      </c>
      <c r="AQ6" s="212" t="s">
        <v>156</v>
      </c>
      <c r="AR6" s="212" t="s">
        <v>170</v>
      </c>
      <c r="AS6" s="512"/>
      <c r="AT6" s="212" t="s">
        <v>152</v>
      </c>
      <c r="AU6" s="212" t="s">
        <v>153</v>
      </c>
      <c r="AV6" s="212" t="s">
        <v>156</v>
      </c>
      <c r="AW6" s="212" t="s">
        <v>170</v>
      </c>
      <c r="AX6" s="512"/>
    </row>
    <row r="7" spans="1:50" ht="14.25" hidden="1" x14ac:dyDescent="0.2">
      <c r="A7" s="77"/>
      <c r="B7" s="532" t="s">
        <v>238</v>
      </c>
      <c r="C7" s="211">
        <v>1</v>
      </c>
      <c r="D7" s="247" t="s">
        <v>457</v>
      </c>
      <c r="E7" s="170">
        <v>19</v>
      </c>
      <c r="F7" s="247">
        <v>1500</v>
      </c>
      <c r="G7" s="248">
        <f>F7/E7</f>
        <v>78.94736842105263</v>
      </c>
      <c r="H7" s="511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36">
        <f>IFERROR(AVERAGE(K7:K21),"-")</f>
        <v>96.059747683337704</v>
      </c>
      <c r="M7" s="172">
        <f>IFERROR(RANK(K7, K$7:K$21),"")</f>
        <v>7</v>
      </c>
      <c r="N7" s="512"/>
      <c r="O7" s="512"/>
      <c r="P7" s="170"/>
      <c r="Q7" s="170"/>
      <c r="R7" s="248" t="str">
        <f>IFERROR(Q7/P7,"")</f>
        <v/>
      </c>
      <c r="S7" s="247" t="str">
        <f>IFERROR(RANK(R7, R$7:R$21),"")</f>
        <v/>
      </c>
      <c r="T7" s="511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11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11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511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511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511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511">
        <f>AVERAGE(AV7:AV21)</f>
        <v>98.140530992080386</v>
      </c>
    </row>
    <row r="8" spans="1:50" ht="15" hidden="1" customHeight="1" x14ac:dyDescent="0.2">
      <c r="A8" s="77"/>
      <c r="B8" s="517"/>
      <c r="C8" s="211">
        <v>2</v>
      </c>
      <c r="D8" s="247" t="s">
        <v>458</v>
      </c>
      <c r="E8" s="170">
        <v>18</v>
      </c>
      <c r="F8" s="247">
        <v>1500</v>
      </c>
      <c r="G8" s="276">
        <f t="shared" ref="G8:G13" si="1">F8/E8</f>
        <v>83.333333333333329</v>
      </c>
      <c r="H8" s="511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36"/>
      <c r="M8" s="172">
        <f t="shared" ref="M8:M21" si="2">IFERROR(RANK(K8, K$7:K$21),"")</f>
        <v>5</v>
      </c>
      <c r="N8" s="512"/>
      <c r="O8" s="512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11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11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11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511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511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511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511"/>
    </row>
    <row r="9" spans="1:50" ht="14.25" hidden="1" x14ac:dyDescent="0.2">
      <c r="A9" s="77"/>
      <c r="B9" s="517"/>
      <c r="C9" s="211">
        <v>3</v>
      </c>
      <c r="D9" s="247" t="s">
        <v>459</v>
      </c>
      <c r="E9" s="170">
        <v>19</v>
      </c>
      <c r="F9" s="247">
        <v>1500</v>
      </c>
      <c r="G9" s="276">
        <f t="shared" si="1"/>
        <v>78.94736842105263</v>
      </c>
      <c r="H9" s="511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36"/>
      <c r="M9" s="172">
        <f t="shared" si="2"/>
        <v>6</v>
      </c>
      <c r="N9" s="512"/>
      <c r="O9" s="512"/>
      <c r="P9" s="170"/>
      <c r="Q9" s="170"/>
      <c r="R9" s="248" t="str">
        <f t="shared" si="3"/>
        <v/>
      </c>
      <c r="S9" s="247" t="str">
        <f t="shared" si="4"/>
        <v/>
      </c>
      <c r="T9" s="511"/>
      <c r="U9" s="170"/>
      <c r="V9" s="170"/>
      <c r="W9" s="248" t="str">
        <f t="shared" si="5"/>
        <v/>
      </c>
      <c r="X9" s="247" t="str">
        <f t="shared" si="6"/>
        <v/>
      </c>
      <c r="Y9" s="511"/>
      <c r="Z9" s="170"/>
      <c r="AA9" s="170"/>
      <c r="AB9" s="248" t="str">
        <f t="shared" si="7"/>
        <v/>
      </c>
      <c r="AC9" s="247" t="str">
        <f t="shared" si="8"/>
        <v/>
      </c>
      <c r="AD9" s="511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511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511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511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511"/>
    </row>
    <row r="10" spans="1:50" ht="14.25" hidden="1" x14ac:dyDescent="0.2">
      <c r="A10" s="77"/>
      <c r="B10" s="517"/>
      <c r="C10" s="211">
        <v>4</v>
      </c>
      <c r="D10" s="247" t="s">
        <v>460</v>
      </c>
      <c r="E10" s="170">
        <v>16</v>
      </c>
      <c r="F10" s="247">
        <v>1500</v>
      </c>
      <c r="G10" s="276">
        <f t="shared" si="1"/>
        <v>93.75</v>
      </c>
      <c r="H10" s="511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36"/>
      <c r="M10" s="172">
        <f t="shared" si="2"/>
        <v>4</v>
      </c>
      <c r="N10" s="512"/>
      <c r="O10" s="512"/>
      <c r="P10" s="170"/>
      <c r="Q10" s="170"/>
      <c r="R10" s="248" t="str">
        <f t="shared" si="3"/>
        <v/>
      </c>
      <c r="S10" s="247" t="str">
        <f t="shared" si="4"/>
        <v/>
      </c>
      <c r="T10" s="511"/>
      <c r="U10" s="170"/>
      <c r="V10" s="170"/>
      <c r="W10" s="248" t="str">
        <f t="shared" si="5"/>
        <v/>
      </c>
      <c r="X10" s="247" t="str">
        <f t="shared" si="6"/>
        <v/>
      </c>
      <c r="Y10" s="511"/>
      <c r="Z10" s="170"/>
      <c r="AA10" s="170"/>
      <c r="AB10" s="248" t="str">
        <f t="shared" si="7"/>
        <v/>
      </c>
      <c r="AC10" s="247" t="str">
        <f t="shared" si="8"/>
        <v/>
      </c>
      <c r="AD10" s="511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511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511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511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511"/>
    </row>
    <row r="11" spans="1:50" ht="14.25" hidden="1" x14ac:dyDescent="0.2">
      <c r="A11" s="77"/>
      <c r="B11" s="517"/>
      <c r="C11" s="211">
        <v>5</v>
      </c>
      <c r="D11" s="247" t="s">
        <v>461</v>
      </c>
      <c r="E11" s="170">
        <v>17</v>
      </c>
      <c r="F11" s="247">
        <v>1500</v>
      </c>
      <c r="G11" s="276">
        <f t="shared" si="1"/>
        <v>88.235294117647058</v>
      </c>
      <c r="H11" s="511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36"/>
      <c r="M11" s="172">
        <f t="shared" si="2"/>
        <v>2</v>
      </c>
      <c r="N11" s="512"/>
      <c r="O11" s="512"/>
      <c r="P11" s="170"/>
      <c r="Q11" s="170"/>
      <c r="R11" s="248" t="str">
        <f t="shared" si="3"/>
        <v/>
      </c>
      <c r="S11" s="247" t="str">
        <f t="shared" si="4"/>
        <v/>
      </c>
      <c r="T11" s="511"/>
      <c r="U11" s="170"/>
      <c r="V11" s="170"/>
      <c r="W11" s="248" t="str">
        <f t="shared" si="5"/>
        <v/>
      </c>
      <c r="X11" s="247" t="str">
        <f t="shared" si="6"/>
        <v/>
      </c>
      <c r="Y11" s="511"/>
      <c r="Z11" s="170"/>
      <c r="AA11" s="170"/>
      <c r="AB11" s="248" t="str">
        <f t="shared" si="7"/>
        <v/>
      </c>
      <c r="AC11" s="247" t="str">
        <f t="shared" si="8"/>
        <v/>
      </c>
      <c r="AD11" s="511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511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511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511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511"/>
    </row>
    <row r="12" spans="1:50" ht="14.25" hidden="1" x14ac:dyDescent="0.2">
      <c r="A12" s="77"/>
      <c r="B12" s="517"/>
      <c r="C12" s="211">
        <v>6</v>
      </c>
      <c r="D12" s="247" t="s">
        <v>462</v>
      </c>
      <c r="E12" s="170">
        <v>18</v>
      </c>
      <c r="F12" s="247">
        <v>1500</v>
      </c>
      <c r="G12" s="276">
        <f t="shared" si="1"/>
        <v>83.333333333333329</v>
      </c>
      <c r="H12" s="511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36"/>
      <c r="M12" s="172">
        <f t="shared" si="2"/>
        <v>3</v>
      </c>
      <c r="N12" s="512"/>
      <c r="O12" s="512"/>
      <c r="P12" s="170"/>
      <c r="Q12" s="170"/>
      <c r="R12" s="248" t="str">
        <f t="shared" si="3"/>
        <v/>
      </c>
      <c r="S12" s="247" t="str">
        <f t="shared" si="4"/>
        <v/>
      </c>
      <c r="T12" s="511"/>
      <c r="U12" s="170"/>
      <c r="V12" s="170"/>
      <c r="W12" s="248" t="str">
        <f t="shared" si="5"/>
        <v/>
      </c>
      <c r="X12" s="247" t="str">
        <f t="shared" si="6"/>
        <v/>
      </c>
      <c r="Y12" s="511"/>
      <c r="Z12" s="170"/>
      <c r="AA12" s="170"/>
      <c r="AB12" s="248" t="str">
        <f t="shared" si="7"/>
        <v/>
      </c>
      <c r="AC12" s="247" t="str">
        <f t="shared" si="8"/>
        <v/>
      </c>
      <c r="AD12" s="511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511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511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511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511"/>
    </row>
    <row r="13" spans="1:50" ht="14.25" hidden="1" x14ac:dyDescent="0.2">
      <c r="A13" s="77"/>
      <c r="B13" s="517"/>
      <c r="C13" s="211">
        <v>7</v>
      </c>
      <c r="D13" s="274" t="s">
        <v>430</v>
      </c>
      <c r="E13" s="170">
        <v>8</v>
      </c>
      <c r="F13" s="274">
        <v>1440</v>
      </c>
      <c r="G13" s="276">
        <f t="shared" si="1"/>
        <v>180</v>
      </c>
      <c r="H13" s="511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36"/>
      <c r="M13" s="172">
        <f t="shared" si="2"/>
        <v>1</v>
      </c>
      <c r="N13" s="512"/>
      <c r="O13" s="512"/>
      <c r="P13" s="170"/>
      <c r="Q13" s="170"/>
      <c r="R13" s="248" t="str">
        <f t="shared" si="3"/>
        <v/>
      </c>
      <c r="S13" s="247" t="str">
        <f t="shared" si="4"/>
        <v/>
      </c>
      <c r="T13" s="511"/>
      <c r="U13" s="170"/>
      <c r="V13" s="170"/>
      <c r="W13" s="248" t="str">
        <f t="shared" si="5"/>
        <v/>
      </c>
      <c r="X13" s="247" t="str">
        <f t="shared" si="6"/>
        <v/>
      </c>
      <c r="Y13" s="511"/>
      <c r="Z13" s="170"/>
      <c r="AA13" s="170"/>
      <c r="AB13" s="248" t="str">
        <f t="shared" si="7"/>
        <v/>
      </c>
      <c r="AC13" s="247" t="str">
        <f t="shared" si="8"/>
        <v/>
      </c>
      <c r="AD13" s="511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511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511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511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511"/>
    </row>
    <row r="14" spans="1:50" ht="14.25" hidden="1" x14ac:dyDescent="0.2">
      <c r="A14" s="77"/>
      <c r="B14" s="517"/>
      <c r="C14" s="211">
        <v>8</v>
      </c>
      <c r="D14" s="247"/>
      <c r="E14" s="170"/>
      <c r="F14" s="247"/>
      <c r="G14" s="248"/>
      <c r="H14" s="511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36"/>
      <c r="M14" s="172" t="str">
        <f t="shared" si="2"/>
        <v/>
      </c>
      <c r="N14" s="512"/>
      <c r="O14" s="512"/>
      <c r="P14" s="170"/>
      <c r="Q14" s="170"/>
      <c r="R14" s="248" t="str">
        <f t="shared" si="3"/>
        <v/>
      </c>
      <c r="S14" s="247" t="str">
        <f t="shared" si="4"/>
        <v/>
      </c>
      <c r="T14" s="511"/>
      <c r="U14" s="170"/>
      <c r="V14" s="170"/>
      <c r="W14" s="248" t="str">
        <f t="shared" si="5"/>
        <v/>
      </c>
      <c r="X14" s="247" t="str">
        <f t="shared" si="6"/>
        <v/>
      </c>
      <c r="Y14" s="511"/>
      <c r="Z14" s="170"/>
      <c r="AA14" s="170"/>
      <c r="AB14" s="248" t="str">
        <f t="shared" si="7"/>
        <v/>
      </c>
      <c r="AC14" s="247" t="str">
        <f t="shared" si="8"/>
        <v/>
      </c>
      <c r="AD14" s="511"/>
      <c r="AE14" s="170"/>
      <c r="AF14" s="170"/>
      <c r="AG14" s="248" t="str">
        <f t="shared" si="9"/>
        <v/>
      </c>
      <c r="AH14" s="247" t="str">
        <f t="shared" si="10"/>
        <v/>
      </c>
      <c r="AI14" s="511"/>
      <c r="AJ14" s="170"/>
      <c r="AK14" s="170"/>
      <c r="AL14" s="248" t="str">
        <f t="shared" si="11"/>
        <v/>
      </c>
      <c r="AM14" s="247" t="str">
        <f t="shared" si="12"/>
        <v/>
      </c>
      <c r="AN14" s="511"/>
      <c r="AO14" s="170"/>
      <c r="AP14" s="170"/>
      <c r="AQ14" s="248" t="str">
        <f t="shared" si="13"/>
        <v/>
      </c>
      <c r="AR14" s="247" t="str">
        <f t="shared" si="14"/>
        <v/>
      </c>
      <c r="AS14" s="511"/>
      <c r="AT14" s="170"/>
      <c r="AU14" s="170"/>
      <c r="AV14" s="248" t="str">
        <f t="shared" si="15"/>
        <v/>
      </c>
      <c r="AW14" s="247" t="str">
        <f t="shared" si="16"/>
        <v/>
      </c>
      <c r="AX14" s="511"/>
    </row>
    <row r="15" spans="1:50" ht="14.25" hidden="1" x14ac:dyDescent="0.2">
      <c r="A15" s="77"/>
      <c r="B15" s="517"/>
      <c r="C15" s="211">
        <v>9</v>
      </c>
      <c r="D15" s="247"/>
      <c r="E15" s="170"/>
      <c r="F15" s="247"/>
      <c r="G15" s="248"/>
      <c r="H15" s="511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36"/>
      <c r="M15" s="172" t="str">
        <f t="shared" si="2"/>
        <v/>
      </c>
      <c r="N15" s="512"/>
      <c r="O15" s="512"/>
      <c r="P15" s="170"/>
      <c r="Q15" s="170"/>
      <c r="R15" s="248" t="str">
        <f t="shared" si="3"/>
        <v/>
      </c>
      <c r="S15" s="247" t="str">
        <f t="shared" si="4"/>
        <v/>
      </c>
      <c r="T15" s="511"/>
      <c r="U15" s="170"/>
      <c r="V15" s="170"/>
      <c r="W15" s="248" t="str">
        <f t="shared" si="5"/>
        <v/>
      </c>
      <c r="X15" s="247" t="str">
        <f t="shared" si="6"/>
        <v/>
      </c>
      <c r="Y15" s="511"/>
      <c r="Z15" s="170"/>
      <c r="AA15" s="170"/>
      <c r="AB15" s="248" t="str">
        <f t="shared" si="7"/>
        <v/>
      </c>
      <c r="AC15" s="247" t="str">
        <f t="shared" si="8"/>
        <v/>
      </c>
      <c r="AD15" s="511"/>
      <c r="AE15" s="170"/>
      <c r="AF15" s="170"/>
      <c r="AG15" s="248" t="str">
        <f t="shared" si="9"/>
        <v/>
      </c>
      <c r="AH15" s="247" t="str">
        <f t="shared" si="10"/>
        <v/>
      </c>
      <c r="AI15" s="511"/>
      <c r="AJ15" s="170"/>
      <c r="AK15" s="170"/>
      <c r="AL15" s="248" t="str">
        <f t="shared" si="11"/>
        <v/>
      </c>
      <c r="AM15" s="247" t="str">
        <f t="shared" si="12"/>
        <v/>
      </c>
      <c r="AN15" s="511"/>
      <c r="AO15" s="170"/>
      <c r="AP15" s="170"/>
      <c r="AQ15" s="248" t="str">
        <f t="shared" si="13"/>
        <v/>
      </c>
      <c r="AR15" s="247" t="str">
        <f t="shared" si="14"/>
        <v/>
      </c>
      <c r="AS15" s="511"/>
      <c r="AT15" s="170"/>
      <c r="AU15" s="170"/>
      <c r="AV15" s="248" t="str">
        <f t="shared" si="15"/>
        <v/>
      </c>
      <c r="AW15" s="247" t="str">
        <f t="shared" si="16"/>
        <v/>
      </c>
      <c r="AX15" s="511"/>
    </row>
    <row r="16" spans="1:50" ht="14.25" hidden="1" x14ac:dyDescent="0.2">
      <c r="A16" s="77"/>
      <c r="B16" s="517"/>
      <c r="C16" s="211">
        <v>10</v>
      </c>
      <c r="D16" s="247"/>
      <c r="E16" s="170"/>
      <c r="F16" s="247"/>
      <c r="G16" s="248"/>
      <c r="H16" s="511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36"/>
      <c r="M16" s="172" t="str">
        <f t="shared" si="2"/>
        <v/>
      </c>
      <c r="N16" s="512"/>
      <c r="O16" s="512"/>
      <c r="P16" s="170"/>
      <c r="Q16" s="170"/>
      <c r="R16" s="248" t="str">
        <f t="shared" si="3"/>
        <v/>
      </c>
      <c r="S16" s="247" t="str">
        <f t="shared" si="4"/>
        <v/>
      </c>
      <c r="T16" s="511"/>
      <c r="U16" s="170"/>
      <c r="V16" s="170"/>
      <c r="W16" s="248" t="str">
        <f t="shared" si="5"/>
        <v/>
      </c>
      <c r="X16" s="247" t="str">
        <f t="shared" si="6"/>
        <v/>
      </c>
      <c r="Y16" s="511"/>
      <c r="Z16" s="170"/>
      <c r="AA16" s="170"/>
      <c r="AB16" s="248" t="str">
        <f t="shared" si="7"/>
        <v/>
      </c>
      <c r="AC16" s="247" t="str">
        <f t="shared" si="8"/>
        <v/>
      </c>
      <c r="AD16" s="511"/>
      <c r="AE16" s="170"/>
      <c r="AF16" s="170"/>
      <c r="AG16" s="248" t="str">
        <f t="shared" si="9"/>
        <v/>
      </c>
      <c r="AH16" s="247" t="str">
        <f t="shared" si="10"/>
        <v/>
      </c>
      <c r="AI16" s="511"/>
      <c r="AJ16" s="170"/>
      <c r="AK16" s="170"/>
      <c r="AL16" s="248" t="str">
        <f t="shared" si="11"/>
        <v/>
      </c>
      <c r="AM16" s="247" t="str">
        <f t="shared" si="12"/>
        <v/>
      </c>
      <c r="AN16" s="511"/>
      <c r="AO16" s="170"/>
      <c r="AP16" s="170"/>
      <c r="AQ16" s="248" t="str">
        <f t="shared" si="13"/>
        <v/>
      </c>
      <c r="AR16" s="247" t="str">
        <f t="shared" si="14"/>
        <v/>
      </c>
      <c r="AS16" s="511"/>
      <c r="AT16" s="170"/>
      <c r="AU16" s="170"/>
      <c r="AV16" s="248" t="str">
        <f t="shared" si="15"/>
        <v/>
      </c>
      <c r="AW16" s="247" t="str">
        <f t="shared" si="16"/>
        <v/>
      </c>
      <c r="AX16" s="511"/>
    </row>
    <row r="17" spans="2:50" hidden="1" x14ac:dyDescent="0.2">
      <c r="B17" s="517"/>
      <c r="C17" s="211">
        <v>11</v>
      </c>
      <c r="D17" s="247"/>
      <c r="E17" s="247"/>
      <c r="F17" s="247"/>
      <c r="G17" s="247"/>
      <c r="H17" s="511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36"/>
      <c r="M17" s="172" t="str">
        <f t="shared" si="2"/>
        <v/>
      </c>
      <c r="N17" s="512"/>
      <c r="O17" s="512"/>
      <c r="P17" s="247"/>
      <c r="Q17" s="247"/>
      <c r="R17" s="248" t="str">
        <f t="shared" si="3"/>
        <v/>
      </c>
      <c r="S17" s="247" t="str">
        <f t="shared" si="4"/>
        <v/>
      </c>
      <c r="T17" s="511"/>
      <c r="U17" s="247"/>
      <c r="V17" s="247"/>
      <c r="W17" s="248" t="str">
        <f t="shared" si="5"/>
        <v/>
      </c>
      <c r="X17" s="247" t="str">
        <f t="shared" si="6"/>
        <v/>
      </c>
      <c r="Y17" s="511"/>
      <c r="Z17" s="247"/>
      <c r="AA17" s="247"/>
      <c r="AB17" s="248" t="str">
        <f t="shared" si="7"/>
        <v/>
      </c>
      <c r="AC17" s="247" t="str">
        <f t="shared" si="8"/>
        <v/>
      </c>
      <c r="AD17" s="511"/>
      <c r="AE17" s="247"/>
      <c r="AF17" s="247"/>
      <c r="AG17" s="248" t="str">
        <f t="shared" si="9"/>
        <v/>
      </c>
      <c r="AH17" s="247" t="str">
        <f t="shared" si="10"/>
        <v/>
      </c>
      <c r="AI17" s="511"/>
      <c r="AJ17" s="247"/>
      <c r="AK17" s="247"/>
      <c r="AL17" s="248" t="str">
        <f t="shared" si="11"/>
        <v/>
      </c>
      <c r="AM17" s="247" t="str">
        <f t="shared" si="12"/>
        <v/>
      </c>
      <c r="AN17" s="511"/>
      <c r="AO17" s="247"/>
      <c r="AP17" s="247"/>
      <c r="AQ17" s="248" t="str">
        <f t="shared" si="13"/>
        <v/>
      </c>
      <c r="AR17" s="247" t="str">
        <f t="shared" si="14"/>
        <v/>
      </c>
      <c r="AS17" s="511"/>
      <c r="AT17" s="247"/>
      <c r="AU17" s="247"/>
      <c r="AV17" s="248" t="str">
        <f t="shared" si="15"/>
        <v/>
      </c>
      <c r="AW17" s="247" t="str">
        <f t="shared" si="16"/>
        <v/>
      </c>
      <c r="AX17" s="511"/>
    </row>
    <row r="18" spans="2:50" hidden="1" x14ac:dyDescent="0.2">
      <c r="B18" s="517"/>
      <c r="C18" s="211">
        <v>12</v>
      </c>
      <c r="D18" s="247"/>
      <c r="E18" s="247"/>
      <c r="F18" s="247"/>
      <c r="G18" s="247"/>
      <c r="H18" s="511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36"/>
      <c r="M18" s="172" t="str">
        <f t="shared" si="2"/>
        <v/>
      </c>
      <c r="N18" s="512"/>
      <c r="O18" s="512"/>
      <c r="P18" s="247"/>
      <c r="Q18" s="247"/>
      <c r="R18" s="248" t="str">
        <f t="shared" si="3"/>
        <v/>
      </c>
      <c r="S18" s="247" t="str">
        <f t="shared" si="4"/>
        <v/>
      </c>
      <c r="T18" s="511"/>
      <c r="U18" s="247"/>
      <c r="V18" s="247"/>
      <c r="W18" s="248" t="str">
        <f t="shared" si="5"/>
        <v/>
      </c>
      <c r="X18" s="247" t="str">
        <f t="shared" si="6"/>
        <v/>
      </c>
      <c r="Y18" s="511"/>
      <c r="Z18" s="247"/>
      <c r="AA18" s="247"/>
      <c r="AB18" s="248" t="str">
        <f t="shared" si="7"/>
        <v/>
      </c>
      <c r="AC18" s="247" t="str">
        <f t="shared" si="8"/>
        <v/>
      </c>
      <c r="AD18" s="511"/>
      <c r="AE18" s="247"/>
      <c r="AF18" s="247"/>
      <c r="AG18" s="248" t="str">
        <f t="shared" si="9"/>
        <v/>
      </c>
      <c r="AH18" s="247" t="str">
        <f t="shared" si="10"/>
        <v/>
      </c>
      <c r="AI18" s="511"/>
      <c r="AJ18" s="247"/>
      <c r="AK18" s="247"/>
      <c r="AL18" s="248" t="str">
        <f t="shared" si="11"/>
        <v/>
      </c>
      <c r="AM18" s="247" t="str">
        <f t="shared" si="12"/>
        <v/>
      </c>
      <c r="AN18" s="511"/>
      <c r="AO18" s="247"/>
      <c r="AP18" s="247"/>
      <c r="AQ18" s="248" t="str">
        <f t="shared" si="13"/>
        <v/>
      </c>
      <c r="AR18" s="247" t="str">
        <f t="shared" si="14"/>
        <v/>
      </c>
      <c r="AS18" s="511"/>
      <c r="AT18" s="247"/>
      <c r="AU18" s="247"/>
      <c r="AV18" s="248" t="str">
        <f t="shared" si="15"/>
        <v/>
      </c>
      <c r="AW18" s="247" t="str">
        <f t="shared" si="16"/>
        <v/>
      </c>
      <c r="AX18" s="511"/>
    </row>
    <row r="19" spans="2:50" hidden="1" x14ac:dyDescent="0.2">
      <c r="B19" s="517"/>
      <c r="C19" s="211">
        <v>13</v>
      </c>
      <c r="D19" s="247"/>
      <c r="E19" s="247"/>
      <c r="F19" s="247"/>
      <c r="G19" s="247"/>
      <c r="H19" s="511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36"/>
      <c r="M19" s="172" t="str">
        <f t="shared" si="2"/>
        <v/>
      </c>
      <c r="N19" s="512"/>
      <c r="O19" s="512"/>
      <c r="P19" s="247"/>
      <c r="Q19" s="247"/>
      <c r="R19" s="248" t="str">
        <f t="shared" si="3"/>
        <v/>
      </c>
      <c r="S19" s="247" t="str">
        <f t="shared" si="4"/>
        <v/>
      </c>
      <c r="T19" s="511"/>
      <c r="U19" s="247"/>
      <c r="V19" s="247"/>
      <c r="W19" s="248" t="str">
        <f t="shared" si="5"/>
        <v/>
      </c>
      <c r="X19" s="247" t="str">
        <f t="shared" si="6"/>
        <v/>
      </c>
      <c r="Y19" s="511"/>
      <c r="Z19" s="247"/>
      <c r="AA19" s="247"/>
      <c r="AB19" s="248" t="str">
        <f t="shared" si="7"/>
        <v/>
      </c>
      <c r="AC19" s="247" t="str">
        <f t="shared" si="8"/>
        <v/>
      </c>
      <c r="AD19" s="511"/>
      <c r="AE19" s="247"/>
      <c r="AF19" s="247"/>
      <c r="AG19" s="248" t="str">
        <f t="shared" si="9"/>
        <v/>
      </c>
      <c r="AH19" s="247" t="str">
        <f t="shared" si="10"/>
        <v/>
      </c>
      <c r="AI19" s="511"/>
      <c r="AJ19" s="247"/>
      <c r="AK19" s="247"/>
      <c r="AL19" s="248" t="str">
        <f t="shared" si="11"/>
        <v/>
      </c>
      <c r="AM19" s="247" t="str">
        <f t="shared" si="12"/>
        <v/>
      </c>
      <c r="AN19" s="511"/>
      <c r="AO19" s="247"/>
      <c r="AP19" s="247"/>
      <c r="AQ19" s="248" t="str">
        <f t="shared" si="13"/>
        <v/>
      </c>
      <c r="AR19" s="247" t="str">
        <f t="shared" si="14"/>
        <v/>
      </c>
      <c r="AS19" s="511"/>
      <c r="AT19" s="247"/>
      <c r="AU19" s="247"/>
      <c r="AV19" s="248" t="str">
        <f t="shared" si="15"/>
        <v/>
      </c>
      <c r="AW19" s="247" t="str">
        <f t="shared" si="16"/>
        <v/>
      </c>
      <c r="AX19" s="511"/>
    </row>
    <row r="20" spans="2:50" hidden="1" x14ac:dyDescent="0.2">
      <c r="B20" s="517"/>
      <c r="C20" s="211">
        <v>14</v>
      </c>
      <c r="D20" s="247"/>
      <c r="E20" s="247"/>
      <c r="F20" s="247"/>
      <c r="G20" s="247"/>
      <c r="H20" s="511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36"/>
      <c r="M20" s="172" t="str">
        <f t="shared" si="2"/>
        <v/>
      </c>
      <c r="N20" s="512"/>
      <c r="O20" s="512"/>
      <c r="P20" s="247"/>
      <c r="Q20" s="247"/>
      <c r="R20" s="248" t="str">
        <f t="shared" si="3"/>
        <v/>
      </c>
      <c r="S20" s="247" t="str">
        <f t="shared" si="4"/>
        <v/>
      </c>
      <c r="T20" s="511"/>
      <c r="U20" s="247"/>
      <c r="V20" s="247"/>
      <c r="W20" s="248" t="str">
        <f t="shared" si="5"/>
        <v/>
      </c>
      <c r="X20" s="247" t="str">
        <f t="shared" si="6"/>
        <v/>
      </c>
      <c r="Y20" s="511"/>
      <c r="Z20" s="247"/>
      <c r="AA20" s="247"/>
      <c r="AB20" s="248" t="str">
        <f t="shared" si="7"/>
        <v/>
      </c>
      <c r="AC20" s="247" t="str">
        <f t="shared" si="8"/>
        <v/>
      </c>
      <c r="AD20" s="511"/>
      <c r="AE20" s="247"/>
      <c r="AF20" s="247"/>
      <c r="AG20" s="248" t="str">
        <f t="shared" si="9"/>
        <v/>
      </c>
      <c r="AH20" s="247" t="str">
        <f t="shared" si="10"/>
        <v/>
      </c>
      <c r="AI20" s="511"/>
      <c r="AJ20" s="247"/>
      <c r="AK20" s="247"/>
      <c r="AL20" s="248" t="str">
        <f t="shared" si="11"/>
        <v/>
      </c>
      <c r="AM20" s="247" t="str">
        <f t="shared" si="12"/>
        <v/>
      </c>
      <c r="AN20" s="511"/>
      <c r="AO20" s="247"/>
      <c r="AP20" s="247"/>
      <c r="AQ20" s="248" t="str">
        <f t="shared" si="13"/>
        <v/>
      </c>
      <c r="AR20" s="247" t="str">
        <f t="shared" si="14"/>
        <v/>
      </c>
      <c r="AS20" s="511"/>
      <c r="AT20" s="247"/>
      <c r="AU20" s="247"/>
      <c r="AV20" s="248" t="str">
        <f t="shared" si="15"/>
        <v/>
      </c>
      <c r="AW20" s="247" t="str">
        <f t="shared" si="16"/>
        <v/>
      </c>
      <c r="AX20" s="511"/>
    </row>
    <row r="21" spans="2:50" hidden="1" x14ac:dyDescent="0.2">
      <c r="B21" s="517"/>
      <c r="C21" s="211">
        <v>15</v>
      </c>
      <c r="D21" s="247"/>
      <c r="E21" s="247"/>
      <c r="F21" s="247"/>
      <c r="G21" s="247"/>
      <c r="H21" s="511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36"/>
      <c r="M21" s="172" t="str">
        <f t="shared" si="2"/>
        <v/>
      </c>
      <c r="N21" s="512"/>
      <c r="O21" s="512"/>
      <c r="P21" s="247"/>
      <c r="Q21" s="247"/>
      <c r="R21" s="248" t="str">
        <f t="shared" si="3"/>
        <v/>
      </c>
      <c r="S21" s="247" t="str">
        <f t="shared" si="4"/>
        <v/>
      </c>
      <c r="T21" s="511"/>
      <c r="U21" s="247"/>
      <c r="V21" s="247"/>
      <c r="W21" s="248" t="str">
        <f t="shared" si="5"/>
        <v/>
      </c>
      <c r="X21" s="247" t="str">
        <f t="shared" si="6"/>
        <v/>
      </c>
      <c r="Y21" s="511"/>
      <c r="Z21" s="247"/>
      <c r="AA21" s="247"/>
      <c r="AB21" s="248" t="str">
        <f t="shared" si="7"/>
        <v/>
      </c>
      <c r="AC21" s="247" t="str">
        <f t="shared" si="8"/>
        <v/>
      </c>
      <c r="AD21" s="511"/>
      <c r="AE21" s="247"/>
      <c r="AF21" s="247"/>
      <c r="AG21" s="248" t="str">
        <f t="shared" si="9"/>
        <v/>
      </c>
      <c r="AH21" s="247" t="str">
        <f t="shared" si="10"/>
        <v/>
      </c>
      <c r="AI21" s="511"/>
      <c r="AJ21" s="247"/>
      <c r="AK21" s="247"/>
      <c r="AL21" s="248" t="str">
        <f t="shared" si="11"/>
        <v/>
      </c>
      <c r="AM21" s="247" t="str">
        <f t="shared" si="12"/>
        <v/>
      </c>
      <c r="AN21" s="511"/>
      <c r="AO21" s="247"/>
      <c r="AP21" s="247"/>
      <c r="AQ21" s="248" t="str">
        <f t="shared" si="13"/>
        <v/>
      </c>
      <c r="AR21" s="247" t="str">
        <f t="shared" si="14"/>
        <v/>
      </c>
      <c r="AS21" s="511"/>
      <c r="AT21" s="247"/>
      <c r="AU21" s="247"/>
      <c r="AV21" s="248" t="str">
        <f t="shared" si="15"/>
        <v/>
      </c>
      <c r="AW21" s="247" t="str">
        <f t="shared" si="16"/>
        <v/>
      </c>
      <c r="AX21" s="511"/>
    </row>
    <row r="22" spans="2:50" ht="15.75" hidden="1" x14ac:dyDescent="0.2">
      <c r="B22" s="531" t="s">
        <v>169</v>
      </c>
      <c r="C22" s="523"/>
      <c r="D22" s="523"/>
      <c r="E22" s="523"/>
      <c r="F22" s="523"/>
      <c r="G22" s="523"/>
      <c r="H22" s="523"/>
      <c r="I22" s="207"/>
      <c r="J22" s="207"/>
      <c r="K22" s="207"/>
      <c r="L22" s="207"/>
      <c r="M22" s="207"/>
      <c r="N22" s="512" t="s">
        <v>161</v>
      </c>
      <c r="O22" s="525" t="s">
        <v>106</v>
      </c>
      <c r="P22" s="527">
        <v>45874</v>
      </c>
      <c r="Q22" s="517"/>
      <c r="R22" s="517"/>
      <c r="S22" s="517"/>
      <c r="T22" s="517"/>
      <c r="U22" s="527">
        <v>45875</v>
      </c>
      <c r="V22" s="517"/>
      <c r="W22" s="517"/>
      <c r="X22" s="517"/>
      <c r="Y22" s="517"/>
      <c r="Z22" s="527">
        <v>45876</v>
      </c>
      <c r="AA22" s="517"/>
      <c r="AB22" s="517"/>
      <c r="AC22" s="517"/>
      <c r="AD22" s="517"/>
      <c r="AE22" s="527">
        <v>45877</v>
      </c>
      <c r="AF22" s="517"/>
      <c r="AG22" s="517"/>
      <c r="AH22" s="517"/>
      <c r="AI22" s="517"/>
      <c r="AJ22" s="527">
        <v>45878</v>
      </c>
      <c r="AK22" s="517"/>
      <c r="AL22" s="517"/>
      <c r="AM22" s="517"/>
      <c r="AN22" s="517"/>
      <c r="AO22" s="527">
        <v>45879</v>
      </c>
      <c r="AP22" s="517"/>
      <c r="AQ22" s="517"/>
      <c r="AR22" s="517"/>
      <c r="AS22" s="517"/>
      <c r="AT22" s="527">
        <v>45880</v>
      </c>
      <c r="AU22" s="517"/>
      <c r="AV22" s="517"/>
      <c r="AW22" s="517"/>
      <c r="AX22" s="517"/>
    </row>
    <row r="23" spans="2:50" ht="15.75" hidden="1" x14ac:dyDescent="0.2">
      <c r="B23" s="524"/>
      <c r="C23" s="524"/>
      <c r="D23" s="524"/>
      <c r="E23" s="524"/>
      <c r="F23" s="524"/>
      <c r="G23" s="524"/>
      <c r="H23" s="524"/>
      <c r="I23" s="207"/>
      <c r="J23" s="207"/>
      <c r="K23" s="207"/>
      <c r="L23" s="207"/>
      <c r="M23" s="207"/>
      <c r="N23" s="512"/>
      <c r="O23" s="526"/>
      <c r="P23" s="527" t="s">
        <v>120</v>
      </c>
      <c r="Q23" s="517"/>
      <c r="R23" s="517"/>
      <c r="S23" s="517"/>
      <c r="T23" s="517"/>
      <c r="U23" s="527" t="s">
        <v>114</v>
      </c>
      <c r="V23" s="517"/>
      <c r="W23" s="517"/>
      <c r="X23" s="517"/>
      <c r="Y23" s="517"/>
      <c r="Z23" s="527" t="s">
        <v>115</v>
      </c>
      <c r="AA23" s="517"/>
      <c r="AB23" s="517"/>
      <c r="AC23" s="517"/>
      <c r="AD23" s="517"/>
      <c r="AE23" s="527" t="s">
        <v>116</v>
      </c>
      <c r="AF23" s="517"/>
      <c r="AG23" s="517"/>
      <c r="AH23" s="517"/>
      <c r="AI23" s="517"/>
      <c r="AJ23" s="527" t="s">
        <v>117</v>
      </c>
      <c r="AK23" s="517"/>
      <c r="AL23" s="517"/>
      <c r="AM23" s="517"/>
      <c r="AN23" s="517"/>
      <c r="AO23" s="527" t="s">
        <v>118</v>
      </c>
      <c r="AP23" s="517"/>
      <c r="AQ23" s="517"/>
      <c r="AR23" s="517"/>
      <c r="AS23" s="517"/>
      <c r="AT23" s="527" t="s">
        <v>119</v>
      </c>
      <c r="AU23" s="517"/>
      <c r="AV23" s="517"/>
      <c r="AW23" s="517"/>
      <c r="AX23" s="517"/>
    </row>
    <row r="24" spans="2:50" hidden="1" x14ac:dyDescent="0.2">
      <c r="B24" s="512" t="s">
        <v>157</v>
      </c>
      <c r="C24" s="512" t="s">
        <v>149</v>
      </c>
      <c r="D24" s="512"/>
      <c r="E24" s="512" t="s">
        <v>151</v>
      </c>
      <c r="F24" s="512"/>
      <c r="G24" s="512"/>
      <c r="H24" s="513" t="s">
        <v>158</v>
      </c>
      <c r="I24" s="516" t="s">
        <v>227</v>
      </c>
      <c r="J24" s="516"/>
      <c r="K24" s="516"/>
      <c r="L24" s="516" t="s">
        <v>158</v>
      </c>
      <c r="M24" s="516" t="s">
        <v>170</v>
      </c>
      <c r="N24" s="512"/>
      <c r="O24" s="512" t="s">
        <v>160</v>
      </c>
      <c r="P24" s="508" t="s">
        <v>154</v>
      </c>
      <c r="Q24" s="509"/>
      <c r="R24" s="509"/>
      <c r="S24" s="510"/>
      <c r="T24" s="512" t="s">
        <v>158</v>
      </c>
      <c r="U24" s="508" t="s">
        <v>154</v>
      </c>
      <c r="V24" s="509"/>
      <c r="W24" s="509"/>
      <c r="X24" s="510"/>
      <c r="Y24" s="512" t="s">
        <v>158</v>
      </c>
      <c r="Z24" s="508" t="s">
        <v>154</v>
      </c>
      <c r="AA24" s="509"/>
      <c r="AB24" s="509"/>
      <c r="AC24" s="510"/>
      <c r="AD24" s="512" t="s">
        <v>158</v>
      </c>
      <c r="AE24" s="508" t="s">
        <v>154</v>
      </c>
      <c r="AF24" s="509"/>
      <c r="AG24" s="509"/>
      <c r="AH24" s="510"/>
      <c r="AI24" s="512" t="s">
        <v>158</v>
      </c>
      <c r="AJ24" s="508" t="s">
        <v>154</v>
      </c>
      <c r="AK24" s="509"/>
      <c r="AL24" s="509"/>
      <c r="AM24" s="510"/>
      <c r="AN24" s="512" t="s">
        <v>158</v>
      </c>
      <c r="AO24" s="508" t="s">
        <v>154</v>
      </c>
      <c r="AP24" s="509"/>
      <c r="AQ24" s="509"/>
      <c r="AR24" s="510"/>
      <c r="AS24" s="512" t="s">
        <v>158</v>
      </c>
      <c r="AT24" s="508" t="s">
        <v>154</v>
      </c>
      <c r="AU24" s="509"/>
      <c r="AV24" s="509"/>
      <c r="AW24" s="510"/>
      <c r="AX24" s="512" t="s">
        <v>158</v>
      </c>
    </row>
    <row r="25" spans="2:50" hidden="1" x14ac:dyDescent="0.2">
      <c r="B25" s="512"/>
      <c r="C25" s="512"/>
      <c r="D25" s="512"/>
      <c r="E25" s="512" t="s">
        <v>150</v>
      </c>
      <c r="F25" s="512"/>
      <c r="G25" s="512"/>
      <c r="H25" s="514"/>
      <c r="I25" s="516" t="s">
        <v>150</v>
      </c>
      <c r="J25" s="516"/>
      <c r="K25" s="516"/>
      <c r="L25" s="516"/>
      <c r="M25" s="516"/>
      <c r="N25" s="512"/>
      <c r="O25" s="512"/>
      <c r="P25" s="508" t="s">
        <v>155</v>
      </c>
      <c r="Q25" s="509"/>
      <c r="R25" s="509"/>
      <c r="S25" s="510"/>
      <c r="T25" s="512"/>
      <c r="U25" s="508" t="s">
        <v>155</v>
      </c>
      <c r="V25" s="509"/>
      <c r="W25" s="509"/>
      <c r="X25" s="510"/>
      <c r="Y25" s="512"/>
      <c r="Z25" s="508" t="s">
        <v>155</v>
      </c>
      <c r="AA25" s="509"/>
      <c r="AB25" s="509"/>
      <c r="AC25" s="510"/>
      <c r="AD25" s="512"/>
      <c r="AE25" s="508" t="s">
        <v>155</v>
      </c>
      <c r="AF25" s="509"/>
      <c r="AG25" s="509"/>
      <c r="AH25" s="510"/>
      <c r="AI25" s="512"/>
      <c r="AJ25" s="508" t="s">
        <v>155</v>
      </c>
      <c r="AK25" s="509"/>
      <c r="AL25" s="509"/>
      <c r="AM25" s="510"/>
      <c r="AN25" s="512"/>
      <c r="AO25" s="508" t="s">
        <v>155</v>
      </c>
      <c r="AP25" s="509"/>
      <c r="AQ25" s="509"/>
      <c r="AR25" s="510"/>
      <c r="AS25" s="512"/>
      <c r="AT25" s="508" t="s">
        <v>155</v>
      </c>
      <c r="AU25" s="509"/>
      <c r="AV25" s="509"/>
      <c r="AW25" s="510"/>
      <c r="AX25" s="512"/>
    </row>
    <row r="26" spans="2:50" hidden="1" x14ac:dyDescent="0.2">
      <c r="B26" s="512"/>
      <c r="C26" s="512"/>
      <c r="D26" s="512"/>
      <c r="E26" s="212" t="s">
        <v>152</v>
      </c>
      <c r="F26" s="212" t="s">
        <v>153</v>
      </c>
      <c r="G26" s="212" t="s">
        <v>156</v>
      </c>
      <c r="H26" s="515"/>
      <c r="I26" s="208" t="s">
        <v>152</v>
      </c>
      <c r="J26" s="208" t="s">
        <v>153</v>
      </c>
      <c r="K26" s="208" t="s">
        <v>156</v>
      </c>
      <c r="L26" s="516"/>
      <c r="M26" s="516"/>
      <c r="N26" s="512"/>
      <c r="O26" s="512"/>
      <c r="P26" s="212" t="s">
        <v>152</v>
      </c>
      <c r="Q26" s="212" t="s">
        <v>153</v>
      </c>
      <c r="R26" s="212" t="s">
        <v>156</v>
      </c>
      <c r="S26" s="212" t="s">
        <v>170</v>
      </c>
      <c r="T26" s="512"/>
      <c r="U26" s="212" t="s">
        <v>152</v>
      </c>
      <c r="V26" s="212" t="s">
        <v>153</v>
      </c>
      <c r="W26" s="212" t="s">
        <v>156</v>
      </c>
      <c r="X26" s="212" t="s">
        <v>170</v>
      </c>
      <c r="Y26" s="512"/>
      <c r="Z26" s="212" t="s">
        <v>152</v>
      </c>
      <c r="AA26" s="212" t="s">
        <v>153</v>
      </c>
      <c r="AB26" s="212" t="s">
        <v>156</v>
      </c>
      <c r="AC26" s="212" t="s">
        <v>170</v>
      </c>
      <c r="AD26" s="512"/>
      <c r="AE26" s="212" t="s">
        <v>152</v>
      </c>
      <c r="AF26" s="212" t="s">
        <v>153</v>
      </c>
      <c r="AG26" s="212" t="s">
        <v>156</v>
      </c>
      <c r="AH26" s="212" t="s">
        <v>170</v>
      </c>
      <c r="AI26" s="512"/>
      <c r="AJ26" s="212" t="s">
        <v>152</v>
      </c>
      <c r="AK26" s="212" t="s">
        <v>153</v>
      </c>
      <c r="AL26" s="212" t="s">
        <v>156</v>
      </c>
      <c r="AM26" s="212" t="s">
        <v>170</v>
      </c>
      <c r="AN26" s="512"/>
      <c r="AO26" s="212" t="s">
        <v>152</v>
      </c>
      <c r="AP26" s="212" t="s">
        <v>153</v>
      </c>
      <c r="AQ26" s="212" t="s">
        <v>156</v>
      </c>
      <c r="AR26" s="212" t="s">
        <v>170</v>
      </c>
      <c r="AS26" s="512"/>
      <c r="AT26" s="212" t="s">
        <v>152</v>
      </c>
      <c r="AU26" s="212" t="s">
        <v>153</v>
      </c>
      <c r="AV26" s="212" t="s">
        <v>156</v>
      </c>
      <c r="AW26" s="212" t="s">
        <v>170</v>
      </c>
      <c r="AX26" s="512"/>
    </row>
    <row r="27" spans="2:50" hidden="1" x14ac:dyDescent="0.2">
      <c r="B27" s="517" t="s">
        <v>238</v>
      </c>
      <c r="C27" s="211">
        <v>1</v>
      </c>
      <c r="D27" s="211" t="s">
        <v>457</v>
      </c>
      <c r="E27" s="211">
        <v>19</v>
      </c>
      <c r="F27" s="211">
        <v>1500</v>
      </c>
      <c r="G27" s="276">
        <f>F27/E27</f>
        <v>78.94736842105263</v>
      </c>
      <c r="H27" s="511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36">
        <f>IFERROR(AVERAGE(K27:K41),"-")</f>
        <v>99.261557217089447</v>
      </c>
      <c r="M27" s="172">
        <f>IFERROR(RANK(K27, K27:K41),"")</f>
        <v>7</v>
      </c>
      <c r="N27" s="512"/>
      <c r="O27" s="512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511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511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511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511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511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511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511">
        <f>AVERAGE(AV27:AV41)</f>
        <v>99.296668661339965</v>
      </c>
    </row>
    <row r="28" spans="2:50" hidden="1" x14ac:dyDescent="0.2">
      <c r="B28" s="517"/>
      <c r="C28" s="211">
        <v>2</v>
      </c>
      <c r="D28" s="211" t="s">
        <v>458</v>
      </c>
      <c r="E28" s="211">
        <v>18</v>
      </c>
      <c r="F28" s="211">
        <v>1500</v>
      </c>
      <c r="G28" s="276">
        <f t="shared" ref="G28:G33" si="21">F28/E28</f>
        <v>83.333333333333329</v>
      </c>
      <c r="H28" s="511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36"/>
      <c r="M28" s="172">
        <f t="shared" ref="M28:M41" si="22">IFERROR(RANK(K28, K$27:K$41),"")</f>
        <v>5</v>
      </c>
      <c r="N28" s="512"/>
      <c r="O28" s="512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511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511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511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511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511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511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511"/>
    </row>
    <row r="29" spans="2:50" hidden="1" x14ac:dyDescent="0.2">
      <c r="B29" s="517"/>
      <c r="C29" s="211">
        <v>3</v>
      </c>
      <c r="D29" s="211" t="s">
        <v>459</v>
      </c>
      <c r="E29" s="211">
        <v>19</v>
      </c>
      <c r="F29" s="211">
        <v>1500</v>
      </c>
      <c r="G29" s="276">
        <f t="shared" si="21"/>
        <v>78.94736842105263</v>
      </c>
      <c r="H29" s="511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36"/>
      <c r="M29" s="172">
        <f t="shared" si="22"/>
        <v>6</v>
      </c>
      <c r="N29" s="512"/>
      <c r="O29" s="512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511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511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511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511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511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511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511"/>
    </row>
    <row r="30" spans="2:50" hidden="1" x14ac:dyDescent="0.2">
      <c r="B30" s="517"/>
      <c r="C30" s="211">
        <v>4</v>
      </c>
      <c r="D30" s="211" t="s">
        <v>460</v>
      </c>
      <c r="E30" s="211">
        <v>16</v>
      </c>
      <c r="F30" s="211">
        <v>1500</v>
      </c>
      <c r="G30" s="276">
        <f t="shared" si="21"/>
        <v>93.75</v>
      </c>
      <c r="H30" s="511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36"/>
      <c r="M30" s="172">
        <f t="shared" si="22"/>
        <v>4</v>
      </c>
      <c r="N30" s="512"/>
      <c r="O30" s="512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511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511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511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511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511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511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511"/>
    </row>
    <row r="31" spans="2:50" hidden="1" x14ac:dyDescent="0.2">
      <c r="B31" s="517"/>
      <c r="C31" s="211">
        <v>5</v>
      </c>
      <c r="D31" s="211" t="s">
        <v>461</v>
      </c>
      <c r="E31" s="211">
        <v>17</v>
      </c>
      <c r="F31" s="211">
        <v>2000</v>
      </c>
      <c r="G31" s="276">
        <f t="shared" si="21"/>
        <v>117.64705882352941</v>
      </c>
      <c r="H31" s="511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36"/>
      <c r="M31" s="172">
        <f t="shared" si="22"/>
        <v>2</v>
      </c>
      <c r="N31" s="512"/>
      <c r="O31" s="512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511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511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511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511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511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511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511"/>
    </row>
    <row r="32" spans="2:50" hidden="1" x14ac:dyDescent="0.2">
      <c r="B32" s="517"/>
      <c r="C32" s="211">
        <v>6</v>
      </c>
      <c r="D32" s="211" t="s">
        <v>462</v>
      </c>
      <c r="E32" s="211">
        <v>18</v>
      </c>
      <c r="F32" s="211">
        <v>2000</v>
      </c>
      <c r="G32" s="276">
        <f t="shared" si="21"/>
        <v>111.11111111111111</v>
      </c>
      <c r="H32" s="511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36"/>
      <c r="M32" s="172">
        <f t="shared" si="22"/>
        <v>3</v>
      </c>
      <c r="N32" s="512"/>
      <c r="O32" s="512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511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511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511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511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511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511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511"/>
    </row>
    <row r="33" spans="2:50" hidden="1" x14ac:dyDescent="0.2">
      <c r="B33" s="517"/>
      <c r="C33" s="211">
        <v>7</v>
      </c>
      <c r="D33" s="211" t="s">
        <v>430</v>
      </c>
      <c r="E33" s="211">
        <v>8</v>
      </c>
      <c r="F33" s="211">
        <v>1500</v>
      </c>
      <c r="G33" s="276">
        <f t="shared" si="21"/>
        <v>187.5</v>
      </c>
      <c r="H33" s="511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36"/>
      <c r="M33" s="172">
        <f t="shared" si="22"/>
        <v>1</v>
      </c>
      <c r="N33" s="512"/>
      <c r="O33" s="512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511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511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511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511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511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511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511"/>
    </row>
    <row r="34" spans="2:50" hidden="1" x14ac:dyDescent="0.2">
      <c r="B34" s="517"/>
      <c r="C34" s="211">
        <v>8</v>
      </c>
      <c r="D34" s="211"/>
      <c r="E34" s="211"/>
      <c r="F34" s="211"/>
      <c r="G34" s="211"/>
      <c r="H34" s="511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36"/>
      <c r="M34" s="172" t="str">
        <f t="shared" si="22"/>
        <v/>
      </c>
      <c r="N34" s="512"/>
      <c r="O34" s="512"/>
      <c r="P34" s="170"/>
      <c r="Q34" s="170"/>
      <c r="R34" s="276" t="str">
        <f t="shared" si="23"/>
        <v/>
      </c>
      <c r="S34" s="274" t="str">
        <f t="shared" si="24"/>
        <v/>
      </c>
      <c r="T34" s="511"/>
      <c r="U34" s="170"/>
      <c r="V34" s="170"/>
      <c r="W34" s="276" t="str">
        <f t="shared" si="25"/>
        <v/>
      </c>
      <c r="X34" s="274" t="str">
        <f t="shared" si="26"/>
        <v/>
      </c>
      <c r="Y34" s="511"/>
      <c r="Z34" s="170"/>
      <c r="AA34" s="170"/>
      <c r="AB34" s="276" t="str">
        <f t="shared" si="27"/>
        <v/>
      </c>
      <c r="AC34" s="274" t="str">
        <f t="shared" si="28"/>
        <v/>
      </c>
      <c r="AD34" s="511"/>
      <c r="AE34" s="170"/>
      <c r="AF34" s="170"/>
      <c r="AG34" s="276" t="str">
        <f t="shared" si="29"/>
        <v/>
      </c>
      <c r="AH34" s="274" t="str">
        <f t="shared" si="30"/>
        <v/>
      </c>
      <c r="AI34" s="511"/>
      <c r="AJ34" s="170"/>
      <c r="AK34" s="170"/>
      <c r="AL34" s="276" t="str">
        <f t="shared" si="31"/>
        <v/>
      </c>
      <c r="AM34" s="274" t="str">
        <f t="shared" si="32"/>
        <v/>
      </c>
      <c r="AN34" s="511"/>
      <c r="AO34" s="170"/>
      <c r="AP34" s="170"/>
      <c r="AQ34" s="276" t="str">
        <f t="shared" si="33"/>
        <v/>
      </c>
      <c r="AR34" s="274" t="str">
        <f t="shared" si="34"/>
        <v/>
      </c>
      <c r="AS34" s="511"/>
      <c r="AT34" s="170"/>
      <c r="AU34" s="170"/>
      <c r="AV34" s="276" t="str">
        <f t="shared" si="35"/>
        <v/>
      </c>
      <c r="AW34" s="274" t="str">
        <f t="shared" si="36"/>
        <v/>
      </c>
      <c r="AX34" s="511"/>
    </row>
    <row r="35" spans="2:50" hidden="1" x14ac:dyDescent="0.2">
      <c r="B35" s="517"/>
      <c r="C35" s="211">
        <v>9</v>
      </c>
      <c r="D35" s="211"/>
      <c r="E35" s="211"/>
      <c r="F35" s="211"/>
      <c r="G35" s="211"/>
      <c r="H35" s="511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36"/>
      <c r="M35" s="172" t="str">
        <f t="shared" si="22"/>
        <v/>
      </c>
      <c r="N35" s="512"/>
      <c r="O35" s="512"/>
      <c r="P35" s="170"/>
      <c r="Q35" s="170"/>
      <c r="R35" s="276" t="str">
        <f t="shared" si="23"/>
        <v/>
      </c>
      <c r="S35" s="274" t="str">
        <f t="shared" si="24"/>
        <v/>
      </c>
      <c r="T35" s="511"/>
      <c r="U35" s="170"/>
      <c r="V35" s="170"/>
      <c r="W35" s="276" t="str">
        <f t="shared" si="25"/>
        <v/>
      </c>
      <c r="X35" s="274" t="str">
        <f t="shared" si="26"/>
        <v/>
      </c>
      <c r="Y35" s="511"/>
      <c r="Z35" s="170"/>
      <c r="AA35" s="170"/>
      <c r="AB35" s="276" t="str">
        <f t="shared" si="27"/>
        <v/>
      </c>
      <c r="AC35" s="274" t="str">
        <f t="shared" si="28"/>
        <v/>
      </c>
      <c r="AD35" s="511"/>
      <c r="AE35" s="170"/>
      <c r="AF35" s="170"/>
      <c r="AG35" s="276" t="str">
        <f t="shared" si="29"/>
        <v/>
      </c>
      <c r="AH35" s="274" t="str">
        <f t="shared" si="30"/>
        <v/>
      </c>
      <c r="AI35" s="511"/>
      <c r="AJ35" s="170"/>
      <c r="AK35" s="170"/>
      <c r="AL35" s="276" t="str">
        <f t="shared" si="31"/>
        <v/>
      </c>
      <c r="AM35" s="274" t="str">
        <f t="shared" si="32"/>
        <v/>
      </c>
      <c r="AN35" s="511"/>
      <c r="AO35" s="170"/>
      <c r="AP35" s="170"/>
      <c r="AQ35" s="276" t="str">
        <f t="shared" si="33"/>
        <v/>
      </c>
      <c r="AR35" s="274" t="str">
        <f t="shared" si="34"/>
        <v/>
      </c>
      <c r="AS35" s="511"/>
      <c r="AT35" s="170"/>
      <c r="AU35" s="170"/>
      <c r="AV35" s="276" t="str">
        <f t="shared" si="35"/>
        <v/>
      </c>
      <c r="AW35" s="274" t="str">
        <f t="shared" si="36"/>
        <v/>
      </c>
      <c r="AX35" s="511"/>
    </row>
    <row r="36" spans="2:50" hidden="1" x14ac:dyDescent="0.2">
      <c r="B36" s="517"/>
      <c r="C36" s="211">
        <v>10</v>
      </c>
      <c r="D36" s="211"/>
      <c r="E36" s="211"/>
      <c r="F36" s="211"/>
      <c r="G36" s="211"/>
      <c r="H36" s="511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36"/>
      <c r="M36" s="172" t="str">
        <f t="shared" si="22"/>
        <v/>
      </c>
      <c r="N36" s="512"/>
      <c r="O36" s="512"/>
      <c r="P36" s="170"/>
      <c r="Q36" s="170"/>
      <c r="R36" s="276" t="str">
        <f t="shared" si="23"/>
        <v/>
      </c>
      <c r="S36" s="274" t="str">
        <f t="shared" si="24"/>
        <v/>
      </c>
      <c r="T36" s="511"/>
      <c r="U36" s="170"/>
      <c r="V36" s="170"/>
      <c r="W36" s="276" t="str">
        <f t="shared" si="25"/>
        <v/>
      </c>
      <c r="X36" s="274" t="str">
        <f t="shared" si="26"/>
        <v/>
      </c>
      <c r="Y36" s="511"/>
      <c r="Z36" s="170"/>
      <c r="AA36" s="170"/>
      <c r="AB36" s="276" t="str">
        <f t="shared" si="27"/>
        <v/>
      </c>
      <c r="AC36" s="274" t="str">
        <f t="shared" si="28"/>
        <v/>
      </c>
      <c r="AD36" s="511"/>
      <c r="AE36" s="170"/>
      <c r="AF36" s="170"/>
      <c r="AG36" s="276" t="str">
        <f t="shared" si="29"/>
        <v/>
      </c>
      <c r="AH36" s="274" t="str">
        <f t="shared" si="30"/>
        <v/>
      </c>
      <c r="AI36" s="511"/>
      <c r="AJ36" s="170"/>
      <c r="AK36" s="170"/>
      <c r="AL36" s="276" t="str">
        <f t="shared" si="31"/>
        <v/>
      </c>
      <c r="AM36" s="274" t="str">
        <f t="shared" si="32"/>
        <v/>
      </c>
      <c r="AN36" s="511"/>
      <c r="AO36" s="170"/>
      <c r="AP36" s="170"/>
      <c r="AQ36" s="276" t="str">
        <f t="shared" si="33"/>
        <v/>
      </c>
      <c r="AR36" s="274" t="str">
        <f t="shared" si="34"/>
        <v/>
      </c>
      <c r="AS36" s="511"/>
      <c r="AT36" s="170"/>
      <c r="AU36" s="170"/>
      <c r="AV36" s="276" t="str">
        <f t="shared" si="35"/>
        <v/>
      </c>
      <c r="AW36" s="274" t="str">
        <f t="shared" si="36"/>
        <v/>
      </c>
      <c r="AX36" s="511"/>
    </row>
    <row r="37" spans="2:50" hidden="1" x14ac:dyDescent="0.2">
      <c r="B37" s="517"/>
      <c r="C37" s="211">
        <v>11</v>
      </c>
      <c r="D37" s="211"/>
      <c r="E37" s="211"/>
      <c r="F37" s="211"/>
      <c r="G37" s="211"/>
      <c r="H37" s="511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36"/>
      <c r="M37" s="172" t="str">
        <f t="shared" si="22"/>
        <v/>
      </c>
      <c r="N37" s="512"/>
      <c r="O37" s="512"/>
      <c r="P37" s="274"/>
      <c r="Q37" s="274"/>
      <c r="R37" s="276" t="str">
        <f t="shared" si="23"/>
        <v/>
      </c>
      <c r="S37" s="274" t="str">
        <f t="shared" si="24"/>
        <v/>
      </c>
      <c r="T37" s="511"/>
      <c r="U37" s="274"/>
      <c r="V37" s="274"/>
      <c r="W37" s="276" t="str">
        <f t="shared" si="25"/>
        <v/>
      </c>
      <c r="X37" s="274" t="str">
        <f t="shared" si="26"/>
        <v/>
      </c>
      <c r="Y37" s="511"/>
      <c r="Z37" s="274"/>
      <c r="AA37" s="274"/>
      <c r="AB37" s="276" t="str">
        <f t="shared" si="27"/>
        <v/>
      </c>
      <c r="AC37" s="274" t="str">
        <f t="shared" si="28"/>
        <v/>
      </c>
      <c r="AD37" s="511"/>
      <c r="AE37" s="274"/>
      <c r="AF37" s="274"/>
      <c r="AG37" s="276" t="str">
        <f t="shared" si="29"/>
        <v/>
      </c>
      <c r="AH37" s="274" t="str">
        <f t="shared" si="30"/>
        <v/>
      </c>
      <c r="AI37" s="511"/>
      <c r="AJ37" s="274"/>
      <c r="AK37" s="274"/>
      <c r="AL37" s="276" t="str">
        <f t="shared" si="31"/>
        <v/>
      </c>
      <c r="AM37" s="274" t="str">
        <f t="shared" si="32"/>
        <v/>
      </c>
      <c r="AN37" s="511"/>
      <c r="AO37" s="274"/>
      <c r="AP37" s="274"/>
      <c r="AQ37" s="276" t="str">
        <f t="shared" si="33"/>
        <v/>
      </c>
      <c r="AR37" s="274" t="str">
        <f t="shared" si="34"/>
        <v/>
      </c>
      <c r="AS37" s="511"/>
      <c r="AT37" s="274"/>
      <c r="AU37" s="274"/>
      <c r="AV37" s="276" t="str">
        <f t="shared" si="35"/>
        <v/>
      </c>
      <c r="AW37" s="274" t="str">
        <f t="shared" si="36"/>
        <v/>
      </c>
      <c r="AX37" s="511"/>
    </row>
    <row r="38" spans="2:50" hidden="1" x14ac:dyDescent="0.2">
      <c r="B38" s="517"/>
      <c r="C38" s="211">
        <v>12</v>
      </c>
      <c r="D38" s="211"/>
      <c r="E38" s="211"/>
      <c r="F38" s="211"/>
      <c r="G38" s="211"/>
      <c r="H38" s="511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36"/>
      <c r="M38" s="172" t="str">
        <f t="shared" si="22"/>
        <v/>
      </c>
      <c r="N38" s="512"/>
      <c r="O38" s="512"/>
      <c r="P38" s="274"/>
      <c r="Q38" s="274"/>
      <c r="R38" s="276" t="str">
        <f t="shared" si="23"/>
        <v/>
      </c>
      <c r="S38" s="274" t="str">
        <f t="shared" si="24"/>
        <v/>
      </c>
      <c r="T38" s="511"/>
      <c r="U38" s="274"/>
      <c r="V38" s="274"/>
      <c r="W38" s="276" t="str">
        <f t="shared" si="25"/>
        <v/>
      </c>
      <c r="X38" s="274" t="str">
        <f t="shared" si="26"/>
        <v/>
      </c>
      <c r="Y38" s="511"/>
      <c r="Z38" s="274"/>
      <c r="AA38" s="274"/>
      <c r="AB38" s="276" t="str">
        <f t="shared" si="27"/>
        <v/>
      </c>
      <c r="AC38" s="274" t="str">
        <f t="shared" si="28"/>
        <v/>
      </c>
      <c r="AD38" s="511"/>
      <c r="AE38" s="274"/>
      <c r="AF38" s="274"/>
      <c r="AG38" s="276" t="str">
        <f t="shared" si="29"/>
        <v/>
      </c>
      <c r="AH38" s="274" t="str">
        <f t="shared" si="30"/>
        <v/>
      </c>
      <c r="AI38" s="511"/>
      <c r="AJ38" s="274"/>
      <c r="AK38" s="274"/>
      <c r="AL38" s="276" t="str">
        <f t="shared" si="31"/>
        <v/>
      </c>
      <c r="AM38" s="274" t="str">
        <f t="shared" si="32"/>
        <v/>
      </c>
      <c r="AN38" s="511"/>
      <c r="AO38" s="274"/>
      <c r="AP38" s="274"/>
      <c r="AQ38" s="276" t="str">
        <f t="shared" si="33"/>
        <v/>
      </c>
      <c r="AR38" s="274" t="str">
        <f t="shared" si="34"/>
        <v/>
      </c>
      <c r="AS38" s="511"/>
      <c r="AT38" s="274"/>
      <c r="AU38" s="274"/>
      <c r="AV38" s="276" t="str">
        <f t="shared" si="35"/>
        <v/>
      </c>
      <c r="AW38" s="274" t="str">
        <f t="shared" si="36"/>
        <v/>
      </c>
      <c r="AX38" s="511"/>
    </row>
    <row r="39" spans="2:50" hidden="1" x14ac:dyDescent="0.2">
      <c r="B39" s="517"/>
      <c r="C39" s="211">
        <v>13</v>
      </c>
      <c r="D39" s="211"/>
      <c r="E39" s="211"/>
      <c r="F39" s="211"/>
      <c r="G39" s="211"/>
      <c r="H39" s="511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36"/>
      <c r="M39" s="172" t="str">
        <f t="shared" si="22"/>
        <v/>
      </c>
      <c r="N39" s="512"/>
      <c r="O39" s="512"/>
      <c r="P39" s="274"/>
      <c r="Q39" s="274"/>
      <c r="R39" s="276" t="str">
        <f t="shared" si="23"/>
        <v/>
      </c>
      <c r="S39" s="274" t="str">
        <f t="shared" si="24"/>
        <v/>
      </c>
      <c r="T39" s="511"/>
      <c r="U39" s="274"/>
      <c r="V39" s="274"/>
      <c r="W39" s="276" t="str">
        <f t="shared" si="25"/>
        <v/>
      </c>
      <c r="X39" s="274" t="str">
        <f t="shared" si="26"/>
        <v/>
      </c>
      <c r="Y39" s="511"/>
      <c r="Z39" s="274"/>
      <c r="AA39" s="274"/>
      <c r="AB39" s="276" t="str">
        <f t="shared" si="27"/>
        <v/>
      </c>
      <c r="AC39" s="274" t="str">
        <f t="shared" si="28"/>
        <v/>
      </c>
      <c r="AD39" s="511"/>
      <c r="AE39" s="274"/>
      <c r="AF39" s="274"/>
      <c r="AG39" s="276" t="str">
        <f t="shared" si="29"/>
        <v/>
      </c>
      <c r="AH39" s="274" t="str">
        <f t="shared" si="30"/>
        <v/>
      </c>
      <c r="AI39" s="511"/>
      <c r="AJ39" s="274"/>
      <c r="AK39" s="274"/>
      <c r="AL39" s="276" t="str">
        <f t="shared" si="31"/>
        <v/>
      </c>
      <c r="AM39" s="274" t="str">
        <f t="shared" si="32"/>
        <v/>
      </c>
      <c r="AN39" s="511"/>
      <c r="AO39" s="274"/>
      <c r="AP39" s="274"/>
      <c r="AQ39" s="276" t="str">
        <f t="shared" si="33"/>
        <v/>
      </c>
      <c r="AR39" s="274" t="str">
        <f t="shared" si="34"/>
        <v/>
      </c>
      <c r="AS39" s="511"/>
      <c r="AT39" s="274"/>
      <c r="AU39" s="274"/>
      <c r="AV39" s="276" t="str">
        <f t="shared" si="35"/>
        <v/>
      </c>
      <c r="AW39" s="274" t="str">
        <f t="shared" si="36"/>
        <v/>
      </c>
      <c r="AX39" s="511"/>
    </row>
    <row r="40" spans="2:50" hidden="1" x14ac:dyDescent="0.2">
      <c r="B40" s="517"/>
      <c r="C40" s="211">
        <v>14</v>
      </c>
      <c r="D40" s="211"/>
      <c r="E40" s="211"/>
      <c r="F40" s="211"/>
      <c r="G40" s="211"/>
      <c r="H40" s="511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36"/>
      <c r="M40" s="172" t="str">
        <f t="shared" si="22"/>
        <v/>
      </c>
      <c r="N40" s="512"/>
      <c r="O40" s="512"/>
      <c r="P40" s="274"/>
      <c r="Q40" s="274"/>
      <c r="R40" s="276" t="str">
        <f t="shared" si="23"/>
        <v/>
      </c>
      <c r="S40" s="274" t="str">
        <f t="shared" si="24"/>
        <v/>
      </c>
      <c r="T40" s="511"/>
      <c r="U40" s="274"/>
      <c r="V40" s="274"/>
      <c r="W40" s="276" t="str">
        <f t="shared" si="25"/>
        <v/>
      </c>
      <c r="X40" s="274" t="str">
        <f t="shared" si="26"/>
        <v/>
      </c>
      <c r="Y40" s="511"/>
      <c r="Z40" s="274"/>
      <c r="AA40" s="274"/>
      <c r="AB40" s="276" t="str">
        <f t="shared" si="27"/>
        <v/>
      </c>
      <c r="AC40" s="274" t="str">
        <f t="shared" si="28"/>
        <v/>
      </c>
      <c r="AD40" s="511"/>
      <c r="AE40" s="274"/>
      <c r="AF40" s="274"/>
      <c r="AG40" s="276" t="str">
        <f t="shared" si="29"/>
        <v/>
      </c>
      <c r="AH40" s="274" t="str">
        <f t="shared" si="30"/>
        <v/>
      </c>
      <c r="AI40" s="511"/>
      <c r="AJ40" s="274"/>
      <c r="AK40" s="274"/>
      <c r="AL40" s="276" t="str">
        <f t="shared" si="31"/>
        <v/>
      </c>
      <c r="AM40" s="274" t="str">
        <f t="shared" si="32"/>
        <v/>
      </c>
      <c r="AN40" s="511"/>
      <c r="AO40" s="274"/>
      <c r="AP40" s="274"/>
      <c r="AQ40" s="276" t="str">
        <f t="shared" si="33"/>
        <v/>
      </c>
      <c r="AR40" s="274" t="str">
        <f t="shared" si="34"/>
        <v/>
      </c>
      <c r="AS40" s="511"/>
      <c r="AT40" s="274"/>
      <c r="AU40" s="274"/>
      <c r="AV40" s="276" t="str">
        <f t="shared" si="35"/>
        <v/>
      </c>
      <c r="AW40" s="274" t="str">
        <f t="shared" si="36"/>
        <v/>
      </c>
      <c r="AX40" s="511"/>
    </row>
    <row r="41" spans="2:50" hidden="1" x14ac:dyDescent="0.2">
      <c r="B41" s="517"/>
      <c r="C41" s="211">
        <v>15</v>
      </c>
      <c r="D41" s="211"/>
      <c r="E41" s="211"/>
      <c r="F41" s="211"/>
      <c r="G41" s="211"/>
      <c r="H41" s="511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36"/>
      <c r="M41" s="172" t="str">
        <f t="shared" si="22"/>
        <v/>
      </c>
      <c r="N41" s="512"/>
      <c r="O41" s="512"/>
      <c r="P41" s="274"/>
      <c r="Q41" s="274"/>
      <c r="R41" s="276" t="str">
        <f t="shared" si="23"/>
        <v/>
      </c>
      <c r="S41" s="274" t="str">
        <f t="shared" si="24"/>
        <v/>
      </c>
      <c r="T41" s="511"/>
      <c r="U41" s="274"/>
      <c r="V41" s="274"/>
      <c r="W41" s="276" t="str">
        <f t="shared" si="25"/>
        <v/>
      </c>
      <c r="X41" s="274" t="str">
        <f t="shared" si="26"/>
        <v/>
      </c>
      <c r="Y41" s="511"/>
      <c r="Z41" s="274"/>
      <c r="AA41" s="274"/>
      <c r="AB41" s="276" t="str">
        <f t="shared" si="27"/>
        <v/>
      </c>
      <c r="AC41" s="274" t="str">
        <f t="shared" si="28"/>
        <v/>
      </c>
      <c r="AD41" s="511"/>
      <c r="AE41" s="274"/>
      <c r="AF41" s="274"/>
      <c r="AG41" s="276" t="str">
        <f t="shared" si="29"/>
        <v/>
      </c>
      <c r="AH41" s="274" t="str">
        <f t="shared" si="30"/>
        <v/>
      </c>
      <c r="AI41" s="511"/>
      <c r="AJ41" s="274"/>
      <c r="AK41" s="274"/>
      <c r="AL41" s="276" t="str">
        <f t="shared" si="31"/>
        <v/>
      </c>
      <c r="AM41" s="274" t="str">
        <f t="shared" si="32"/>
        <v/>
      </c>
      <c r="AN41" s="511"/>
      <c r="AO41" s="274"/>
      <c r="AP41" s="274"/>
      <c r="AQ41" s="276" t="str">
        <f t="shared" si="33"/>
        <v/>
      </c>
      <c r="AR41" s="274" t="str">
        <f t="shared" si="34"/>
        <v/>
      </c>
      <c r="AS41" s="511"/>
      <c r="AT41" s="274"/>
      <c r="AU41" s="274"/>
      <c r="AV41" s="276" t="str">
        <f t="shared" si="35"/>
        <v/>
      </c>
      <c r="AW41" s="274" t="str">
        <f t="shared" si="36"/>
        <v/>
      </c>
      <c r="AX41" s="511"/>
    </row>
    <row r="42" spans="2:50" ht="15.75" hidden="1" x14ac:dyDescent="0.2">
      <c r="B42" s="521" t="s">
        <v>169</v>
      </c>
      <c r="C42" s="522"/>
      <c r="D42" s="522"/>
      <c r="E42" s="522"/>
      <c r="F42" s="522"/>
      <c r="G42" s="522"/>
      <c r="H42" s="523"/>
      <c r="I42" s="207"/>
      <c r="J42" s="207"/>
      <c r="K42" s="207"/>
      <c r="L42" s="207"/>
      <c r="M42" s="207"/>
      <c r="N42" s="512" t="s">
        <v>161</v>
      </c>
      <c r="O42" s="525" t="s">
        <v>106</v>
      </c>
      <c r="P42" s="527">
        <v>45881</v>
      </c>
      <c r="Q42" s="517"/>
      <c r="R42" s="517"/>
      <c r="S42" s="517"/>
      <c r="T42" s="517"/>
      <c r="U42" s="527">
        <v>45882</v>
      </c>
      <c r="V42" s="517"/>
      <c r="W42" s="517"/>
      <c r="X42" s="517"/>
      <c r="Y42" s="517"/>
      <c r="Z42" s="527">
        <v>45883</v>
      </c>
      <c r="AA42" s="517"/>
      <c r="AB42" s="517"/>
      <c r="AC42" s="517"/>
      <c r="AD42" s="517"/>
      <c r="AE42" s="527">
        <v>45884</v>
      </c>
      <c r="AF42" s="517"/>
      <c r="AG42" s="517"/>
      <c r="AH42" s="517"/>
      <c r="AI42" s="517"/>
      <c r="AJ42" s="527">
        <v>45885</v>
      </c>
      <c r="AK42" s="517"/>
      <c r="AL42" s="517"/>
      <c r="AM42" s="517"/>
      <c r="AN42" s="517"/>
      <c r="AO42" s="527">
        <v>45886</v>
      </c>
      <c r="AP42" s="517"/>
      <c r="AQ42" s="517"/>
      <c r="AR42" s="517"/>
      <c r="AS42" s="517"/>
      <c r="AT42" s="527">
        <v>45887</v>
      </c>
      <c r="AU42" s="517"/>
      <c r="AV42" s="517"/>
      <c r="AW42" s="517"/>
      <c r="AX42" s="517"/>
    </row>
    <row r="43" spans="2:50" ht="15.75" hidden="1" x14ac:dyDescent="0.2">
      <c r="B43" s="524"/>
      <c r="C43" s="524"/>
      <c r="D43" s="524"/>
      <c r="E43" s="524"/>
      <c r="F43" s="524"/>
      <c r="G43" s="524"/>
      <c r="H43" s="524"/>
      <c r="I43" s="207"/>
      <c r="J43" s="207"/>
      <c r="K43" s="207"/>
      <c r="L43" s="207"/>
      <c r="M43" s="207"/>
      <c r="N43" s="512"/>
      <c r="O43" s="526"/>
      <c r="P43" s="527" t="s">
        <v>120</v>
      </c>
      <c r="Q43" s="517"/>
      <c r="R43" s="517"/>
      <c r="S43" s="517"/>
      <c r="T43" s="517"/>
      <c r="U43" s="527" t="s">
        <v>114</v>
      </c>
      <c r="V43" s="517"/>
      <c r="W43" s="517"/>
      <c r="X43" s="517"/>
      <c r="Y43" s="517"/>
      <c r="Z43" s="527" t="s">
        <v>115</v>
      </c>
      <c r="AA43" s="517"/>
      <c r="AB43" s="517"/>
      <c r="AC43" s="517"/>
      <c r="AD43" s="517"/>
      <c r="AE43" s="527" t="s">
        <v>116</v>
      </c>
      <c r="AF43" s="517"/>
      <c r="AG43" s="517"/>
      <c r="AH43" s="517"/>
      <c r="AI43" s="517"/>
      <c r="AJ43" s="527" t="s">
        <v>117</v>
      </c>
      <c r="AK43" s="517"/>
      <c r="AL43" s="517"/>
      <c r="AM43" s="517"/>
      <c r="AN43" s="517"/>
      <c r="AO43" s="527" t="s">
        <v>118</v>
      </c>
      <c r="AP43" s="517"/>
      <c r="AQ43" s="517"/>
      <c r="AR43" s="517"/>
      <c r="AS43" s="517"/>
      <c r="AT43" s="527" t="s">
        <v>119</v>
      </c>
      <c r="AU43" s="517"/>
      <c r="AV43" s="517"/>
      <c r="AW43" s="517"/>
      <c r="AX43" s="517"/>
    </row>
    <row r="44" spans="2:50" hidden="1" x14ac:dyDescent="0.2">
      <c r="B44" s="512" t="s">
        <v>157</v>
      </c>
      <c r="C44" s="512" t="s">
        <v>149</v>
      </c>
      <c r="D44" s="512"/>
      <c r="E44" s="512" t="s">
        <v>151</v>
      </c>
      <c r="F44" s="512"/>
      <c r="G44" s="512"/>
      <c r="H44" s="513" t="s">
        <v>158</v>
      </c>
      <c r="I44" s="516" t="s">
        <v>227</v>
      </c>
      <c r="J44" s="516"/>
      <c r="K44" s="516"/>
      <c r="L44" s="516" t="s">
        <v>158</v>
      </c>
      <c r="M44" s="516" t="s">
        <v>170</v>
      </c>
      <c r="N44" s="512"/>
      <c r="O44" s="512" t="s">
        <v>160</v>
      </c>
      <c r="P44" s="508" t="s">
        <v>154</v>
      </c>
      <c r="Q44" s="509"/>
      <c r="R44" s="509"/>
      <c r="S44" s="510"/>
      <c r="T44" s="512" t="s">
        <v>158</v>
      </c>
      <c r="U44" s="508" t="s">
        <v>154</v>
      </c>
      <c r="V44" s="509"/>
      <c r="W44" s="509"/>
      <c r="X44" s="510"/>
      <c r="Y44" s="512" t="s">
        <v>158</v>
      </c>
      <c r="Z44" s="508" t="s">
        <v>154</v>
      </c>
      <c r="AA44" s="509"/>
      <c r="AB44" s="509"/>
      <c r="AC44" s="510"/>
      <c r="AD44" s="512" t="s">
        <v>158</v>
      </c>
      <c r="AE44" s="508" t="s">
        <v>154</v>
      </c>
      <c r="AF44" s="509"/>
      <c r="AG44" s="509"/>
      <c r="AH44" s="510"/>
      <c r="AI44" s="512" t="s">
        <v>158</v>
      </c>
      <c r="AJ44" s="508" t="s">
        <v>154</v>
      </c>
      <c r="AK44" s="509"/>
      <c r="AL44" s="509"/>
      <c r="AM44" s="510"/>
      <c r="AN44" s="512" t="s">
        <v>158</v>
      </c>
      <c r="AO44" s="508" t="s">
        <v>154</v>
      </c>
      <c r="AP44" s="509"/>
      <c r="AQ44" s="509"/>
      <c r="AR44" s="510"/>
      <c r="AS44" s="512" t="s">
        <v>158</v>
      </c>
      <c r="AT44" s="508" t="s">
        <v>154</v>
      </c>
      <c r="AU44" s="509"/>
      <c r="AV44" s="509"/>
      <c r="AW44" s="510"/>
      <c r="AX44" s="512" t="s">
        <v>158</v>
      </c>
    </row>
    <row r="45" spans="2:50" hidden="1" x14ac:dyDescent="0.2">
      <c r="B45" s="512"/>
      <c r="C45" s="512"/>
      <c r="D45" s="512"/>
      <c r="E45" s="512" t="s">
        <v>150</v>
      </c>
      <c r="F45" s="512"/>
      <c r="G45" s="512"/>
      <c r="H45" s="514"/>
      <c r="I45" s="516" t="s">
        <v>150</v>
      </c>
      <c r="J45" s="516"/>
      <c r="K45" s="516"/>
      <c r="L45" s="516"/>
      <c r="M45" s="516"/>
      <c r="N45" s="512"/>
      <c r="O45" s="512"/>
      <c r="P45" s="508" t="s">
        <v>155</v>
      </c>
      <c r="Q45" s="509"/>
      <c r="R45" s="509"/>
      <c r="S45" s="510"/>
      <c r="T45" s="512"/>
      <c r="U45" s="508" t="s">
        <v>155</v>
      </c>
      <c r="V45" s="509"/>
      <c r="W45" s="509"/>
      <c r="X45" s="510"/>
      <c r="Y45" s="512"/>
      <c r="Z45" s="508" t="s">
        <v>155</v>
      </c>
      <c r="AA45" s="509"/>
      <c r="AB45" s="509"/>
      <c r="AC45" s="510"/>
      <c r="AD45" s="512"/>
      <c r="AE45" s="508" t="s">
        <v>155</v>
      </c>
      <c r="AF45" s="509"/>
      <c r="AG45" s="509"/>
      <c r="AH45" s="510"/>
      <c r="AI45" s="512"/>
      <c r="AJ45" s="508" t="s">
        <v>155</v>
      </c>
      <c r="AK45" s="509"/>
      <c r="AL45" s="509"/>
      <c r="AM45" s="510"/>
      <c r="AN45" s="512"/>
      <c r="AO45" s="508" t="s">
        <v>155</v>
      </c>
      <c r="AP45" s="509"/>
      <c r="AQ45" s="509"/>
      <c r="AR45" s="510"/>
      <c r="AS45" s="512"/>
      <c r="AT45" s="508" t="s">
        <v>155</v>
      </c>
      <c r="AU45" s="509"/>
      <c r="AV45" s="509"/>
      <c r="AW45" s="510"/>
      <c r="AX45" s="512"/>
    </row>
    <row r="46" spans="2:50" hidden="1" x14ac:dyDescent="0.2">
      <c r="B46" s="512"/>
      <c r="C46" s="512"/>
      <c r="D46" s="512"/>
      <c r="E46" s="212" t="s">
        <v>152</v>
      </c>
      <c r="F46" s="212" t="s">
        <v>153</v>
      </c>
      <c r="G46" s="212" t="s">
        <v>156</v>
      </c>
      <c r="H46" s="515"/>
      <c r="I46" s="208" t="s">
        <v>152</v>
      </c>
      <c r="J46" s="208" t="s">
        <v>153</v>
      </c>
      <c r="K46" s="208" t="s">
        <v>156</v>
      </c>
      <c r="L46" s="516"/>
      <c r="M46" s="516"/>
      <c r="N46" s="512"/>
      <c r="O46" s="512"/>
      <c r="P46" s="212" t="s">
        <v>152</v>
      </c>
      <c r="Q46" s="212" t="s">
        <v>153</v>
      </c>
      <c r="R46" s="212" t="s">
        <v>156</v>
      </c>
      <c r="S46" s="212" t="s">
        <v>170</v>
      </c>
      <c r="T46" s="512"/>
      <c r="U46" s="212" t="s">
        <v>152</v>
      </c>
      <c r="V46" s="212" t="s">
        <v>153</v>
      </c>
      <c r="W46" s="212" t="s">
        <v>156</v>
      </c>
      <c r="X46" s="212" t="s">
        <v>170</v>
      </c>
      <c r="Y46" s="512"/>
      <c r="Z46" s="212" t="s">
        <v>152</v>
      </c>
      <c r="AA46" s="212" t="s">
        <v>153</v>
      </c>
      <c r="AB46" s="212" t="s">
        <v>156</v>
      </c>
      <c r="AC46" s="212" t="s">
        <v>170</v>
      </c>
      <c r="AD46" s="512"/>
      <c r="AE46" s="212" t="s">
        <v>152</v>
      </c>
      <c r="AF46" s="212" t="s">
        <v>153</v>
      </c>
      <c r="AG46" s="212" t="s">
        <v>156</v>
      </c>
      <c r="AH46" s="212" t="s">
        <v>170</v>
      </c>
      <c r="AI46" s="512"/>
      <c r="AJ46" s="212" t="s">
        <v>152</v>
      </c>
      <c r="AK46" s="212" t="s">
        <v>153</v>
      </c>
      <c r="AL46" s="212" t="s">
        <v>156</v>
      </c>
      <c r="AM46" s="212" t="s">
        <v>170</v>
      </c>
      <c r="AN46" s="512"/>
      <c r="AO46" s="212" t="s">
        <v>152</v>
      </c>
      <c r="AP46" s="212" t="s">
        <v>153</v>
      </c>
      <c r="AQ46" s="212" t="s">
        <v>156</v>
      </c>
      <c r="AR46" s="212" t="s">
        <v>170</v>
      </c>
      <c r="AS46" s="512"/>
      <c r="AT46" s="212" t="s">
        <v>152</v>
      </c>
      <c r="AU46" s="212" t="s">
        <v>153</v>
      </c>
      <c r="AV46" s="212" t="s">
        <v>156</v>
      </c>
      <c r="AW46" s="212" t="s">
        <v>170</v>
      </c>
      <c r="AX46" s="512"/>
    </row>
    <row r="47" spans="2:50" hidden="1" x14ac:dyDescent="0.2">
      <c r="B47" s="532" t="s">
        <v>238</v>
      </c>
      <c r="C47" s="211">
        <v>1</v>
      </c>
      <c r="D47" s="211" t="s">
        <v>457</v>
      </c>
      <c r="E47" s="211">
        <v>19</v>
      </c>
      <c r="F47" s="211">
        <v>1500</v>
      </c>
      <c r="G47" s="276">
        <f>F47/E47</f>
        <v>78.94736842105263</v>
      </c>
      <c r="H47" s="511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36">
        <f>IFERROR(AVERAGE(K47:K61),"-")</f>
        <v>99.90761315291175</v>
      </c>
      <c r="M47" s="172">
        <f>IFERROR(RANK(K47, K$47:K$61),"")</f>
        <v>7</v>
      </c>
      <c r="N47" s="512"/>
      <c r="O47" s="512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511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511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511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511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511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511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511">
        <f>AVERAGE(AV47:AV61)</f>
        <v>102.12233751576589</v>
      </c>
    </row>
    <row r="48" spans="2:50" hidden="1" x14ac:dyDescent="0.2">
      <c r="B48" s="517"/>
      <c r="C48" s="211">
        <v>2</v>
      </c>
      <c r="D48" s="211" t="s">
        <v>458</v>
      </c>
      <c r="E48" s="211">
        <v>17</v>
      </c>
      <c r="F48" s="211">
        <v>1500</v>
      </c>
      <c r="G48" s="276">
        <f t="shared" ref="G48:G53" si="43">F48/E48</f>
        <v>88.235294117647058</v>
      </c>
      <c r="H48" s="511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36"/>
      <c r="M48" s="172">
        <f t="shared" ref="M48:M61" si="44">IFERROR(RANK(K48, K$47:K$61),"")</f>
        <v>5</v>
      </c>
      <c r="N48" s="512"/>
      <c r="O48" s="512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511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511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511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511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511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511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511"/>
    </row>
    <row r="49" spans="2:50" hidden="1" x14ac:dyDescent="0.2">
      <c r="B49" s="517"/>
      <c r="C49" s="211">
        <v>3</v>
      </c>
      <c r="D49" s="211" t="s">
        <v>459</v>
      </c>
      <c r="E49" s="211">
        <v>19</v>
      </c>
      <c r="F49" s="211">
        <v>1500</v>
      </c>
      <c r="G49" s="276">
        <f t="shared" si="43"/>
        <v>78.94736842105263</v>
      </c>
      <c r="H49" s="511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36"/>
      <c r="M49" s="172">
        <f t="shared" si="44"/>
        <v>6</v>
      </c>
      <c r="N49" s="512"/>
      <c r="O49" s="512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511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511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511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511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511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511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511"/>
    </row>
    <row r="50" spans="2:50" hidden="1" x14ac:dyDescent="0.2">
      <c r="B50" s="517"/>
      <c r="C50" s="211">
        <v>4</v>
      </c>
      <c r="D50" s="211" t="s">
        <v>460</v>
      </c>
      <c r="E50" s="211">
        <v>16</v>
      </c>
      <c r="F50" s="211">
        <v>1500</v>
      </c>
      <c r="G50" s="276">
        <f t="shared" si="43"/>
        <v>93.75</v>
      </c>
      <c r="H50" s="511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36"/>
      <c r="M50" s="172">
        <f t="shared" si="44"/>
        <v>4</v>
      </c>
      <c r="N50" s="512"/>
      <c r="O50" s="512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511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511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511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511"/>
      <c r="AJ50" s="332"/>
      <c r="AK50" s="332"/>
      <c r="AL50" s="333" t="str">
        <f t="shared" si="53"/>
        <v/>
      </c>
      <c r="AM50" s="331" t="str">
        <f t="shared" si="54"/>
        <v/>
      </c>
      <c r="AN50" s="511"/>
      <c r="AO50" s="332"/>
      <c r="AP50" s="332"/>
      <c r="AQ50" s="333" t="str">
        <f t="shared" si="55"/>
        <v/>
      </c>
      <c r="AR50" s="331" t="str">
        <f t="shared" si="56"/>
        <v/>
      </c>
      <c r="AS50" s="511"/>
      <c r="AT50" s="332"/>
      <c r="AU50" s="332"/>
      <c r="AV50" s="333" t="str">
        <f t="shared" si="57"/>
        <v/>
      </c>
      <c r="AW50" s="331" t="str">
        <f t="shared" si="58"/>
        <v/>
      </c>
      <c r="AX50" s="511"/>
    </row>
    <row r="51" spans="2:50" hidden="1" x14ac:dyDescent="0.2">
      <c r="B51" s="517"/>
      <c r="C51" s="211">
        <v>5</v>
      </c>
      <c r="D51" s="211" t="s">
        <v>461</v>
      </c>
      <c r="E51" s="211">
        <v>17</v>
      </c>
      <c r="F51" s="211">
        <v>2000</v>
      </c>
      <c r="G51" s="276">
        <f t="shared" si="43"/>
        <v>117.64705882352941</v>
      </c>
      <c r="H51" s="511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36"/>
      <c r="M51" s="172">
        <f t="shared" si="44"/>
        <v>2</v>
      </c>
      <c r="N51" s="512"/>
      <c r="O51" s="512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511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511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511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511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511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511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511"/>
    </row>
    <row r="52" spans="2:50" hidden="1" x14ac:dyDescent="0.2">
      <c r="B52" s="517"/>
      <c r="C52" s="211">
        <v>6</v>
      </c>
      <c r="D52" s="211" t="s">
        <v>462</v>
      </c>
      <c r="E52" s="211">
        <v>18</v>
      </c>
      <c r="F52" s="211">
        <v>2000</v>
      </c>
      <c r="G52" s="276">
        <f t="shared" si="43"/>
        <v>111.11111111111111</v>
      </c>
      <c r="H52" s="511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36"/>
      <c r="M52" s="172">
        <f t="shared" si="44"/>
        <v>3</v>
      </c>
      <c r="N52" s="512"/>
      <c r="O52" s="512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511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511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511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511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511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511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511"/>
    </row>
    <row r="53" spans="2:50" hidden="1" x14ac:dyDescent="0.2">
      <c r="B53" s="517"/>
      <c r="C53" s="211">
        <v>7</v>
      </c>
      <c r="D53" s="211" t="s">
        <v>430</v>
      </c>
      <c r="E53" s="211">
        <v>8</v>
      </c>
      <c r="F53" s="211">
        <v>1500</v>
      </c>
      <c r="G53" s="276">
        <f t="shared" si="43"/>
        <v>187.5</v>
      </c>
      <c r="H53" s="511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36"/>
      <c r="M53" s="172">
        <f t="shared" si="44"/>
        <v>1</v>
      </c>
      <c r="N53" s="512"/>
      <c r="O53" s="512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511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511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511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511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511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511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511"/>
    </row>
    <row r="54" spans="2:50" hidden="1" x14ac:dyDescent="0.2">
      <c r="B54" s="517"/>
      <c r="C54" s="211">
        <v>8</v>
      </c>
      <c r="D54" s="211"/>
      <c r="E54" s="211"/>
      <c r="F54" s="211"/>
      <c r="G54" s="274"/>
      <c r="H54" s="511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36"/>
      <c r="M54" s="172" t="str">
        <f t="shared" si="44"/>
        <v/>
      </c>
      <c r="N54" s="512"/>
      <c r="O54" s="512"/>
      <c r="P54" s="170"/>
      <c r="Q54" s="170"/>
      <c r="R54" s="330" t="str">
        <f t="shared" si="45"/>
        <v/>
      </c>
      <c r="S54" s="329" t="str">
        <f t="shared" si="46"/>
        <v/>
      </c>
      <c r="T54" s="511"/>
      <c r="U54" s="170"/>
      <c r="V54" s="170"/>
      <c r="W54" s="330" t="str">
        <f t="shared" si="47"/>
        <v/>
      </c>
      <c r="X54" s="329" t="str">
        <f t="shared" si="48"/>
        <v/>
      </c>
      <c r="Y54" s="511"/>
      <c r="Z54" s="170"/>
      <c r="AA54" s="170"/>
      <c r="AB54" s="330" t="str">
        <f t="shared" si="49"/>
        <v/>
      </c>
      <c r="AC54" s="329" t="str">
        <f t="shared" si="50"/>
        <v/>
      </c>
      <c r="AD54" s="511"/>
      <c r="AE54" s="170"/>
      <c r="AF54" s="170"/>
      <c r="AG54" s="330" t="str">
        <f t="shared" si="51"/>
        <v/>
      </c>
      <c r="AH54" s="329" t="str">
        <f t="shared" si="52"/>
        <v/>
      </c>
      <c r="AI54" s="511"/>
      <c r="AJ54" s="170"/>
      <c r="AK54" s="170"/>
      <c r="AL54" s="330" t="str">
        <f t="shared" si="53"/>
        <v/>
      </c>
      <c r="AM54" s="329" t="str">
        <f t="shared" si="54"/>
        <v/>
      </c>
      <c r="AN54" s="511"/>
      <c r="AO54" s="170"/>
      <c r="AP54" s="170"/>
      <c r="AQ54" s="330" t="str">
        <f t="shared" si="55"/>
        <v/>
      </c>
      <c r="AR54" s="329" t="str">
        <f t="shared" si="56"/>
        <v/>
      </c>
      <c r="AS54" s="511"/>
      <c r="AT54" s="170"/>
      <c r="AU54" s="170"/>
      <c r="AV54" s="330" t="str">
        <f t="shared" si="57"/>
        <v/>
      </c>
      <c r="AW54" s="329" t="str">
        <f t="shared" si="58"/>
        <v/>
      </c>
      <c r="AX54" s="511"/>
    </row>
    <row r="55" spans="2:50" hidden="1" x14ac:dyDescent="0.2">
      <c r="B55" s="517"/>
      <c r="C55" s="211">
        <v>9</v>
      </c>
      <c r="D55" s="211"/>
      <c r="E55" s="211"/>
      <c r="F55" s="211"/>
      <c r="G55" s="274"/>
      <c r="H55" s="511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36"/>
      <c r="M55" s="172" t="str">
        <f t="shared" si="44"/>
        <v/>
      </c>
      <c r="N55" s="512"/>
      <c r="O55" s="512"/>
      <c r="P55" s="170"/>
      <c r="Q55" s="170"/>
      <c r="R55" s="330" t="str">
        <f t="shared" si="45"/>
        <v/>
      </c>
      <c r="S55" s="329" t="str">
        <f t="shared" si="46"/>
        <v/>
      </c>
      <c r="T55" s="511"/>
      <c r="U55" s="170"/>
      <c r="V55" s="170"/>
      <c r="W55" s="330" t="str">
        <f t="shared" si="47"/>
        <v/>
      </c>
      <c r="X55" s="329" t="str">
        <f t="shared" si="48"/>
        <v/>
      </c>
      <c r="Y55" s="511"/>
      <c r="Z55" s="170"/>
      <c r="AA55" s="170"/>
      <c r="AB55" s="330" t="str">
        <f t="shared" si="49"/>
        <v/>
      </c>
      <c r="AC55" s="329" t="str">
        <f t="shared" si="50"/>
        <v/>
      </c>
      <c r="AD55" s="511"/>
      <c r="AE55" s="170"/>
      <c r="AF55" s="170"/>
      <c r="AG55" s="330" t="str">
        <f t="shared" si="51"/>
        <v/>
      </c>
      <c r="AH55" s="329" t="str">
        <f t="shared" si="52"/>
        <v/>
      </c>
      <c r="AI55" s="511"/>
      <c r="AJ55" s="170"/>
      <c r="AK55" s="170"/>
      <c r="AL55" s="330" t="str">
        <f t="shared" si="53"/>
        <v/>
      </c>
      <c r="AM55" s="329" t="str">
        <f t="shared" si="54"/>
        <v/>
      </c>
      <c r="AN55" s="511"/>
      <c r="AO55" s="170"/>
      <c r="AP55" s="170"/>
      <c r="AQ55" s="330" t="str">
        <f t="shared" si="55"/>
        <v/>
      </c>
      <c r="AR55" s="329" t="str">
        <f t="shared" si="56"/>
        <v/>
      </c>
      <c r="AS55" s="511"/>
      <c r="AT55" s="170"/>
      <c r="AU55" s="170"/>
      <c r="AV55" s="330" t="str">
        <f t="shared" si="57"/>
        <v/>
      </c>
      <c r="AW55" s="329" t="str">
        <f t="shared" si="58"/>
        <v/>
      </c>
      <c r="AX55" s="511"/>
    </row>
    <row r="56" spans="2:50" hidden="1" x14ac:dyDescent="0.2">
      <c r="B56" s="517"/>
      <c r="C56" s="211">
        <v>10</v>
      </c>
      <c r="D56" s="211"/>
      <c r="E56" s="211"/>
      <c r="F56" s="211"/>
      <c r="G56" s="274"/>
      <c r="H56" s="511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36"/>
      <c r="M56" s="172" t="str">
        <f t="shared" si="44"/>
        <v/>
      </c>
      <c r="N56" s="512"/>
      <c r="O56" s="512"/>
      <c r="P56" s="170"/>
      <c r="Q56" s="170"/>
      <c r="R56" s="330" t="str">
        <f t="shared" si="45"/>
        <v/>
      </c>
      <c r="S56" s="329" t="str">
        <f t="shared" si="46"/>
        <v/>
      </c>
      <c r="T56" s="511"/>
      <c r="U56" s="170"/>
      <c r="V56" s="170"/>
      <c r="W56" s="330" t="str">
        <f t="shared" si="47"/>
        <v/>
      </c>
      <c r="X56" s="329" t="str">
        <f t="shared" si="48"/>
        <v/>
      </c>
      <c r="Y56" s="511"/>
      <c r="Z56" s="170"/>
      <c r="AA56" s="170"/>
      <c r="AB56" s="330" t="str">
        <f t="shared" si="49"/>
        <v/>
      </c>
      <c r="AC56" s="329" t="str">
        <f t="shared" si="50"/>
        <v/>
      </c>
      <c r="AD56" s="511"/>
      <c r="AE56" s="170"/>
      <c r="AF56" s="170"/>
      <c r="AG56" s="330" t="str">
        <f t="shared" si="51"/>
        <v/>
      </c>
      <c r="AH56" s="329" t="str">
        <f t="shared" si="52"/>
        <v/>
      </c>
      <c r="AI56" s="511"/>
      <c r="AJ56" s="170"/>
      <c r="AK56" s="170"/>
      <c r="AL56" s="330" t="str">
        <f t="shared" si="53"/>
        <v/>
      </c>
      <c r="AM56" s="329" t="str">
        <f t="shared" si="54"/>
        <v/>
      </c>
      <c r="AN56" s="511"/>
      <c r="AO56" s="170"/>
      <c r="AP56" s="170"/>
      <c r="AQ56" s="330" t="str">
        <f t="shared" si="55"/>
        <v/>
      </c>
      <c r="AR56" s="329" t="str">
        <f t="shared" si="56"/>
        <v/>
      </c>
      <c r="AS56" s="511"/>
      <c r="AT56" s="170"/>
      <c r="AU56" s="170"/>
      <c r="AV56" s="330" t="str">
        <f t="shared" si="57"/>
        <v/>
      </c>
      <c r="AW56" s="329" t="str">
        <f t="shared" si="58"/>
        <v/>
      </c>
      <c r="AX56" s="511"/>
    </row>
    <row r="57" spans="2:50" hidden="1" x14ac:dyDescent="0.2">
      <c r="B57" s="517"/>
      <c r="C57" s="211">
        <v>11</v>
      </c>
      <c r="D57" s="211"/>
      <c r="E57" s="211"/>
      <c r="F57" s="211"/>
      <c r="G57" s="274"/>
      <c r="H57" s="511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36"/>
      <c r="M57" s="172" t="str">
        <f t="shared" si="44"/>
        <v/>
      </c>
      <c r="N57" s="512"/>
      <c r="O57" s="512"/>
      <c r="P57" s="329"/>
      <c r="Q57" s="329"/>
      <c r="R57" s="330" t="str">
        <f t="shared" si="45"/>
        <v/>
      </c>
      <c r="S57" s="329" t="str">
        <f t="shared" si="46"/>
        <v/>
      </c>
      <c r="T57" s="511"/>
      <c r="U57" s="329"/>
      <c r="V57" s="329"/>
      <c r="W57" s="330" t="str">
        <f t="shared" si="47"/>
        <v/>
      </c>
      <c r="X57" s="329" t="str">
        <f t="shared" si="48"/>
        <v/>
      </c>
      <c r="Y57" s="511"/>
      <c r="Z57" s="329"/>
      <c r="AA57" s="329"/>
      <c r="AB57" s="330" t="str">
        <f t="shared" si="49"/>
        <v/>
      </c>
      <c r="AC57" s="329" t="str">
        <f t="shared" si="50"/>
        <v/>
      </c>
      <c r="AD57" s="511"/>
      <c r="AE57" s="329"/>
      <c r="AF57" s="329"/>
      <c r="AG57" s="330" t="str">
        <f t="shared" si="51"/>
        <v/>
      </c>
      <c r="AH57" s="329" t="str">
        <f t="shared" si="52"/>
        <v/>
      </c>
      <c r="AI57" s="511"/>
      <c r="AJ57" s="329"/>
      <c r="AK57" s="329"/>
      <c r="AL57" s="330" t="str">
        <f t="shared" si="53"/>
        <v/>
      </c>
      <c r="AM57" s="329" t="str">
        <f t="shared" si="54"/>
        <v/>
      </c>
      <c r="AN57" s="511"/>
      <c r="AO57" s="329"/>
      <c r="AP57" s="329"/>
      <c r="AQ57" s="330" t="str">
        <f t="shared" si="55"/>
        <v/>
      </c>
      <c r="AR57" s="329" t="str">
        <f t="shared" si="56"/>
        <v/>
      </c>
      <c r="AS57" s="511"/>
      <c r="AT57" s="329"/>
      <c r="AU57" s="329"/>
      <c r="AV57" s="330" t="str">
        <f t="shared" si="57"/>
        <v/>
      </c>
      <c r="AW57" s="329" t="str">
        <f t="shared" si="58"/>
        <v/>
      </c>
      <c r="AX57" s="511"/>
    </row>
    <row r="58" spans="2:50" hidden="1" x14ac:dyDescent="0.2">
      <c r="B58" s="517"/>
      <c r="C58" s="211">
        <v>12</v>
      </c>
      <c r="D58" s="211"/>
      <c r="E58" s="211"/>
      <c r="F58" s="211"/>
      <c r="G58" s="274"/>
      <c r="H58" s="511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36"/>
      <c r="M58" s="172" t="str">
        <f t="shared" si="44"/>
        <v/>
      </c>
      <c r="N58" s="512"/>
      <c r="O58" s="512"/>
      <c r="P58" s="329"/>
      <c r="Q58" s="329"/>
      <c r="R58" s="330" t="str">
        <f t="shared" si="45"/>
        <v/>
      </c>
      <c r="S58" s="329" t="str">
        <f t="shared" si="46"/>
        <v/>
      </c>
      <c r="T58" s="511"/>
      <c r="U58" s="329"/>
      <c r="V58" s="329"/>
      <c r="W58" s="330" t="str">
        <f t="shared" si="47"/>
        <v/>
      </c>
      <c r="X58" s="329" t="str">
        <f t="shared" si="48"/>
        <v/>
      </c>
      <c r="Y58" s="511"/>
      <c r="Z58" s="329"/>
      <c r="AA58" s="329"/>
      <c r="AB58" s="330" t="str">
        <f t="shared" si="49"/>
        <v/>
      </c>
      <c r="AC58" s="329" t="str">
        <f t="shared" si="50"/>
        <v/>
      </c>
      <c r="AD58" s="511"/>
      <c r="AE58" s="329"/>
      <c r="AF58" s="329"/>
      <c r="AG58" s="330" t="str">
        <f t="shared" si="51"/>
        <v/>
      </c>
      <c r="AH58" s="329" t="str">
        <f t="shared" si="52"/>
        <v/>
      </c>
      <c r="AI58" s="511"/>
      <c r="AJ58" s="329"/>
      <c r="AK58" s="329"/>
      <c r="AL58" s="330" t="str">
        <f t="shared" si="53"/>
        <v/>
      </c>
      <c r="AM58" s="329" t="str">
        <f t="shared" si="54"/>
        <v/>
      </c>
      <c r="AN58" s="511"/>
      <c r="AO58" s="329"/>
      <c r="AP58" s="329"/>
      <c r="AQ58" s="330" t="str">
        <f t="shared" si="55"/>
        <v/>
      </c>
      <c r="AR58" s="329" t="str">
        <f t="shared" si="56"/>
        <v/>
      </c>
      <c r="AS58" s="511"/>
      <c r="AT58" s="329"/>
      <c r="AU58" s="329"/>
      <c r="AV58" s="330" t="str">
        <f t="shared" si="57"/>
        <v/>
      </c>
      <c r="AW58" s="329" t="str">
        <f t="shared" si="58"/>
        <v/>
      </c>
      <c r="AX58" s="511"/>
    </row>
    <row r="59" spans="2:50" hidden="1" x14ac:dyDescent="0.2">
      <c r="B59" s="517"/>
      <c r="C59" s="211">
        <v>13</v>
      </c>
      <c r="D59" s="211"/>
      <c r="E59" s="211"/>
      <c r="F59" s="211"/>
      <c r="G59" s="274"/>
      <c r="H59" s="511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36"/>
      <c r="M59" s="172" t="str">
        <f t="shared" si="44"/>
        <v/>
      </c>
      <c r="N59" s="512"/>
      <c r="O59" s="512"/>
      <c r="P59" s="329"/>
      <c r="Q59" s="329"/>
      <c r="R59" s="330" t="str">
        <f t="shared" si="45"/>
        <v/>
      </c>
      <c r="S59" s="329" t="str">
        <f t="shared" si="46"/>
        <v/>
      </c>
      <c r="T59" s="511"/>
      <c r="U59" s="329"/>
      <c r="V59" s="329"/>
      <c r="W59" s="330" t="str">
        <f t="shared" si="47"/>
        <v/>
      </c>
      <c r="X59" s="329" t="str">
        <f t="shared" si="48"/>
        <v/>
      </c>
      <c r="Y59" s="511"/>
      <c r="Z59" s="329"/>
      <c r="AA59" s="329"/>
      <c r="AB59" s="330" t="str">
        <f t="shared" si="49"/>
        <v/>
      </c>
      <c r="AC59" s="329" t="str">
        <f t="shared" si="50"/>
        <v/>
      </c>
      <c r="AD59" s="511"/>
      <c r="AE59" s="329"/>
      <c r="AF59" s="329"/>
      <c r="AG59" s="330" t="str">
        <f t="shared" si="51"/>
        <v/>
      </c>
      <c r="AH59" s="329" t="str">
        <f t="shared" si="52"/>
        <v/>
      </c>
      <c r="AI59" s="511"/>
      <c r="AJ59" s="329"/>
      <c r="AK59" s="329"/>
      <c r="AL59" s="330" t="str">
        <f t="shared" si="53"/>
        <v/>
      </c>
      <c r="AM59" s="329" t="str">
        <f t="shared" si="54"/>
        <v/>
      </c>
      <c r="AN59" s="511"/>
      <c r="AO59" s="329"/>
      <c r="AP59" s="329"/>
      <c r="AQ59" s="330" t="str">
        <f t="shared" si="55"/>
        <v/>
      </c>
      <c r="AR59" s="329" t="str">
        <f t="shared" si="56"/>
        <v/>
      </c>
      <c r="AS59" s="511"/>
      <c r="AT59" s="329"/>
      <c r="AU59" s="329"/>
      <c r="AV59" s="330" t="str">
        <f t="shared" si="57"/>
        <v/>
      </c>
      <c r="AW59" s="329" t="str">
        <f t="shared" si="58"/>
        <v/>
      </c>
      <c r="AX59" s="511"/>
    </row>
    <row r="60" spans="2:50" hidden="1" x14ac:dyDescent="0.2">
      <c r="B60" s="517"/>
      <c r="C60" s="211">
        <v>14</v>
      </c>
      <c r="D60" s="211"/>
      <c r="E60" s="211"/>
      <c r="F60" s="211"/>
      <c r="G60" s="274"/>
      <c r="H60" s="511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36"/>
      <c r="M60" s="172" t="str">
        <f t="shared" si="44"/>
        <v/>
      </c>
      <c r="N60" s="512"/>
      <c r="O60" s="512"/>
      <c r="P60" s="329"/>
      <c r="Q60" s="329"/>
      <c r="R60" s="330" t="str">
        <f t="shared" si="45"/>
        <v/>
      </c>
      <c r="S60" s="329" t="str">
        <f t="shared" si="46"/>
        <v/>
      </c>
      <c r="T60" s="511"/>
      <c r="U60" s="329"/>
      <c r="V60" s="329"/>
      <c r="W60" s="330" t="str">
        <f t="shared" si="47"/>
        <v/>
      </c>
      <c r="X60" s="329" t="str">
        <f t="shared" si="48"/>
        <v/>
      </c>
      <c r="Y60" s="511"/>
      <c r="Z60" s="329"/>
      <c r="AA60" s="329"/>
      <c r="AB60" s="330" t="str">
        <f t="shared" si="49"/>
        <v/>
      </c>
      <c r="AC60" s="329" t="str">
        <f t="shared" si="50"/>
        <v/>
      </c>
      <c r="AD60" s="511"/>
      <c r="AE60" s="329"/>
      <c r="AF60" s="329"/>
      <c r="AG60" s="330" t="str">
        <f t="shared" si="51"/>
        <v/>
      </c>
      <c r="AH60" s="329" t="str">
        <f t="shared" si="52"/>
        <v/>
      </c>
      <c r="AI60" s="511"/>
      <c r="AJ60" s="329"/>
      <c r="AK60" s="329"/>
      <c r="AL60" s="330" t="str">
        <f t="shared" si="53"/>
        <v/>
      </c>
      <c r="AM60" s="329" t="str">
        <f t="shared" si="54"/>
        <v/>
      </c>
      <c r="AN60" s="511"/>
      <c r="AO60" s="329"/>
      <c r="AP60" s="329"/>
      <c r="AQ60" s="330" t="str">
        <f t="shared" si="55"/>
        <v/>
      </c>
      <c r="AR60" s="329" t="str">
        <f t="shared" si="56"/>
        <v/>
      </c>
      <c r="AS60" s="511"/>
      <c r="AT60" s="329"/>
      <c r="AU60" s="329"/>
      <c r="AV60" s="330" t="str">
        <f t="shared" si="57"/>
        <v/>
      </c>
      <c r="AW60" s="329" t="str">
        <f t="shared" si="58"/>
        <v/>
      </c>
      <c r="AX60" s="511"/>
    </row>
    <row r="61" spans="2:50" hidden="1" x14ac:dyDescent="0.2">
      <c r="B61" s="517"/>
      <c r="C61" s="211">
        <v>15</v>
      </c>
      <c r="D61" s="211"/>
      <c r="E61" s="211"/>
      <c r="F61" s="211"/>
      <c r="G61" s="274"/>
      <c r="H61" s="511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36"/>
      <c r="M61" s="172" t="str">
        <f t="shared" si="44"/>
        <v/>
      </c>
      <c r="N61" s="512"/>
      <c r="O61" s="512"/>
      <c r="P61" s="329"/>
      <c r="Q61" s="329"/>
      <c r="R61" s="330" t="str">
        <f t="shared" si="45"/>
        <v/>
      </c>
      <c r="S61" s="329" t="str">
        <f t="shared" si="46"/>
        <v/>
      </c>
      <c r="T61" s="511"/>
      <c r="U61" s="329"/>
      <c r="V61" s="329"/>
      <c r="W61" s="330" t="str">
        <f t="shared" si="47"/>
        <v/>
      </c>
      <c r="X61" s="329" t="str">
        <f t="shared" si="48"/>
        <v/>
      </c>
      <c r="Y61" s="511"/>
      <c r="Z61" s="329"/>
      <c r="AA61" s="329"/>
      <c r="AB61" s="330" t="str">
        <f t="shared" si="49"/>
        <v/>
      </c>
      <c r="AC61" s="329" t="str">
        <f t="shared" si="50"/>
        <v/>
      </c>
      <c r="AD61" s="511"/>
      <c r="AE61" s="329"/>
      <c r="AF61" s="329"/>
      <c r="AG61" s="330" t="str">
        <f t="shared" si="51"/>
        <v/>
      </c>
      <c r="AH61" s="329" t="str">
        <f t="shared" si="52"/>
        <v/>
      </c>
      <c r="AI61" s="511"/>
      <c r="AJ61" s="329"/>
      <c r="AK61" s="329"/>
      <c r="AL61" s="330" t="str">
        <f t="shared" si="53"/>
        <v/>
      </c>
      <c r="AM61" s="329" t="str">
        <f t="shared" si="54"/>
        <v/>
      </c>
      <c r="AN61" s="511"/>
      <c r="AO61" s="329"/>
      <c r="AP61" s="329"/>
      <c r="AQ61" s="330" t="str">
        <f t="shared" si="55"/>
        <v/>
      </c>
      <c r="AR61" s="329" t="str">
        <f t="shared" si="56"/>
        <v/>
      </c>
      <c r="AS61" s="511"/>
      <c r="AT61" s="329"/>
      <c r="AU61" s="329"/>
      <c r="AV61" s="330" t="str">
        <f t="shared" si="57"/>
        <v/>
      </c>
      <c r="AW61" s="329" t="str">
        <f t="shared" si="58"/>
        <v/>
      </c>
      <c r="AX61" s="511"/>
    </row>
    <row r="62" spans="2:50" ht="15.75" hidden="1" x14ac:dyDescent="0.2">
      <c r="B62" s="521" t="s">
        <v>169</v>
      </c>
      <c r="C62" s="522"/>
      <c r="D62" s="522"/>
      <c r="E62" s="522"/>
      <c r="F62" s="522"/>
      <c r="G62" s="522"/>
      <c r="H62" s="523"/>
      <c r="I62" s="207"/>
      <c r="J62" s="207"/>
      <c r="K62" s="207"/>
      <c r="L62" s="207"/>
      <c r="M62" s="207"/>
      <c r="N62" s="512" t="s">
        <v>161</v>
      </c>
      <c r="O62" s="525" t="s">
        <v>106</v>
      </c>
      <c r="P62" s="527">
        <v>45888</v>
      </c>
      <c r="Q62" s="517"/>
      <c r="R62" s="517"/>
      <c r="S62" s="517"/>
      <c r="T62" s="517"/>
      <c r="U62" s="527">
        <v>45889</v>
      </c>
      <c r="V62" s="517"/>
      <c r="W62" s="517"/>
      <c r="X62" s="517"/>
      <c r="Y62" s="517"/>
      <c r="Z62" s="527">
        <v>45890</v>
      </c>
      <c r="AA62" s="517"/>
      <c r="AB62" s="517"/>
      <c r="AC62" s="517"/>
      <c r="AD62" s="517"/>
      <c r="AE62" s="527">
        <v>45891</v>
      </c>
      <c r="AF62" s="517"/>
      <c r="AG62" s="517"/>
      <c r="AH62" s="517"/>
      <c r="AI62" s="517"/>
      <c r="AJ62" s="527">
        <v>45892</v>
      </c>
      <c r="AK62" s="517"/>
      <c r="AL62" s="517"/>
      <c r="AM62" s="517"/>
      <c r="AN62" s="517"/>
      <c r="AO62" s="527">
        <v>45893</v>
      </c>
      <c r="AP62" s="517"/>
      <c r="AQ62" s="517"/>
      <c r="AR62" s="517"/>
      <c r="AS62" s="517"/>
      <c r="AT62" s="527">
        <v>45894</v>
      </c>
      <c r="AU62" s="517"/>
      <c r="AV62" s="517"/>
      <c r="AW62" s="517"/>
      <c r="AX62" s="517"/>
    </row>
    <row r="63" spans="2:50" ht="15.75" hidden="1" x14ac:dyDescent="0.2">
      <c r="B63" s="524"/>
      <c r="C63" s="524"/>
      <c r="D63" s="524"/>
      <c r="E63" s="524"/>
      <c r="F63" s="524"/>
      <c r="G63" s="524"/>
      <c r="H63" s="524"/>
      <c r="I63" s="207"/>
      <c r="J63" s="207"/>
      <c r="K63" s="207"/>
      <c r="L63" s="207"/>
      <c r="M63" s="207"/>
      <c r="N63" s="512"/>
      <c r="O63" s="526"/>
      <c r="P63" s="527" t="s">
        <v>120</v>
      </c>
      <c r="Q63" s="517"/>
      <c r="R63" s="517"/>
      <c r="S63" s="517"/>
      <c r="T63" s="517"/>
      <c r="U63" s="527" t="s">
        <v>114</v>
      </c>
      <c r="V63" s="517"/>
      <c r="W63" s="517"/>
      <c r="X63" s="517"/>
      <c r="Y63" s="517"/>
      <c r="Z63" s="527" t="s">
        <v>115</v>
      </c>
      <c r="AA63" s="517"/>
      <c r="AB63" s="517"/>
      <c r="AC63" s="517"/>
      <c r="AD63" s="517"/>
      <c r="AE63" s="527" t="s">
        <v>116</v>
      </c>
      <c r="AF63" s="517"/>
      <c r="AG63" s="517"/>
      <c r="AH63" s="517"/>
      <c r="AI63" s="517"/>
      <c r="AJ63" s="527" t="s">
        <v>117</v>
      </c>
      <c r="AK63" s="517"/>
      <c r="AL63" s="517"/>
      <c r="AM63" s="517"/>
      <c r="AN63" s="517"/>
      <c r="AO63" s="527" t="s">
        <v>118</v>
      </c>
      <c r="AP63" s="517"/>
      <c r="AQ63" s="517"/>
      <c r="AR63" s="517"/>
      <c r="AS63" s="517"/>
      <c r="AT63" s="527" t="s">
        <v>119</v>
      </c>
      <c r="AU63" s="517"/>
      <c r="AV63" s="517"/>
      <c r="AW63" s="517"/>
      <c r="AX63" s="517"/>
    </row>
    <row r="64" spans="2:50" hidden="1" x14ac:dyDescent="0.2">
      <c r="B64" s="512" t="s">
        <v>157</v>
      </c>
      <c r="C64" s="512" t="s">
        <v>149</v>
      </c>
      <c r="D64" s="512"/>
      <c r="E64" s="512" t="s">
        <v>151</v>
      </c>
      <c r="F64" s="512"/>
      <c r="G64" s="512"/>
      <c r="H64" s="513" t="s">
        <v>158</v>
      </c>
      <c r="I64" s="516" t="s">
        <v>227</v>
      </c>
      <c r="J64" s="516"/>
      <c r="K64" s="516"/>
      <c r="L64" s="516" t="s">
        <v>158</v>
      </c>
      <c r="M64" s="516" t="s">
        <v>170</v>
      </c>
      <c r="N64" s="512"/>
      <c r="O64" s="512" t="s">
        <v>160</v>
      </c>
      <c r="P64" s="508" t="s">
        <v>154</v>
      </c>
      <c r="Q64" s="509"/>
      <c r="R64" s="509"/>
      <c r="S64" s="510"/>
      <c r="T64" s="512" t="s">
        <v>158</v>
      </c>
      <c r="U64" s="508" t="s">
        <v>154</v>
      </c>
      <c r="V64" s="509"/>
      <c r="W64" s="509"/>
      <c r="X64" s="510"/>
      <c r="Y64" s="512" t="s">
        <v>158</v>
      </c>
      <c r="Z64" s="508" t="s">
        <v>154</v>
      </c>
      <c r="AA64" s="509"/>
      <c r="AB64" s="509"/>
      <c r="AC64" s="510"/>
      <c r="AD64" s="512" t="s">
        <v>158</v>
      </c>
      <c r="AE64" s="508" t="s">
        <v>154</v>
      </c>
      <c r="AF64" s="509"/>
      <c r="AG64" s="509"/>
      <c r="AH64" s="510"/>
      <c r="AI64" s="512" t="s">
        <v>158</v>
      </c>
      <c r="AJ64" s="508" t="s">
        <v>154</v>
      </c>
      <c r="AK64" s="509"/>
      <c r="AL64" s="509"/>
      <c r="AM64" s="510"/>
      <c r="AN64" s="512" t="s">
        <v>158</v>
      </c>
      <c r="AO64" s="508" t="s">
        <v>154</v>
      </c>
      <c r="AP64" s="509"/>
      <c r="AQ64" s="509"/>
      <c r="AR64" s="510"/>
      <c r="AS64" s="512" t="s">
        <v>158</v>
      </c>
      <c r="AT64" s="508" t="s">
        <v>154</v>
      </c>
      <c r="AU64" s="509"/>
      <c r="AV64" s="509"/>
      <c r="AW64" s="510"/>
      <c r="AX64" s="512" t="s">
        <v>158</v>
      </c>
    </row>
    <row r="65" spans="2:50" hidden="1" x14ac:dyDescent="0.2">
      <c r="B65" s="512"/>
      <c r="C65" s="512"/>
      <c r="D65" s="512"/>
      <c r="E65" s="512" t="s">
        <v>150</v>
      </c>
      <c r="F65" s="512"/>
      <c r="G65" s="512"/>
      <c r="H65" s="514"/>
      <c r="I65" s="516" t="s">
        <v>150</v>
      </c>
      <c r="J65" s="516"/>
      <c r="K65" s="516"/>
      <c r="L65" s="516"/>
      <c r="M65" s="516"/>
      <c r="N65" s="512"/>
      <c r="O65" s="512"/>
      <c r="P65" s="508" t="s">
        <v>155</v>
      </c>
      <c r="Q65" s="509"/>
      <c r="R65" s="509"/>
      <c r="S65" s="510"/>
      <c r="T65" s="512"/>
      <c r="U65" s="508" t="s">
        <v>155</v>
      </c>
      <c r="V65" s="509"/>
      <c r="W65" s="509"/>
      <c r="X65" s="510"/>
      <c r="Y65" s="512"/>
      <c r="Z65" s="508" t="s">
        <v>155</v>
      </c>
      <c r="AA65" s="509"/>
      <c r="AB65" s="509"/>
      <c r="AC65" s="510"/>
      <c r="AD65" s="512"/>
      <c r="AE65" s="508" t="s">
        <v>155</v>
      </c>
      <c r="AF65" s="509"/>
      <c r="AG65" s="509"/>
      <c r="AH65" s="510"/>
      <c r="AI65" s="512"/>
      <c r="AJ65" s="508" t="s">
        <v>155</v>
      </c>
      <c r="AK65" s="509"/>
      <c r="AL65" s="509"/>
      <c r="AM65" s="510"/>
      <c r="AN65" s="512"/>
      <c r="AO65" s="508" t="s">
        <v>155</v>
      </c>
      <c r="AP65" s="509"/>
      <c r="AQ65" s="509"/>
      <c r="AR65" s="510"/>
      <c r="AS65" s="512"/>
      <c r="AT65" s="508" t="s">
        <v>155</v>
      </c>
      <c r="AU65" s="509"/>
      <c r="AV65" s="509"/>
      <c r="AW65" s="510"/>
      <c r="AX65" s="512"/>
    </row>
    <row r="66" spans="2:50" hidden="1" x14ac:dyDescent="0.2">
      <c r="B66" s="512"/>
      <c r="C66" s="512"/>
      <c r="D66" s="512"/>
      <c r="E66" s="212" t="s">
        <v>152</v>
      </c>
      <c r="F66" s="212" t="s">
        <v>153</v>
      </c>
      <c r="G66" s="212" t="s">
        <v>156</v>
      </c>
      <c r="H66" s="515"/>
      <c r="I66" s="208" t="s">
        <v>152</v>
      </c>
      <c r="J66" s="208" t="s">
        <v>153</v>
      </c>
      <c r="K66" s="208" t="s">
        <v>156</v>
      </c>
      <c r="L66" s="516"/>
      <c r="M66" s="516"/>
      <c r="N66" s="512"/>
      <c r="O66" s="512"/>
      <c r="P66" s="212" t="s">
        <v>152</v>
      </c>
      <c r="Q66" s="212" t="s">
        <v>153</v>
      </c>
      <c r="R66" s="212" t="s">
        <v>156</v>
      </c>
      <c r="S66" s="212" t="s">
        <v>170</v>
      </c>
      <c r="T66" s="512"/>
      <c r="U66" s="212" t="s">
        <v>152</v>
      </c>
      <c r="V66" s="212" t="s">
        <v>153</v>
      </c>
      <c r="W66" s="212" t="s">
        <v>156</v>
      </c>
      <c r="X66" s="212" t="s">
        <v>170</v>
      </c>
      <c r="Y66" s="512"/>
      <c r="Z66" s="212" t="s">
        <v>152</v>
      </c>
      <c r="AA66" s="212" t="s">
        <v>153</v>
      </c>
      <c r="AB66" s="212" t="s">
        <v>156</v>
      </c>
      <c r="AC66" s="212" t="s">
        <v>170</v>
      </c>
      <c r="AD66" s="512"/>
      <c r="AE66" s="212" t="s">
        <v>152</v>
      </c>
      <c r="AF66" s="212" t="s">
        <v>153</v>
      </c>
      <c r="AG66" s="212" t="s">
        <v>156</v>
      </c>
      <c r="AH66" s="212" t="s">
        <v>170</v>
      </c>
      <c r="AI66" s="512"/>
      <c r="AJ66" s="212" t="s">
        <v>152</v>
      </c>
      <c r="AK66" s="212" t="s">
        <v>153</v>
      </c>
      <c r="AL66" s="212" t="s">
        <v>156</v>
      </c>
      <c r="AM66" s="212" t="s">
        <v>170</v>
      </c>
      <c r="AN66" s="512"/>
      <c r="AO66" s="212" t="s">
        <v>152</v>
      </c>
      <c r="AP66" s="212" t="s">
        <v>153</v>
      </c>
      <c r="AQ66" s="212" t="s">
        <v>156</v>
      </c>
      <c r="AR66" s="212" t="s">
        <v>170</v>
      </c>
      <c r="AS66" s="512"/>
      <c r="AT66" s="212" t="s">
        <v>152</v>
      </c>
      <c r="AU66" s="212" t="s">
        <v>153</v>
      </c>
      <c r="AV66" s="212" t="s">
        <v>156</v>
      </c>
      <c r="AW66" s="212" t="s">
        <v>170</v>
      </c>
      <c r="AX66" s="512"/>
    </row>
    <row r="67" spans="2:50" hidden="1" x14ac:dyDescent="0.2">
      <c r="B67" s="517" t="s">
        <v>238</v>
      </c>
      <c r="C67" s="211">
        <v>1</v>
      </c>
      <c r="D67" s="211" t="s">
        <v>457</v>
      </c>
      <c r="E67" s="211">
        <v>19</v>
      </c>
      <c r="F67" s="211">
        <v>1500</v>
      </c>
      <c r="G67" s="276">
        <f>F67/E67</f>
        <v>78.94736842105263</v>
      </c>
      <c r="H67" s="511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36">
        <f>IFERROR(AVERAGE(K67:K81),"-")</f>
        <v>102.62351465621708</v>
      </c>
      <c r="M67" s="172">
        <f>IFERROR(RANK(K67, K$67:K$81),"")</f>
        <v>6</v>
      </c>
      <c r="N67" s="512"/>
      <c r="O67" s="512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511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511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511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511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511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511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511">
        <f>AVERAGE(AV67:AV81)</f>
        <v>102.56824928548276</v>
      </c>
    </row>
    <row r="68" spans="2:50" hidden="1" x14ac:dyDescent="0.2">
      <c r="B68" s="517"/>
      <c r="C68" s="211">
        <v>2</v>
      </c>
      <c r="D68" s="211" t="s">
        <v>458</v>
      </c>
      <c r="E68" s="211">
        <v>17</v>
      </c>
      <c r="F68" s="211">
        <v>1500</v>
      </c>
      <c r="G68" s="276">
        <f t="shared" ref="G68:G72" si="65">F68/E68</f>
        <v>88.235294117647058</v>
      </c>
      <c r="H68" s="511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36"/>
      <c r="M68" s="172">
        <f t="shared" ref="M68:M81" si="66">IFERROR(RANK(K68, K$67:K$81),"")</f>
        <v>4</v>
      </c>
      <c r="N68" s="512"/>
      <c r="O68" s="512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511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511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511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511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511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511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511"/>
    </row>
    <row r="69" spans="2:50" hidden="1" x14ac:dyDescent="0.2">
      <c r="B69" s="517"/>
      <c r="C69" s="211">
        <v>3</v>
      </c>
      <c r="D69" s="211" t="s">
        <v>459</v>
      </c>
      <c r="E69" s="211">
        <v>19</v>
      </c>
      <c r="F69" s="211">
        <v>1500</v>
      </c>
      <c r="G69" s="276">
        <f t="shared" si="65"/>
        <v>78.94736842105263</v>
      </c>
      <c r="H69" s="511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36"/>
      <c r="M69" s="172">
        <f t="shared" si="66"/>
        <v>5</v>
      </c>
      <c r="N69" s="512"/>
      <c r="O69" s="512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511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511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511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511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511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511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511"/>
    </row>
    <row r="70" spans="2:50" hidden="1" x14ac:dyDescent="0.2">
      <c r="B70" s="517"/>
      <c r="C70" s="211">
        <v>4</v>
      </c>
      <c r="D70" s="211" t="s">
        <v>461</v>
      </c>
      <c r="E70" s="211">
        <v>17</v>
      </c>
      <c r="F70" s="211">
        <v>2000</v>
      </c>
      <c r="G70" s="276">
        <f t="shared" si="65"/>
        <v>117.64705882352941</v>
      </c>
      <c r="H70" s="511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36"/>
      <c r="M70" s="172">
        <f t="shared" si="66"/>
        <v>2</v>
      </c>
      <c r="N70" s="512"/>
      <c r="O70" s="512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511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511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511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511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511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511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511"/>
    </row>
    <row r="71" spans="2:50" hidden="1" x14ac:dyDescent="0.2">
      <c r="B71" s="517"/>
      <c r="C71" s="211">
        <v>5</v>
      </c>
      <c r="D71" s="211" t="s">
        <v>462</v>
      </c>
      <c r="E71" s="211">
        <v>18</v>
      </c>
      <c r="F71" s="211">
        <v>2000</v>
      </c>
      <c r="G71" s="276">
        <f t="shared" si="65"/>
        <v>111.11111111111111</v>
      </c>
      <c r="H71" s="511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36"/>
      <c r="M71" s="172">
        <f t="shared" si="66"/>
        <v>3</v>
      </c>
      <c r="N71" s="512"/>
      <c r="O71" s="512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511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511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511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511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511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511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511"/>
    </row>
    <row r="72" spans="2:50" hidden="1" x14ac:dyDescent="0.2">
      <c r="B72" s="517"/>
      <c r="C72" s="211">
        <v>6</v>
      </c>
      <c r="D72" s="211" t="s">
        <v>430</v>
      </c>
      <c r="E72" s="211">
        <v>8</v>
      </c>
      <c r="F72" s="211">
        <v>1500</v>
      </c>
      <c r="G72" s="276">
        <f t="shared" si="65"/>
        <v>187.5</v>
      </c>
      <c r="H72" s="511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36"/>
      <c r="M72" s="172">
        <f t="shared" si="66"/>
        <v>1</v>
      </c>
      <c r="N72" s="512"/>
      <c r="O72" s="512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511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511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511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511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511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511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511"/>
    </row>
    <row r="73" spans="2:50" hidden="1" x14ac:dyDescent="0.2">
      <c r="B73" s="517"/>
      <c r="C73" s="211">
        <v>7</v>
      </c>
      <c r="D73" s="211"/>
      <c r="E73" s="211"/>
      <c r="F73" s="211"/>
      <c r="G73" s="276"/>
      <c r="H73" s="511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36"/>
      <c r="M73" s="172" t="str">
        <f t="shared" si="66"/>
        <v/>
      </c>
      <c r="N73" s="512"/>
      <c r="O73" s="512"/>
      <c r="P73" s="170"/>
      <c r="Q73" s="170"/>
      <c r="R73" s="341" t="str">
        <f t="shared" si="67"/>
        <v/>
      </c>
      <c r="S73" s="340" t="str">
        <f t="shared" si="68"/>
        <v/>
      </c>
      <c r="T73" s="511"/>
      <c r="U73" s="170"/>
      <c r="V73" s="170"/>
      <c r="W73" s="341" t="str">
        <f t="shared" si="69"/>
        <v/>
      </c>
      <c r="X73" s="340" t="str">
        <f t="shared" si="70"/>
        <v/>
      </c>
      <c r="Y73" s="511"/>
      <c r="Z73" s="170"/>
      <c r="AA73" s="170"/>
      <c r="AB73" s="341" t="str">
        <f t="shared" si="71"/>
        <v/>
      </c>
      <c r="AC73" s="340" t="str">
        <f t="shared" si="72"/>
        <v/>
      </c>
      <c r="AD73" s="511"/>
      <c r="AE73" s="170"/>
      <c r="AF73" s="170"/>
      <c r="AG73" s="341" t="str">
        <f t="shared" si="73"/>
        <v/>
      </c>
      <c r="AH73" s="340" t="str">
        <f t="shared" si="74"/>
        <v/>
      </c>
      <c r="AI73" s="511"/>
      <c r="AJ73" s="170"/>
      <c r="AK73" s="170"/>
      <c r="AL73" s="341" t="str">
        <f t="shared" si="75"/>
        <v/>
      </c>
      <c r="AM73" s="340" t="str">
        <f t="shared" si="76"/>
        <v/>
      </c>
      <c r="AN73" s="511"/>
      <c r="AO73" s="170"/>
      <c r="AP73" s="170"/>
      <c r="AQ73" s="341" t="str">
        <f t="shared" si="77"/>
        <v/>
      </c>
      <c r="AR73" s="340" t="str">
        <f t="shared" si="78"/>
        <v/>
      </c>
      <c r="AS73" s="511"/>
      <c r="AT73" s="170"/>
      <c r="AU73" s="170"/>
      <c r="AV73" s="341" t="str">
        <f t="shared" si="79"/>
        <v/>
      </c>
      <c r="AW73" s="340" t="str">
        <f t="shared" si="80"/>
        <v/>
      </c>
      <c r="AX73" s="511"/>
    </row>
    <row r="74" spans="2:50" hidden="1" x14ac:dyDescent="0.2">
      <c r="B74" s="517"/>
      <c r="C74" s="211">
        <v>8</v>
      </c>
      <c r="D74" s="211"/>
      <c r="E74" s="211"/>
      <c r="F74" s="211"/>
      <c r="G74" s="274"/>
      <c r="H74" s="511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36"/>
      <c r="M74" s="172" t="str">
        <f t="shared" si="66"/>
        <v/>
      </c>
      <c r="N74" s="512"/>
      <c r="O74" s="512"/>
      <c r="P74" s="170"/>
      <c r="Q74" s="170"/>
      <c r="R74" s="341" t="str">
        <f t="shared" si="67"/>
        <v/>
      </c>
      <c r="S74" s="340" t="str">
        <f t="shared" si="68"/>
        <v/>
      </c>
      <c r="T74" s="511"/>
      <c r="U74" s="170"/>
      <c r="V74" s="170"/>
      <c r="W74" s="341" t="str">
        <f t="shared" si="69"/>
        <v/>
      </c>
      <c r="X74" s="340" t="str">
        <f t="shared" si="70"/>
        <v/>
      </c>
      <c r="Y74" s="511"/>
      <c r="Z74" s="170"/>
      <c r="AA74" s="170"/>
      <c r="AB74" s="341" t="str">
        <f t="shared" si="71"/>
        <v/>
      </c>
      <c r="AC74" s="340" t="str">
        <f t="shared" si="72"/>
        <v/>
      </c>
      <c r="AD74" s="511"/>
      <c r="AE74" s="170"/>
      <c r="AF74" s="170"/>
      <c r="AG74" s="341" t="str">
        <f t="shared" si="73"/>
        <v/>
      </c>
      <c r="AH74" s="340" t="str">
        <f t="shared" si="74"/>
        <v/>
      </c>
      <c r="AI74" s="511"/>
      <c r="AJ74" s="170"/>
      <c r="AK74" s="170"/>
      <c r="AL74" s="341" t="str">
        <f t="shared" si="75"/>
        <v/>
      </c>
      <c r="AM74" s="340" t="str">
        <f t="shared" si="76"/>
        <v/>
      </c>
      <c r="AN74" s="511"/>
      <c r="AO74" s="170"/>
      <c r="AP74" s="170"/>
      <c r="AQ74" s="341" t="str">
        <f t="shared" si="77"/>
        <v/>
      </c>
      <c r="AR74" s="340" t="str">
        <f t="shared" si="78"/>
        <v/>
      </c>
      <c r="AS74" s="511"/>
      <c r="AT74" s="170"/>
      <c r="AU74" s="170"/>
      <c r="AV74" s="341" t="str">
        <f t="shared" si="79"/>
        <v/>
      </c>
      <c r="AW74" s="340" t="str">
        <f t="shared" si="80"/>
        <v/>
      </c>
      <c r="AX74" s="511"/>
    </row>
    <row r="75" spans="2:50" hidden="1" x14ac:dyDescent="0.2">
      <c r="B75" s="517"/>
      <c r="C75" s="211">
        <v>9</v>
      </c>
      <c r="D75" s="211"/>
      <c r="E75" s="211"/>
      <c r="F75" s="211"/>
      <c r="G75" s="274"/>
      <c r="H75" s="511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36"/>
      <c r="M75" s="172" t="str">
        <f t="shared" si="66"/>
        <v/>
      </c>
      <c r="N75" s="512"/>
      <c r="O75" s="512"/>
      <c r="P75" s="170"/>
      <c r="Q75" s="170"/>
      <c r="R75" s="341" t="str">
        <f t="shared" si="67"/>
        <v/>
      </c>
      <c r="S75" s="340" t="str">
        <f t="shared" si="68"/>
        <v/>
      </c>
      <c r="T75" s="511"/>
      <c r="U75" s="170"/>
      <c r="V75" s="170"/>
      <c r="W75" s="341" t="str">
        <f t="shared" si="69"/>
        <v/>
      </c>
      <c r="X75" s="340" t="str">
        <f t="shared" si="70"/>
        <v/>
      </c>
      <c r="Y75" s="511"/>
      <c r="Z75" s="170"/>
      <c r="AA75" s="170"/>
      <c r="AB75" s="341" t="str">
        <f t="shared" si="71"/>
        <v/>
      </c>
      <c r="AC75" s="340" t="str">
        <f t="shared" si="72"/>
        <v/>
      </c>
      <c r="AD75" s="511"/>
      <c r="AE75" s="170"/>
      <c r="AF75" s="170"/>
      <c r="AG75" s="341" t="str">
        <f t="shared" si="73"/>
        <v/>
      </c>
      <c r="AH75" s="340" t="str">
        <f t="shared" si="74"/>
        <v/>
      </c>
      <c r="AI75" s="511"/>
      <c r="AJ75" s="170"/>
      <c r="AK75" s="170"/>
      <c r="AL75" s="341" t="str">
        <f t="shared" si="75"/>
        <v/>
      </c>
      <c r="AM75" s="340" t="str">
        <f t="shared" si="76"/>
        <v/>
      </c>
      <c r="AN75" s="511"/>
      <c r="AO75" s="170"/>
      <c r="AP75" s="170"/>
      <c r="AQ75" s="341" t="str">
        <f t="shared" si="77"/>
        <v/>
      </c>
      <c r="AR75" s="340" t="str">
        <f t="shared" si="78"/>
        <v/>
      </c>
      <c r="AS75" s="511"/>
      <c r="AT75" s="170"/>
      <c r="AU75" s="170"/>
      <c r="AV75" s="341" t="str">
        <f t="shared" si="79"/>
        <v/>
      </c>
      <c r="AW75" s="340" t="str">
        <f t="shared" si="80"/>
        <v/>
      </c>
      <c r="AX75" s="511"/>
    </row>
    <row r="76" spans="2:50" hidden="1" x14ac:dyDescent="0.2">
      <c r="B76" s="517"/>
      <c r="C76" s="211">
        <v>10</v>
      </c>
      <c r="D76" s="211"/>
      <c r="E76" s="211"/>
      <c r="F76" s="211"/>
      <c r="G76" s="274"/>
      <c r="H76" s="511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36"/>
      <c r="M76" s="172" t="str">
        <f t="shared" si="66"/>
        <v/>
      </c>
      <c r="N76" s="512"/>
      <c r="O76" s="512"/>
      <c r="P76" s="170"/>
      <c r="Q76" s="170"/>
      <c r="R76" s="341" t="str">
        <f t="shared" si="67"/>
        <v/>
      </c>
      <c r="S76" s="340" t="str">
        <f t="shared" si="68"/>
        <v/>
      </c>
      <c r="T76" s="511"/>
      <c r="U76" s="170"/>
      <c r="V76" s="170"/>
      <c r="W76" s="341" t="str">
        <f t="shared" si="69"/>
        <v/>
      </c>
      <c r="X76" s="340" t="str">
        <f t="shared" si="70"/>
        <v/>
      </c>
      <c r="Y76" s="511"/>
      <c r="Z76" s="170"/>
      <c r="AA76" s="170"/>
      <c r="AB76" s="341" t="str">
        <f t="shared" si="71"/>
        <v/>
      </c>
      <c r="AC76" s="340" t="str">
        <f t="shared" si="72"/>
        <v/>
      </c>
      <c r="AD76" s="511"/>
      <c r="AE76" s="170"/>
      <c r="AF76" s="170"/>
      <c r="AG76" s="341" t="str">
        <f t="shared" si="73"/>
        <v/>
      </c>
      <c r="AH76" s="340" t="str">
        <f t="shared" si="74"/>
        <v/>
      </c>
      <c r="AI76" s="511"/>
      <c r="AJ76" s="170"/>
      <c r="AK76" s="170"/>
      <c r="AL76" s="341" t="str">
        <f t="shared" si="75"/>
        <v/>
      </c>
      <c r="AM76" s="340" t="str">
        <f t="shared" si="76"/>
        <v/>
      </c>
      <c r="AN76" s="511"/>
      <c r="AO76" s="170"/>
      <c r="AP76" s="170"/>
      <c r="AQ76" s="341" t="str">
        <f t="shared" si="77"/>
        <v/>
      </c>
      <c r="AR76" s="340" t="str">
        <f t="shared" si="78"/>
        <v/>
      </c>
      <c r="AS76" s="511"/>
      <c r="AT76" s="170"/>
      <c r="AU76" s="170"/>
      <c r="AV76" s="341" t="str">
        <f t="shared" si="79"/>
        <v/>
      </c>
      <c r="AW76" s="340" t="str">
        <f t="shared" si="80"/>
        <v/>
      </c>
      <c r="AX76" s="511"/>
    </row>
    <row r="77" spans="2:50" hidden="1" x14ac:dyDescent="0.2">
      <c r="B77" s="517"/>
      <c r="C77" s="211">
        <v>11</v>
      </c>
      <c r="D77" s="211"/>
      <c r="E77" s="211"/>
      <c r="F77" s="211"/>
      <c r="G77" s="274"/>
      <c r="H77" s="511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36"/>
      <c r="M77" s="172" t="str">
        <f t="shared" si="66"/>
        <v/>
      </c>
      <c r="N77" s="512"/>
      <c r="O77" s="512"/>
      <c r="P77" s="340"/>
      <c r="Q77" s="340"/>
      <c r="R77" s="341" t="str">
        <f t="shared" si="67"/>
        <v/>
      </c>
      <c r="S77" s="340" t="str">
        <f t="shared" si="68"/>
        <v/>
      </c>
      <c r="T77" s="511"/>
      <c r="U77" s="340"/>
      <c r="V77" s="340"/>
      <c r="W77" s="341" t="str">
        <f t="shared" si="69"/>
        <v/>
      </c>
      <c r="X77" s="340" t="str">
        <f t="shared" si="70"/>
        <v/>
      </c>
      <c r="Y77" s="511"/>
      <c r="Z77" s="340"/>
      <c r="AA77" s="340"/>
      <c r="AB77" s="341" t="str">
        <f t="shared" si="71"/>
        <v/>
      </c>
      <c r="AC77" s="340" t="str">
        <f t="shared" si="72"/>
        <v/>
      </c>
      <c r="AD77" s="511"/>
      <c r="AE77" s="340"/>
      <c r="AF77" s="340"/>
      <c r="AG77" s="341" t="str">
        <f t="shared" si="73"/>
        <v/>
      </c>
      <c r="AH77" s="340" t="str">
        <f t="shared" si="74"/>
        <v/>
      </c>
      <c r="AI77" s="511"/>
      <c r="AJ77" s="340"/>
      <c r="AK77" s="340"/>
      <c r="AL77" s="341" t="str">
        <f t="shared" si="75"/>
        <v/>
      </c>
      <c r="AM77" s="340" t="str">
        <f t="shared" si="76"/>
        <v/>
      </c>
      <c r="AN77" s="511"/>
      <c r="AO77" s="340"/>
      <c r="AP77" s="340"/>
      <c r="AQ77" s="341" t="str">
        <f t="shared" si="77"/>
        <v/>
      </c>
      <c r="AR77" s="340" t="str">
        <f t="shared" si="78"/>
        <v/>
      </c>
      <c r="AS77" s="511"/>
      <c r="AT77" s="340"/>
      <c r="AU77" s="340"/>
      <c r="AV77" s="341" t="str">
        <f t="shared" si="79"/>
        <v/>
      </c>
      <c r="AW77" s="340" t="str">
        <f t="shared" si="80"/>
        <v/>
      </c>
      <c r="AX77" s="511"/>
    </row>
    <row r="78" spans="2:50" hidden="1" x14ac:dyDescent="0.2">
      <c r="B78" s="517"/>
      <c r="C78" s="211">
        <v>12</v>
      </c>
      <c r="D78" s="211"/>
      <c r="E78" s="211"/>
      <c r="F78" s="211"/>
      <c r="G78" s="274"/>
      <c r="H78" s="511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36"/>
      <c r="M78" s="172" t="str">
        <f t="shared" si="66"/>
        <v/>
      </c>
      <c r="N78" s="512"/>
      <c r="O78" s="512"/>
      <c r="P78" s="340"/>
      <c r="Q78" s="340"/>
      <c r="R78" s="341" t="str">
        <f t="shared" si="67"/>
        <v/>
      </c>
      <c r="S78" s="340" t="str">
        <f t="shared" si="68"/>
        <v/>
      </c>
      <c r="T78" s="511"/>
      <c r="U78" s="340"/>
      <c r="V78" s="340"/>
      <c r="W78" s="341" t="str">
        <f t="shared" si="69"/>
        <v/>
      </c>
      <c r="X78" s="340" t="str">
        <f t="shared" si="70"/>
        <v/>
      </c>
      <c r="Y78" s="511"/>
      <c r="Z78" s="340"/>
      <c r="AA78" s="340"/>
      <c r="AB78" s="341" t="str">
        <f t="shared" si="71"/>
        <v/>
      </c>
      <c r="AC78" s="340" t="str">
        <f t="shared" si="72"/>
        <v/>
      </c>
      <c r="AD78" s="511"/>
      <c r="AE78" s="340"/>
      <c r="AF78" s="340"/>
      <c r="AG78" s="341" t="str">
        <f t="shared" si="73"/>
        <v/>
      </c>
      <c r="AH78" s="340" t="str">
        <f t="shared" si="74"/>
        <v/>
      </c>
      <c r="AI78" s="511"/>
      <c r="AJ78" s="340"/>
      <c r="AK78" s="340"/>
      <c r="AL78" s="341" t="str">
        <f t="shared" si="75"/>
        <v/>
      </c>
      <c r="AM78" s="340" t="str">
        <f t="shared" si="76"/>
        <v/>
      </c>
      <c r="AN78" s="511"/>
      <c r="AO78" s="340"/>
      <c r="AP78" s="340"/>
      <c r="AQ78" s="341" t="str">
        <f t="shared" si="77"/>
        <v/>
      </c>
      <c r="AR78" s="340" t="str">
        <f t="shared" si="78"/>
        <v/>
      </c>
      <c r="AS78" s="511"/>
      <c r="AT78" s="340"/>
      <c r="AU78" s="340"/>
      <c r="AV78" s="341" t="str">
        <f t="shared" si="79"/>
        <v/>
      </c>
      <c r="AW78" s="340" t="str">
        <f t="shared" si="80"/>
        <v/>
      </c>
      <c r="AX78" s="511"/>
    </row>
    <row r="79" spans="2:50" hidden="1" x14ac:dyDescent="0.2">
      <c r="B79" s="517"/>
      <c r="C79" s="211">
        <v>13</v>
      </c>
      <c r="D79" s="211"/>
      <c r="E79" s="211"/>
      <c r="F79" s="211"/>
      <c r="G79" s="274"/>
      <c r="H79" s="511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36"/>
      <c r="M79" s="172" t="str">
        <f t="shared" si="66"/>
        <v/>
      </c>
      <c r="N79" s="512"/>
      <c r="O79" s="512"/>
      <c r="P79" s="340"/>
      <c r="Q79" s="340"/>
      <c r="R79" s="341" t="str">
        <f t="shared" si="67"/>
        <v/>
      </c>
      <c r="S79" s="340" t="str">
        <f t="shared" si="68"/>
        <v/>
      </c>
      <c r="T79" s="511"/>
      <c r="U79" s="340"/>
      <c r="V79" s="340"/>
      <c r="W79" s="341" t="str">
        <f t="shared" si="69"/>
        <v/>
      </c>
      <c r="X79" s="340" t="str">
        <f t="shared" si="70"/>
        <v/>
      </c>
      <c r="Y79" s="511"/>
      <c r="Z79" s="340"/>
      <c r="AA79" s="340"/>
      <c r="AB79" s="341" t="str">
        <f t="shared" si="71"/>
        <v/>
      </c>
      <c r="AC79" s="340" t="str">
        <f t="shared" si="72"/>
        <v/>
      </c>
      <c r="AD79" s="511"/>
      <c r="AE79" s="340"/>
      <c r="AF79" s="340"/>
      <c r="AG79" s="341" t="str">
        <f t="shared" si="73"/>
        <v/>
      </c>
      <c r="AH79" s="340" t="str">
        <f t="shared" si="74"/>
        <v/>
      </c>
      <c r="AI79" s="511"/>
      <c r="AJ79" s="340"/>
      <c r="AK79" s="340"/>
      <c r="AL79" s="341" t="str">
        <f t="shared" si="75"/>
        <v/>
      </c>
      <c r="AM79" s="340" t="str">
        <f t="shared" si="76"/>
        <v/>
      </c>
      <c r="AN79" s="511"/>
      <c r="AO79" s="340"/>
      <c r="AP79" s="340"/>
      <c r="AQ79" s="341" t="str">
        <f t="shared" si="77"/>
        <v/>
      </c>
      <c r="AR79" s="340" t="str">
        <f t="shared" si="78"/>
        <v/>
      </c>
      <c r="AS79" s="511"/>
      <c r="AT79" s="340"/>
      <c r="AU79" s="340"/>
      <c r="AV79" s="341" t="str">
        <f t="shared" si="79"/>
        <v/>
      </c>
      <c r="AW79" s="340" t="str">
        <f t="shared" si="80"/>
        <v/>
      </c>
      <c r="AX79" s="511"/>
    </row>
    <row r="80" spans="2:50" hidden="1" x14ac:dyDescent="0.2">
      <c r="B80" s="517"/>
      <c r="C80" s="211">
        <v>14</v>
      </c>
      <c r="D80" s="211"/>
      <c r="E80" s="211"/>
      <c r="F80" s="211"/>
      <c r="G80" s="274"/>
      <c r="H80" s="511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36"/>
      <c r="M80" s="172" t="str">
        <f t="shared" si="66"/>
        <v/>
      </c>
      <c r="N80" s="512"/>
      <c r="O80" s="512"/>
      <c r="P80" s="340"/>
      <c r="Q80" s="340"/>
      <c r="R80" s="341" t="str">
        <f t="shared" si="67"/>
        <v/>
      </c>
      <c r="S80" s="340" t="str">
        <f t="shared" si="68"/>
        <v/>
      </c>
      <c r="T80" s="511"/>
      <c r="U80" s="340"/>
      <c r="V80" s="340"/>
      <c r="W80" s="341" t="str">
        <f t="shared" si="69"/>
        <v/>
      </c>
      <c r="X80" s="340" t="str">
        <f t="shared" si="70"/>
        <v/>
      </c>
      <c r="Y80" s="511"/>
      <c r="Z80" s="340"/>
      <c r="AA80" s="340"/>
      <c r="AB80" s="341" t="str">
        <f t="shared" si="71"/>
        <v/>
      </c>
      <c r="AC80" s="340" t="str">
        <f t="shared" si="72"/>
        <v/>
      </c>
      <c r="AD80" s="511"/>
      <c r="AE80" s="340"/>
      <c r="AF80" s="340"/>
      <c r="AG80" s="341" t="str">
        <f t="shared" si="73"/>
        <v/>
      </c>
      <c r="AH80" s="340" t="str">
        <f t="shared" si="74"/>
        <v/>
      </c>
      <c r="AI80" s="511"/>
      <c r="AJ80" s="340"/>
      <c r="AK80" s="340"/>
      <c r="AL80" s="341" t="str">
        <f t="shared" si="75"/>
        <v/>
      </c>
      <c r="AM80" s="340" t="str">
        <f t="shared" si="76"/>
        <v/>
      </c>
      <c r="AN80" s="511"/>
      <c r="AO80" s="340"/>
      <c r="AP80" s="340"/>
      <c r="AQ80" s="341" t="str">
        <f t="shared" si="77"/>
        <v/>
      </c>
      <c r="AR80" s="340" t="str">
        <f t="shared" si="78"/>
        <v/>
      </c>
      <c r="AS80" s="511"/>
      <c r="AT80" s="340"/>
      <c r="AU80" s="340"/>
      <c r="AV80" s="341" t="str">
        <f t="shared" si="79"/>
        <v/>
      </c>
      <c r="AW80" s="340" t="str">
        <f t="shared" si="80"/>
        <v/>
      </c>
      <c r="AX80" s="511"/>
    </row>
    <row r="81" spans="2:50" hidden="1" x14ac:dyDescent="0.2">
      <c r="B81" s="517"/>
      <c r="C81" s="211">
        <v>15</v>
      </c>
      <c r="D81" s="211"/>
      <c r="E81" s="211"/>
      <c r="F81" s="211"/>
      <c r="G81" s="274"/>
      <c r="H81" s="511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36"/>
      <c r="M81" s="172" t="str">
        <f t="shared" si="66"/>
        <v/>
      </c>
      <c r="N81" s="512"/>
      <c r="O81" s="512"/>
      <c r="P81" s="340"/>
      <c r="Q81" s="340"/>
      <c r="R81" s="341" t="str">
        <f t="shared" si="67"/>
        <v/>
      </c>
      <c r="S81" s="340" t="str">
        <f t="shared" si="68"/>
        <v/>
      </c>
      <c r="T81" s="511"/>
      <c r="U81" s="340"/>
      <c r="V81" s="340"/>
      <c r="W81" s="341" t="str">
        <f t="shared" si="69"/>
        <v/>
      </c>
      <c r="X81" s="340" t="str">
        <f t="shared" si="70"/>
        <v/>
      </c>
      <c r="Y81" s="511"/>
      <c r="Z81" s="340"/>
      <c r="AA81" s="340"/>
      <c r="AB81" s="341" t="str">
        <f t="shared" si="71"/>
        <v/>
      </c>
      <c r="AC81" s="340" t="str">
        <f t="shared" si="72"/>
        <v/>
      </c>
      <c r="AD81" s="511"/>
      <c r="AE81" s="340"/>
      <c r="AF81" s="340"/>
      <c r="AG81" s="341" t="str">
        <f t="shared" si="73"/>
        <v/>
      </c>
      <c r="AH81" s="340" t="str">
        <f t="shared" si="74"/>
        <v/>
      </c>
      <c r="AI81" s="511"/>
      <c r="AJ81" s="340"/>
      <c r="AK81" s="340"/>
      <c r="AL81" s="341" t="str">
        <f t="shared" si="75"/>
        <v/>
      </c>
      <c r="AM81" s="340" t="str">
        <f t="shared" si="76"/>
        <v/>
      </c>
      <c r="AN81" s="511"/>
      <c r="AO81" s="340"/>
      <c r="AP81" s="340"/>
      <c r="AQ81" s="341" t="str">
        <f t="shared" si="77"/>
        <v/>
      </c>
      <c r="AR81" s="340" t="str">
        <f t="shared" si="78"/>
        <v/>
      </c>
      <c r="AS81" s="511"/>
      <c r="AT81" s="340"/>
      <c r="AU81" s="340"/>
      <c r="AV81" s="341" t="str">
        <f t="shared" si="79"/>
        <v/>
      </c>
      <c r="AW81" s="340" t="str">
        <f t="shared" si="80"/>
        <v/>
      </c>
      <c r="AX81" s="511"/>
    </row>
    <row r="82" spans="2:50" ht="15.75" hidden="1" x14ac:dyDescent="0.2">
      <c r="B82" s="521" t="s">
        <v>169</v>
      </c>
      <c r="C82" s="522"/>
      <c r="D82" s="522"/>
      <c r="E82" s="522"/>
      <c r="F82" s="522"/>
      <c r="G82" s="522"/>
      <c r="H82" s="523"/>
      <c r="I82" s="207"/>
      <c r="J82" s="207"/>
      <c r="K82" s="207"/>
      <c r="L82" s="207"/>
      <c r="M82" s="207"/>
      <c r="N82" s="512" t="s">
        <v>161</v>
      </c>
      <c r="O82" s="525" t="s">
        <v>106</v>
      </c>
      <c r="P82" s="527">
        <v>45895</v>
      </c>
      <c r="Q82" s="517"/>
      <c r="R82" s="517"/>
      <c r="S82" s="517"/>
      <c r="T82" s="517"/>
      <c r="U82" s="527">
        <v>45896</v>
      </c>
      <c r="V82" s="517"/>
      <c r="W82" s="517"/>
      <c r="X82" s="517"/>
      <c r="Y82" s="517"/>
      <c r="Z82" s="527">
        <v>45897</v>
      </c>
      <c r="AA82" s="517"/>
      <c r="AB82" s="517"/>
      <c r="AC82" s="517"/>
      <c r="AD82" s="517"/>
      <c r="AE82" s="527">
        <v>45898</v>
      </c>
      <c r="AF82" s="517"/>
      <c r="AG82" s="517"/>
      <c r="AH82" s="517"/>
      <c r="AI82" s="517"/>
      <c r="AJ82" s="527">
        <v>45899</v>
      </c>
      <c r="AK82" s="517"/>
      <c r="AL82" s="517"/>
      <c r="AM82" s="517"/>
      <c r="AN82" s="517"/>
      <c r="AO82" s="527">
        <v>45900</v>
      </c>
      <c r="AP82" s="517"/>
      <c r="AQ82" s="517"/>
      <c r="AR82" s="517"/>
      <c r="AS82" s="517"/>
      <c r="AT82" s="527">
        <v>45901</v>
      </c>
      <c r="AU82" s="517"/>
      <c r="AV82" s="517"/>
      <c r="AW82" s="517"/>
      <c r="AX82" s="517"/>
    </row>
    <row r="83" spans="2:50" ht="15.75" hidden="1" x14ac:dyDescent="0.2">
      <c r="B83" s="524"/>
      <c r="C83" s="524"/>
      <c r="D83" s="524"/>
      <c r="E83" s="524"/>
      <c r="F83" s="524"/>
      <c r="G83" s="524"/>
      <c r="H83" s="524"/>
      <c r="I83" s="207"/>
      <c r="J83" s="207"/>
      <c r="K83" s="207"/>
      <c r="L83" s="207"/>
      <c r="M83" s="207"/>
      <c r="N83" s="512"/>
      <c r="O83" s="526"/>
      <c r="P83" s="527" t="s">
        <v>120</v>
      </c>
      <c r="Q83" s="517"/>
      <c r="R83" s="517"/>
      <c r="S83" s="517"/>
      <c r="T83" s="517"/>
      <c r="U83" s="527" t="s">
        <v>114</v>
      </c>
      <c r="V83" s="517"/>
      <c r="W83" s="517"/>
      <c r="X83" s="517"/>
      <c r="Y83" s="517"/>
      <c r="Z83" s="527" t="s">
        <v>115</v>
      </c>
      <c r="AA83" s="517"/>
      <c r="AB83" s="517"/>
      <c r="AC83" s="517"/>
      <c r="AD83" s="517"/>
      <c r="AE83" s="527" t="s">
        <v>116</v>
      </c>
      <c r="AF83" s="517"/>
      <c r="AG83" s="517"/>
      <c r="AH83" s="517"/>
      <c r="AI83" s="517"/>
      <c r="AJ83" s="527" t="s">
        <v>117</v>
      </c>
      <c r="AK83" s="517"/>
      <c r="AL83" s="517"/>
      <c r="AM83" s="517"/>
      <c r="AN83" s="517"/>
      <c r="AO83" s="527" t="s">
        <v>118</v>
      </c>
      <c r="AP83" s="517"/>
      <c r="AQ83" s="517"/>
      <c r="AR83" s="517"/>
      <c r="AS83" s="517"/>
      <c r="AT83" s="527" t="s">
        <v>119</v>
      </c>
      <c r="AU83" s="517"/>
      <c r="AV83" s="517"/>
      <c r="AW83" s="517"/>
      <c r="AX83" s="517"/>
    </row>
    <row r="84" spans="2:50" hidden="1" x14ac:dyDescent="0.2">
      <c r="B84" s="512" t="s">
        <v>157</v>
      </c>
      <c r="C84" s="512" t="s">
        <v>149</v>
      </c>
      <c r="D84" s="512"/>
      <c r="E84" s="512" t="s">
        <v>151</v>
      </c>
      <c r="F84" s="512"/>
      <c r="G84" s="512"/>
      <c r="H84" s="513" t="s">
        <v>158</v>
      </c>
      <c r="I84" s="516" t="s">
        <v>227</v>
      </c>
      <c r="J84" s="516"/>
      <c r="K84" s="516"/>
      <c r="L84" s="516" t="s">
        <v>158</v>
      </c>
      <c r="M84" s="516" t="s">
        <v>170</v>
      </c>
      <c r="N84" s="512"/>
      <c r="O84" s="512" t="s">
        <v>160</v>
      </c>
      <c r="P84" s="508" t="s">
        <v>154</v>
      </c>
      <c r="Q84" s="509"/>
      <c r="R84" s="509"/>
      <c r="S84" s="510"/>
      <c r="T84" s="512" t="s">
        <v>158</v>
      </c>
      <c r="U84" s="508" t="s">
        <v>154</v>
      </c>
      <c r="V84" s="509"/>
      <c r="W84" s="509"/>
      <c r="X84" s="510"/>
      <c r="Y84" s="512" t="s">
        <v>158</v>
      </c>
      <c r="Z84" s="508" t="s">
        <v>154</v>
      </c>
      <c r="AA84" s="509"/>
      <c r="AB84" s="509"/>
      <c r="AC84" s="510"/>
      <c r="AD84" s="512" t="s">
        <v>158</v>
      </c>
      <c r="AE84" s="508" t="s">
        <v>154</v>
      </c>
      <c r="AF84" s="509"/>
      <c r="AG84" s="509"/>
      <c r="AH84" s="510"/>
      <c r="AI84" s="512" t="s">
        <v>158</v>
      </c>
      <c r="AJ84" s="508" t="s">
        <v>154</v>
      </c>
      <c r="AK84" s="509"/>
      <c r="AL84" s="509"/>
      <c r="AM84" s="510"/>
      <c r="AN84" s="512" t="s">
        <v>158</v>
      </c>
      <c r="AO84" s="508" t="s">
        <v>154</v>
      </c>
      <c r="AP84" s="509"/>
      <c r="AQ84" s="509"/>
      <c r="AR84" s="510"/>
      <c r="AS84" s="512" t="s">
        <v>158</v>
      </c>
      <c r="AT84" s="508" t="s">
        <v>154</v>
      </c>
      <c r="AU84" s="509"/>
      <c r="AV84" s="509"/>
      <c r="AW84" s="510"/>
      <c r="AX84" s="512" t="s">
        <v>158</v>
      </c>
    </row>
    <row r="85" spans="2:50" hidden="1" x14ac:dyDescent="0.2">
      <c r="B85" s="512"/>
      <c r="C85" s="512"/>
      <c r="D85" s="512"/>
      <c r="E85" s="512" t="s">
        <v>150</v>
      </c>
      <c r="F85" s="512"/>
      <c r="G85" s="512"/>
      <c r="H85" s="514"/>
      <c r="I85" s="516" t="s">
        <v>150</v>
      </c>
      <c r="J85" s="516"/>
      <c r="K85" s="516"/>
      <c r="L85" s="516"/>
      <c r="M85" s="516"/>
      <c r="N85" s="512"/>
      <c r="O85" s="512"/>
      <c r="P85" s="508" t="s">
        <v>155</v>
      </c>
      <c r="Q85" s="509"/>
      <c r="R85" s="509"/>
      <c r="S85" s="510"/>
      <c r="T85" s="512"/>
      <c r="U85" s="508" t="s">
        <v>155</v>
      </c>
      <c r="V85" s="509"/>
      <c r="W85" s="509"/>
      <c r="X85" s="510"/>
      <c r="Y85" s="512"/>
      <c r="Z85" s="508" t="s">
        <v>155</v>
      </c>
      <c r="AA85" s="509"/>
      <c r="AB85" s="509"/>
      <c r="AC85" s="510"/>
      <c r="AD85" s="512"/>
      <c r="AE85" s="508" t="s">
        <v>155</v>
      </c>
      <c r="AF85" s="509"/>
      <c r="AG85" s="509"/>
      <c r="AH85" s="510"/>
      <c r="AI85" s="512"/>
      <c r="AJ85" s="508" t="s">
        <v>155</v>
      </c>
      <c r="AK85" s="509"/>
      <c r="AL85" s="509"/>
      <c r="AM85" s="510"/>
      <c r="AN85" s="512"/>
      <c r="AO85" s="508" t="s">
        <v>155</v>
      </c>
      <c r="AP85" s="509"/>
      <c r="AQ85" s="509"/>
      <c r="AR85" s="510"/>
      <c r="AS85" s="512"/>
      <c r="AT85" s="508" t="s">
        <v>155</v>
      </c>
      <c r="AU85" s="509"/>
      <c r="AV85" s="509"/>
      <c r="AW85" s="510"/>
      <c r="AX85" s="512"/>
    </row>
    <row r="86" spans="2:50" hidden="1" x14ac:dyDescent="0.2">
      <c r="B86" s="512"/>
      <c r="C86" s="512"/>
      <c r="D86" s="512"/>
      <c r="E86" s="212" t="s">
        <v>152</v>
      </c>
      <c r="F86" s="212" t="s">
        <v>153</v>
      </c>
      <c r="G86" s="212" t="s">
        <v>156</v>
      </c>
      <c r="H86" s="515"/>
      <c r="I86" s="208" t="s">
        <v>152</v>
      </c>
      <c r="J86" s="208" t="s">
        <v>153</v>
      </c>
      <c r="K86" s="208" t="s">
        <v>156</v>
      </c>
      <c r="L86" s="516"/>
      <c r="M86" s="516"/>
      <c r="N86" s="512"/>
      <c r="O86" s="512"/>
      <c r="P86" s="212" t="s">
        <v>152</v>
      </c>
      <c r="Q86" s="212" t="s">
        <v>153</v>
      </c>
      <c r="R86" s="212" t="s">
        <v>156</v>
      </c>
      <c r="S86" s="212" t="s">
        <v>170</v>
      </c>
      <c r="T86" s="512"/>
      <c r="U86" s="212" t="s">
        <v>152</v>
      </c>
      <c r="V86" s="212" t="s">
        <v>153</v>
      </c>
      <c r="W86" s="212" t="s">
        <v>156</v>
      </c>
      <c r="X86" s="212" t="s">
        <v>170</v>
      </c>
      <c r="Y86" s="512"/>
      <c r="Z86" s="212" t="s">
        <v>152</v>
      </c>
      <c r="AA86" s="212" t="s">
        <v>153</v>
      </c>
      <c r="AB86" s="212" t="s">
        <v>156</v>
      </c>
      <c r="AC86" s="212" t="s">
        <v>170</v>
      </c>
      <c r="AD86" s="512"/>
      <c r="AE86" s="212" t="s">
        <v>152</v>
      </c>
      <c r="AF86" s="212" t="s">
        <v>153</v>
      </c>
      <c r="AG86" s="212" t="s">
        <v>156</v>
      </c>
      <c r="AH86" s="212" t="s">
        <v>170</v>
      </c>
      <c r="AI86" s="512"/>
      <c r="AJ86" s="212" t="s">
        <v>152</v>
      </c>
      <c r="AK86" s="212" t="s">
        <v>153</v>
      </c>
      <c r="AL86" s="212" t="s">
        <v>156</v>
      </c>
      <c r="AM86" s="212" t="s">
        <v>170</v>
      </c>
      <c r="AN86" s="512"/>
      <c r="AO86" s="212" t="s">
        <v>152</v>
      </c>
      <c r="AP86" s="212" t="s">
        <v>153</v>
      </c>
      <c r="AQ86" s="212" t="s">
        <v>156</v>
      </c>
      <c r="AR86" s="212" t="s">
        <v>170</v>
      </c>
      <c r="AS86" s="512"/>
      <c r="AT86" s="212" t="s">
        <v>152</v>
      </c>
      <c r="AU86" s="212" t="s">
        <v>153</v>
      </c>
      <c r="AV86" s="212" t="s">
        <v>156</v>
      </c>
      <c r="AW86" s="212" t="s">
        <v>170</v>
      </c>
      <c r="AX86" s="512"/>
    </row>
    <row r="87" spans="2:50" hidden="1" x14ac:dyDescent="0.2">
      <c r="B87" s="517" t="s">
        <v>238</v>
      </c>
      <c r="C87" s="211">
        <v>1</v>
      </c>
      <c r="D87" s="211" t="s">
        <v>457</v>
      </c>
      <c r="E87" s="211">
        <v>19</v>
      </c>
      <c r="F87" s="211">
        <v>1500</v>
      </c>
      <c r="G87" s="360">
        <f>F87/E87</f>
        <v>78.94736842105263</v>
      </c>
      <c r="H87" s="511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36">
        <f>IFERROR(AVERAGE(K87:K101),"-")</f>
        <v>103.24825288577705</v>
      </c>
      <c r="M87" s="172">
        <f>IFERROR(RANK(K87, K$87:K$101),"")</f>
        <v>6</v>
      </c>
      <c r="N87" s="512"/>
      <c r="O87" s="512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511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511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511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511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511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511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511">
        <f>AVERAGE(AV87:AV101)</f>
        <v>103.70052141010217</v>
      </c>
    </row>
    <row r="88" spans="2:50" hidden="1" x14ac:dyDescent="0.2">
      <c r="B88" s="517"/>
      <c r="C88" s="211">
        <v>2</v>
      </c>
      <c r="D88" s="211" t="s">
        <v>458</v>
      </c>
      <c r="E88" s="211">
        <v>17</v>
      </c>
      <c r="F88" s="211">
        <v>1500</v>
      </c>
      <c r="G88" s="360">
        <f t="shared" ref="G88:G92" si="87">F88/E88</f>
        <v>88.235294117647058</v>
      </c>
      <c r="H88" s="511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36"/>
      <c r="M88" s="172">
        <f t="shared" ref="M88:M101" si="88">IFERROR(RANK(K88, K$87:K$101),"")</f>
        <v>4</v>
      </c>
      <c r="N88" s="512"/>
      <c r="O88" s="512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511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511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511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511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511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511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511"/>
    </row>
    <row r="89" spans="2:50" hidden="1" x14ac:dyDescent="0.2">
      <c r="B89" s="517"/>
      <c r="C89" s="211">
        <v>3</v>
      </c>
      <c r="D89" s="211" t="s">
        <v>459</v>
      </c>
      <c r="E89" s="211">
        <v>19</v>
      </c>
      <c r="F89" s="211">
        <v>1500</v>
      </c>
      <c r="G89" s="360">
        <f t="shared" si="87"/>
        <v>78.94736842105263</v>
      </c>
      <c r="H89" s="511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36"/>
      <c r="M89" s="172">
        <f t="shared" si="88"/>
        <v>5</v>
      </c>
      <c r="N89" s="512"/>
      <c r="O89" s="512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511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511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511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511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511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511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511"/>
    </row>
    <row r="90" spans="2:50" hidden="1" x14ac:dyDescent="0.2">
      <c r="B90" s="517"/>
      <c r="C90" s="211">
        <v>4</v>
      </c>
      <c r="D90" s="211" t="s">
        <v>461</v>
      </c>
      <c r="E90" s="211">
        <v>17</v>
      </c>
      <c r="F90" s="211">
        <v>2000</v>
      </c>
      <c r="G90" s="360">
        <f t="shared" si="87"/>
        <v>117.64705882352941</v>
      </c>
      <c r="H90" s="511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36"/>
      <c r="M90" s="172">
        <f t="shared" si="88"/>
        <v>2</v>
      </c>
      <c r="N90" s="512"/>
      <c r="O90" s="512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511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511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511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511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511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511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511"/>
    </row>
    <row r="91" spans="2:50" hidden="1" x14ac:dyDescent="0.2">
      <c r="B91" s="517"/>
      <c r="C91" s="211">
        <v>5</v>
      </c>
      <c r="D91" s="211" t="s">
        <v>462</v>
      </c>
      <c r="E91" s="211">
        <v>18</v>
      </c>
      <c r="F91" s="211">
        <v>2000</v>
      </c>
      <c r="G91" s="360">
        <f t="shared" si="87"/>
        <v>111.11111111111111</v>
      </c>
      <c r="H91" s="511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36"/>
      <c r="M91" s="172">
        <f t="shared" si="88"/>
        <v>3</v>
      </c>
      <c r="N91" s="512"/>
      <c r="O91" s="512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511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511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511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511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511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511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511"/>
    </row>
    <row r="92" spans="2:50" hidden="1" x14ac:dyDescent="0.2">
      <c r="B92" s="517"/>
      <c r="C92" s="211">
        <v>6</v>
      </c>
      <c r="D92" s="211" t="s">
        <v>430</v>
      </c>
      <c r="E92" s="211">
        <v>8</v>
      </c>
      <c r="F92" s="211">
        <v>1500</v>
      </c>
      <c r="G92" s="360">
        <f t="shared" si="87"/>
        <v>187.5</v>
      </c>
      <c r="H92" s="511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36"/>
      <c r="M92" s="172">
        <f t="shared" si="88"/>
        <v>1</v>
      </c>
      <c r="N92" s="512"/>
      <c r="O92" s="512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511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511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511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511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511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511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511"/>
    </row>
    <row r="93" spans="2:50" hidden="1" x14ac:dyDescent="0.2">
      <c r="B93" s="517"/>
      <c r="C93" s="211">
        <v>7</v>
      </c>
      <c r="D93" s="211"/>
      <c r="E93" s="211"/>
      <c r="F93" s="211"/>
      <c r="G93" s="360"/>
      <c r="H93" s="511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36"/>
      <c r="M93" s="172" t="str">
        <f t="shared" si="88"/>
        <v/>
      </c>
      <c r="N93" s="512"/>
      <c r="O93" s="512"/>
      <c r="P93" s="170"/>
      <c r="Q93" s="170"/>
      <c r="R93" s="360" t="str">
        <f t="shared" si="89"/>
        <v/>
      </c>
      <c r="S93" s="359" t="str">
        <f t="shared" si="90"/>
        <v/>
      </c>
      <c r="T93" s="511"/>
      <c r="U93" s="170"/>
      <c r="V93" s="170"/>
      <c r="W93" s="360" t="str">
        <f t="shared" si="91"/>
        <v/>
      </c>
      <c r="X93" s="359" t="str">
        <f t="shared" si="92"/>
        <v/>
      </c>
      <c r="Y93" s="511"/>
      <c r="Z93" s="170"/>
      <c r="AA93" s="170"/>
      <c r="AB93" s="360" t="str">
        <f t="shared" si="93"/>
        <v/>
      </c>
      <c r="AC93" s="359" t="str">
        <f t="shared" si="94"/>
        <v/>
      </c>
      <c r="AD93" s="511"/>
      <c r="AE93" s="170"/>
      <c r="AF93" s="170"/>
      <c r="AG93" s="360" t="str">
        <f t="shared" si="95"/>
        <v/>
      </c>
      <c r="AH93" s="359" t="str">
        <f t="shared" si="96"/>
        <v/>
      </c>
      <c r="AI93" s="511"/>
      <c r="AJ93" s="170"/>
      <c r="AK93" s="170"/>
      <c r="AL93" s="360" t="str">
        <f t="shared" si="97"/>
        <v/>
      </c>
      <c r="AM93" s="359" t="str">
        <f t="shared" si="98"/>
        <v/>
      </c>
      <c r="AN93" s="511"/>
      <c r="AO93" s="170"/>
      <c r="AP93" s="170"/>
      <c r="AQ93" s="360" t="str">
        <f t="shared" si="99"/>
        <v/>
      </c>
      <c r="AR93" s="359" t="str">
        <f t="shared" si="100"/>
        <v/>
      </c>
      <c r="AS93" s="511"/>
      <c r="AT93" s="170"/>
      <c r="AU93" s="170"/>
      <c r="AV93" s="360" t="str">
        <f t="shared" si="101"/>
        <v/>
      </c>
      <c r="AW93" s="359" t="str">
        <f t="shared" si="102"/>
        <v/>
      </c>
      <c r="AX93" s="511"/>
    </row>
    <row r="94" spans="2:50" hidden="1" x14ac:dyDescent="0.2">
      <c r="B94" s="517"/>
      <c r="C94" s="211">
        <v>8</v>
      </c>
      <c r="D94" s="211"/>
      <c r="E94" s="211"/>
      <c r="F94" s="211"/>
      <c r="G94" s="359"/>
      <c r="H94" s="511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36"/>
      <c r="M94" s="172" t="str">
        <f t="shared" si="88"/>
        <v/>
      </c>
      <c r="N94" s="512"/>
      <c r="O94" s="512"/>
      <c r="P94" s="170"/>
      <c r="Q94" s="170"/>
      <c r="R94" s="360" t="str">
        <f t="shared" si="89"/>
        <v/>
      </c>
      <c r="S94" s="359" t="str">
        <f t="shared" si="90"/>
        <v/>
      </c>
      <c r="T94" s="511"/>
      <c r="U94" s="170"/>
      <c r="V94" s="170"/>
      <c r="W94" s="360" t="str">
        <f t="shared" si="91"/>
        <v/>
      </c>
      <c r="X94" s="359" t="str">
        <f t="shared" si="92"/>
        <v/>
      </c>
      <c r="Y94" s="511"/>
      <c r="Z94" s="170"/>
      <c r="AA94" s="170"/>
      <c r="AB94" s="360" t="str">
        <f t="shared" si="93"/>
        <v/>
      </c>
      <c r="AC94" s="359" t="str">
        <f t="shared" si="94"/>
        <v/>
      </c>
      <c r="AD94" s="511"/>
      <c r="AE94" s="170"/>
      <c r="AF94" s="170"/>
      <c r="AG94" s="360" t="str">
        <f t="shared" si="95"/>
        <v/>
      </c>
      <c r="AH94" s="359" t="str">
        <f t="shared" si="96"/>
        <v/>
      </c>
      <c r="AI94" s="511"/>
      <c r="AJ94" s="170"/>
      <c r="AK94" s="170"/>
      <c r="AL94" s="360" t="str">
        <f t="shared" si="97"/>
        <v/>
      </c>
      <c r="AM94" s="359" t="str">
        <f t="shared" si="98"/>
        <v/>
      </c>
      <c r="AN94" s="511"/>
      <c r="AO94" s="170"/>
      <c r="AP94" s="170"/>
      <c r="AQ94" s="360" t="str">
        <f t="shared" si="99"/>
        <v/>
      </c>
      <c r="AR94" s="359" t="str">
        <f t="shared" si="100"/>
        <v/>
      </c>
      <c r="AS94" s="511"/>
      <c r="AT94" s="170"/>
      <c r="AU94" s="170"/>
      <c r="AV94" s="360" t="str">
        <f t="shared" si="101"/>
        <v/>
      </c>
      <c r="AW94" s="359" t="str">
        <f t="shared" si="102"/>
        <v/>
      </c>
      <c r="AX94" s="511"/>
    </row>
    <row r="95" spans="2:50" hidden="1" x14ac:dyDescent="0.2">
      <c r="B95" s="517"/>
      <c r="C95" s="211">
        <v>9</v>
      </c>
      <c r="D95" s="211"/>
      <c r="E95" s="211"/>
      <c r="F95" s="211"/>
      <c r="G95" s="359"/>
      <c r="H95" s="511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36"/>
      <c r="M95" s="172" t="str">
        <f t="shared" si="88"/>
        <v/>
      </c>
      <c r="N95" s="512"/>
      <c r="O95" s="512"/>
      <c r="P95" s="170"/>
      <c r="Q95" s="170"/>
      <c r="R95" s="360" t="str">
        <f t="shared" si="89"/>
        <v/>
      </c>
      <c r="S95" s="359" t="str">
        <f t="shared" si="90"/>
        <v/>
      </c>
      <c r="T95" s="511"/>
      <c r="U95" s="170"/>
      <c r="V95" s="170"/>
      <c r="W95" s="360" t="str">
        <f t="shared" si="91"/>
        <v/>
      </c>
      <c r="X95" s="359" t="str">
        <f t="shared" si="92"/>
        <v/>
      </c>
      <c r="Y95" s="511"/>
      <c r="Z95" s="170"/>
      <c r="AA95" s="170"/>
      <c r="AB95" s="360" t="str">
        <f t="shared" si="93"/>
        <v/>
      </c>
      <c r="AC95" s="359" t="str">
        <f t="shared" si="94"/>
        <v/>
      </c>
      <c r="AD95" s="511"/>
      <c r="AE95" s="170"/>
      <c r="AF95" s="170"/>
      <c r="AG95" s="360" t="str">
        <f t="shared" si="95"/>
        <v/>
      </c>
      <c r="AH95" s="359" t="str">
        <f t="shared" si="96"/>
        <v/>
      </c>
      <c r="AI95" s="511"/>
      <c r="AJ95" s="170"/>
      <c r="AK95" s="170"/>
      <c r="AL95" s="360" t="str">
        <f t="shared" si="97"/>
        <v/>
      </c>
      <c r="AM95" s="359" t="str">
        <f t="shared" si="98"/>
        <v/>
      </c>
      <c r="AN95" s="511"/>
      <c r="AO95" s="170"/>
      <c r="AP95" s="170"/>
      <c r="AQ95" s="360" t="str">
        <f t="shared" si="99"/>
        <v/>
      </c>
      <c r="AR95" s="359" t="str">
        <f t="shared" si="100"/>
        <v/>
      </c>
      <c r="AS95" s="511"/>
      <c r="AT95" s="170"/>
      <c r="AU95" s="170"/>
      <c r="AV95" s="360" t="str">
        <f t="shared" si="101"/>
        <v/>
      </c>
      <c r="AW95" s="359" t="str">
        <f t="shared" si="102"/>
        <v/>
      </c>
      <c r="AX95" s="511"/>
    </row>
    <row r="96" spans="2:50" hidden="1" x14ac:dyDescent="0.2">
      <c r="B96" s="517"/>
      <c r="C96" s="211">
        <v>10</v>
      </c>
      <c r="D96" s="211"/>
      <c r="E96" s="211"/>
      <c r="F96" s="211"/>
      <c r="G96" s="359"/>
      <c r="H96" s="511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36"/>
      <c r="M96" s="172" t="str">
        <f t="shared" si="88"/>
        <v/>
      </c>
      <c r="N96" s="512"/>
      <c r="O96" s="512"/>
      <c r="P96" s="170"/>
      <c r="Q96" s="170"/>
      <c r="R96" s="360" t="str">
        <f t="shared" si="89"/>
        <v/>
      </c>
      <c r="S96" s="359" t="str">
        <f t="shared" si="90"/>
        <v/>
      </c>
      <c r="T96" s="511"/>
      <c r="U96" s="170"/>
      <c r="V96" s="170"/>
      <c r="W96" s="360" t="str">
        <f t="shared" si="91"/>
        <v/>
      </c>
      <c r="X96" s="359" t="str">
        <f t="shared" si="92"/>
        <v/>
      </c>
      <c r="Y96" s="511"/>
      <c r="Z96" s="170"/>
      <c r="AA96" s="170"/>
      <c r="AB96" s="360" t="str">
        <f t="shared" si="93"/>
        <v/>
      </c>
      <c r="AC96" s="359" t="str">
        <f t="shared" si="94"/>
        <v/>
      </c>
      <c r="AD96" s="511"/>
      <c r="AE96" s="170"/>
      <c r="AF96" s="170"/>
      <c r="AG96" s="360" t="str">
        <f t="shared" si="95"/>
        <v/>
      </c>
      <c r="AH96" s="359" t="str">
        <f t="shared" si="96"/>
        <v/>
      </c>
      <c r="AI96" s="511"/>
      <c r="AJ96" s="170"/>
      <c r="AK96" s="170"/>
      <c r="AL96" s="360" t="str">
        <f t="shared" si="97"/>
        <v/>
      </c>
      <c r="AM96" s="359" t="str">
        <f t="shared" si="98"/>
        <v/>
      </c>
      <c r="AN96" s="511"/>
      <c r="AO96" s="170"/>
      <c r="AP96" s="170"/>
      <c r="AQ96" s="360" t="str">
        <f t="shared" si="99"/>
        <v/>
      </c>
      <c r="AR96" s="359" t="str">
        <f t="shared" si="100"/>
        <v/>
      </c>
      <c r="AS96" s="511"/>
      <c r="AT96" s="170"/>
      <c r="AU96" s="170"/>
      <c r="AV96" s="360" t="str">
        <f t="shared" si="101"/>
        <v/>
      </c>
      <c r="AW96" s="359" t="str">
        <f t="shared" si="102"/>
        <v/>
      </c>
      <c r="AX96" s="511"/>
    </row>
    <row r="97" spans="2:50" hidden="1" x14ac:dyDescent="0.2">
      <c r="B97" s="517"/>
      <c r="C97" s="211">
        <v>11</v>
      </c>
      <c r="D97" s="211"/>
      <c r="E97" s="211"/>
      <c r="F97" s="211"/>
      <c r="G97" s="359"/>
      <c r="H97" s="511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36"/>
      <c r="M97" s="172" t="str">
        <f t="shared" si="88"/>
        <v/>
      </c>
      <c r="N97" s="512"/>
      <c r="O97" s="512"/>
      <c r="P97" s="359"/>
      <c r="Q97" s="359"/>
      <c r="R97" s="360" t="str">
        <f t="shared" si="89"/>
        <v/>
      </c>
      <c r="S97" s="359" t="str">
        <f t="shared" si="90"/>
        <v/>
      </c>
      <c r="T97" s="511"/>
      <c r="U97" s="359"/>
      <c r="V97" s="359"/>
      <c r="W97" s="360" t="str">
        <f t="shared" si="91"/>
        <v/>
      </c>
      <c r="X97" s="359" t="str">
        <f t="shared" si="92"/>
        <v/>
      </c>
      <c r="Y97" s="511"/>
      <c r="Z97" s="359"/>
      <c r="AA97" s="359"/>
      <c r="AB97" s="360" t="str">
        <f t="shared" si="93"/>
        <v/>
      </c>
      <c r="AC97" s="359" t="str">
        <f t="shared" si="94"/>
        <v/>
      </c>
      <c r="AD97" s="511"/>
      <c r="AE97" s="359"/>
      <c r="AF97" s="359"/>
      <c r="AG97" s="360" t="str">
        <f t="shared" si="95"/>
        <v/>
      </c>
      <c r="AH97" s="359" t="str">
        <f t="shared" si="96"/>
        <v/>
      </c>
      <c r="AI97" s="511"/>
      <c r="AJ97" s="359"/>
      <c r="AK97" s="359"/>
      <c r="AL97" s="360" t="str">
        <f t="shared" si="97"/>
        <v/>
      </c>
      <c r="AM97" s="359" t="str">
        <f t="shared" si="98"/>
        <v/>
      </c>
      <c r="AN97" s="511"/>
      <c r="AO97" s="359"/>
      <c r="AP97" s="359"/>
      <c r="AQ97" s="360" t="str">
        <f t="shared" si="99"/>
        <v/>
      </c>
      <c r="AR97" s="359" t="str">
        <f t="shared" si="100"/>
        <v/>
      </c>
      <c r="AS97" s="511"/>
      <c r="AT97" s="359"/>
      <c r="AU97" s="359"/>
      <c r="AV97" s="360" t="str">
        <f t="shared" si="101"/>
        <v/>
      </c>
      <c r="AW97" s="359" t="str">
        <f t="shared" si="102"/>
        <v/>
      </c>
      <c r="AX97" s="511"/>
    </row>
    <row r="98" spans="2:50" hidden="1" x14ac:dyDescent="0.2">
      <c r="B98" s="517"/>
      <c r="C98" s="211">
        <v>12</v>
      </c>
      <c r="D98" s="211"/>
      <c r="E98" s="211"/>
      <c r="F98" s="211"/>
      <c r="G98" s="359"/>
      <c r="H98" s="511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36"/>
      <c r="M98" s="172" t="str">
        <f t="shared" si="88"/>
        <v/>
      </c>
      <c r="N98" s="512"/>
      <c r="O98" s="512"/>
      <c r="P98" s="359"/>
      <c r="Q98" s="359"/>
      <c r="R98" s="360" t="str">
        <f t="shared" si="89"/>
        <v/>
      </c>
      <c r="S98" s="359" t="str">
        <f t="shared" si="90"/>
        <v/>
      </c>
      <c r="T98" s="511"/>
      <c r="U98" s="359"/>
      <c r="V98" s="359"/>
      <c r="W98" s="360" t="str">
        <f t="shared" si="91"/>
        <v/>
      </c>
      <c r="X98" s="359" t="str">
        <f t="shared" si="92"/>
        <v/>
      </c>
      <c r="Y98" s="511"/>
      <c r="Z98" s="359"/>
      <c r="AA98" s="359"/>
      <c r="AB98" s="360" t="str">
        <f t="shared" si="93"/>
        <v/>
      </c>
      <c r="AC98" s="359" t="str">
        <f t="shared" si="94"/>
        <v/>
      </c>
      <c r="AD98" s="511"/>
      <c r="AE98" s="359"/>
      <c r="AF98" s="359"/>
      <c r="AG98" s="360" t="str">
        <f t="shared" si="95"/>
        <v/>
      </c>
      <c r="AH98" s="359" t="str">
        <f t="shared" si="96"/>
        <v/>
      </c>
      <c r="AI98" s="511"/>
      <c r="AJ98" s="359"/>
      <c r="AK98" s="359"/>
      <c r="AL98" s="360" t="str">
        <f t="shared" si="97"/>
        <v/>
      </c>
      <c r="AM98" s="359" t="str">
        <f t="shared" si="98"/>
        <v/>
      </c>
      <c r="AN98" s="511"/>
      <c r="AO98" s="359"/>
      <c r="AP98" s="359"/>
      <c r="AQ98" s="360" t="str">
        <f t="shared" si="99"/>
        <v/>
      </c>
      <c r="AR98" s="359" t="str">
        <f t="shared" si="100"/>
        <v/>
      </c>
      <c r="AS98" s="511"/>
      <c r="AT98" s="359"/>
      <c r="AU98" s="359"/>
      <c r="AV98" s="360" t="str">
        <f t="shared" si="101"/>
        <v/>
      </c>
      <c r="AW98" s="359" t="str">
        <f t="shared" si="102"/>
        <v/>
      </c>
      <c r="AX98" s="511"/>
    </row>
    <row r="99" spans="2:50" hidden="1" x14ac:dyDescent="0.2">
      <c r="B99" s="517"/>
      <c r="C99" s="211">
        <v>13</v>
      </c>
      <c r="D99" s="211"/>
      <c r="E99" s="211"/>
      <c r="F99" s="211"/>
      <c r="G99" s="359"/>
      <c r="H99" s="511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36"/>
      <c r="M99" s="172" t="str">
        <f t="shared" si="88"/>
        <v/>
      </c>
      <c r="N99" s="512"/>
      <c r="O99" s="512"/>
      <c r="P99" s="359"/>
      <c r="Q99" s="359"/>
      <c r="R99" s="360" t="str">
        <f t="shared" si="89"/>
        <v/>
      </c>
      <c r="S99" s="359" t="str">
        <f t="shared" si="90"/>
        <v/>
      </c>
      <c r="T99" s="511"/>
      <c r="U99" s="359"/>
      <c r="V99" s="359"/>
      <c r="W99" s="360" t="str">
        <f t="shared" si="91"/>
        <v/>
      </c>
      <c r="X99" s="359" t="str">
        <f t="shared" si="92"/>
        <v/>
      </c>
      <c r="Y99" s="511"/>
      <c r="Z99" s="359"/>
      <c r="AA99" s="359"/>
      <c r="AB99" s="360" t="str">
        <f t="shared" si="93"/>
        <v/>
      </c>
      <c r="AC99" s="359" t="str">
        <f t="shared" si="94"/>
        <v/>
      </c>
      <c r="AD99" s="511"/>
      <c r="AE99" s="359"/>
      <c r="AF99" s="359"/>
      <c r="AG99" s="360" t="str">
        <f t="shared" si="95"/>
        <v/>
      </c>
      <c r="AH99" s="359" t="str">
        <f t="shared" si="96"/>
        <v/>
      </c>
      <c r="AI99" s="511"/>
      <c r="AJ99" s="359"/>
      <c r="AK99" s="359"/>
      <c r="AL99" s="360" t="str">
        <f t="shared" si="97"/>
        <v/>
      </c>
      <c r="AM99" s="359" t="str">
        <f t="shared" si="98"/>
        <v/>
      </c>
      <c r="AN99" s="511"/>
      <c r="AO99" s="359"/>
      <c r="AP99" s="359"/>
      <c r="AQ99" s="360" t="str">
        <f t="shared" si="99"/>
        <v/>
      </c>
      <c r="AR99" s="359" t="str">
        <f t="shared" si="100"/>
        <v/>
      </c>
      <c r="AS99" s="511"/>
      <c r="AT99" s="359"/>
      <c r="AU99" s="359"/>
      <c r="AV99" s="360" t="str">
        <f t="shared" si="101"/>
        <v/>
      </c>
      <c r="AW99" s="359" t="str">
        <f t="shared" si="102"/>
        <v/>
      </c>
      <c r="AX99" s="511"/>
    </row>
    <row r="100" spans="2:50" ht="13.5" hidden="1" customHeight="1" x14ac:dyDescent="0.2">
      <c r="B100" s="517"/>
      <c r="C100" s="211">
        <v>14</v>
      </c>
      <c r="D100" s="211"/>
      <c r="E100" s="211"/>
      <c r="F100" s="211"/>
      <c r="G100" s="359"/>
      <c r="H100" s="511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36"/>
      <c r="M100" s="172" t="str">
        <f t="shared" si="88"/>
        <v/>
      </c>
      <c r="N100" s="512"/>
      <c r="O100" s="512"/>
      <c r="P100" s="359"/>
      <c r="Q100" s="359"/>
      <c r="R100" s="360" t="str">
        <f t="shared" si="89"/>
        <v/>
      </c>
      <c r="S100" s="359" t="str">
        <f t="shared" si="90"/>
        <v/>
      </c>
      <c r="T100" s="511"/>
      <c r="U100" s="359"/>
      <c r="V100" s="359"/>
      <c r="W100" s="360" t="str">
        <f t="shared" si="91"/>
        <v/>
      </c>
      <c r="X100" s="359" t="str">
        <f t="shared" si="92"/>
        <v/>
      </c>
      <c r="Y100" s="511"/>
      <c r="Z100" s="359"/>
      <c r="AA100" s="359"/>
      <c r="AB100" s="360" t="str">
        <f t="shared" si="93"/>
        <v/>
      </c>
      <c r="AC100" s="359" t="str">
        <f t="shared" si="94"/>
        <v/>
      </c>
      <c r="AD100" s="511"/>
      <c r="AE100" s="359"/>
      <c r="AF100" s="359"/>
      <c r="AG100" s="360" t="str">
        <f t="shared" si="95"/>
        <v/>
      </c>
      <c r="AH100" s="359" t="str">
        <f t="shared" si="96"/>
        <v/>
      </c>
      <c r="AI100" s="511"/>
      <c r="AJ100" s="359"/>
      <c r="AK100" s="359"/>
      <c r="AL100" s="360" t="str">
        <f t="shared" si="97"/>
        <v/>
      </c>
      <c r="AM100" s="359" t="str">
        <f t="shared" si="98"/>
        <v/>
      </c>
      <c r="AN100" s="511"/>
      <c r="AO100" s="359"/>
      <c r="AP100" s="359"/>
      <c r="AQ100" s="360" t="str">
        <f t="shared" si="99"/>
        <v/>
      </c>
      <c r="AR100" s="359" t="str">
        <f t="shared" si="100"/>
        <v/>
      </c>
      <c r="AS100" s="511"/>
      <c r="AT100" s="359"/>
      <c r="AU100" s="359"/>
      <c r="AV100" s="360" t="str">
        <f t="shared" si="101"/>
        <v/>
      </c>
      <c r="AW100" s="359" t="str">
        <f t="shared" si="102"/>
        <v/>
      </c>
      <c r="AX100" s="511"/>
    </row>
    <row r="101" spans="2:50" hidden="1" x14ac:dyDescent="0.2">
      <c r="B101" s="517"/>
      <c r="C101" s="211">
        <v>15</v>
      </c>
      <c r="D101" s="211"/>
      <c r="E101" s="211"/>
      <c r="F101" s="211"/>
      <c r="G101" s="359"/>
      <c r="H101" s="511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36"/>
      <c r="M101" s="172" t="str">
        <f t="shared" si="88"/>
        <v/>
      </c>
      <c r="N101" s="512"/>
      <c r="O101" s="512"/>
      <c r="P101" s="359"/>
      <c r="Q101" s="359"/>
      <c r="R101" s="360" t="str">
        <f t="shared" si="89"/>
        <v/>
      </c>
      <c r="S101" s="359" t="str">
        <f t="shared" si="90"/>
        <v/>
      </c>
      <c r="T101" s="511"/>
      <c r="U101" s="359"/>
      <c r="V101" s="359"/>
      <c r="W101" s="360" t="str">
        <f t="shared" si="91"/>
        <v/>
      </c>
      <c r="X101" s="359" t="str">
        <f t="shared" si="92"/>
        <v/>
      </c>
      <c r="Y101" s="511"/>
      <c r="Z101" s="359"/>
      <c r="AA101" s="359"/>
      <c r="AB101" s="360" t="str">
        <f t="shared" si="93"/>
        <v/>
      </c>
      <c r="AC101" s="359" t="str">
        <f t="shared" si="94"/>
        <v/>
      </c>
      <c r="AD101" s="511"/>
      <c r="AE101" s="359"/>
      <c r="AF101" s="359"/>
      <c r="AG101" s="360" t="str">
        <f t="shared" si="95"/>
        <v/>
      </c>
      <c r="AH101" s="359" t="str">
        <f t="shared" si="96"/>
        <v/>
      </c>
      <c r="AI101" s="511"/>
      <c r="AJ101" s="359"/>
      <c r="AK101" s="359"/>
      <c r="AL101" s="360" t="str">
        <f t="shared" si="97"/>
        <v/>
      </c>
      <c r="AM101" s="359" t="str">
        <f t="shared" si="98"/>
        <v/>
      </c>
      <c r="AN101" s="511"/>
      <c r="AO101" s="359"/>
      <c r="AP101" s="359"/>
      <c r="AQ101" s="360" t="str">
        <f t="shared" si="99"/>
        <v/>
      </c>
      <c r="AR101" s="359" t="str">
        <f t="shared" si="100"/>
        <v/>
      </c>
      <c r="AS101" s="511"/>
      <c r="AT101" s="359"/>
      <c r="AU101" s="359"/>
      <c r="AV101" s="360" t="str">
        <f t="shared" si="101"/>
        <v/>
      </c>
      <c r="AW101" s="359" t="str">
        <f t="shared" si="102"/>
        <v/>
      </c>
      <c r="AX101" s="511"/>
    </row>
    <row r="102" spans="2:50" ht="15.75" hidden="1" x14ac:dyDescent="0.2">
      <c r="B102" s="521" t="s">
        <v>169</v>
      </c>
      <c r="C102" s="522"/>
      <c r="D102" s="522"/>
      <c r="E102" s="522"/>
      <c r="F102" s="522"/>
      <c r="G102" s="522"/>
      <c r="H102" s="523"/>
      <c r="I102" s="207"/>
      <c r="J102" s="207"/>
      <c r="K102" s="207"/>
      <c r="L102" s="207"/>
      <c r="M102" s="207"/>
      <c r="N102" s="512" t="s">
        <v>161</v>
      </c>
      <c r="O102" s="525" t="s">
        <v>106</v>
      </c>
      <c r="P102" s="527">
        <f>AT82+1</f>
        <v>45902</v>
      </c>
      <c r="Q102" s="517"/>
      <c r="R102" s="517"/>
      <c r="S102" s="517"/>
      <c r="T102" s="517"/>
      <c r="U102" s="527">
        <f>P102+1</f>
        <v>45903</v>
      </c>
      <c r="V102" s="517"/>
      <c r="W102" s="517"/>
      <c r="X102" s="517"/>
      <c r="Y102" s="517"/>
      <c r="Z102" s="527">
        <f>U102+1</f>
        <v>45904</v>
      </c>
      <c r="AA102" s="517"/>
      <c r="AB102" s="517"/>
      <c r="AC102" s="517"/>
      <c r="AD102" s="517"/>
      <c r="AE102" s="527">
        <f>Z102+1</f>
        <v>45905</v>
      </c>
      <c r="AF102" s="517"/>
      <c r="AG102" s="517"/>
      <c r="AH102" s="517"/>
      <c r="AI102" s="517"/>
      <c r="AJ102" s="527">
        <f>AE102+1</f>
        <v>45906</v>
      </c>
      <c r="AK102" s="517"/>
      <c r="AL102" s="517"/>
      <c r="AM102" s="517"/>
      <c r="AN102" s="517"/>
      <c r="AO102" s="527">
        <f>AJ102+1</f>
        <v>45907</v>
      </c>
      <c r="AP102" s="517"/>
      <c r="AQ102" s="517"/>
      <c r="AR102" s="517"/>
      <c r="AS102" s="517"/>
      <c r="AT102" s="527">
        <f>AO102+1</f>
        <v>45908</v>
      </c>
      <c r="AU102" s="517"/>
      <c r="AV102" s="517"/>
      <c r="AW102" s="517"/>
      <c r="AX102" s="517"/>
    </row>
    <row r="103" spans="2:50" ht="15.75" hidden="1" x14ac:dyDescent="0.2">
      <c r="B103" s="524"/>
      <c r="C103" s="524"/>
      <c r="D103" s="524"/>
      <c r="E103" s="524"/>
      <c r="F103" s="524"/>
      <c r="G103" s="524"/>
      <c r="H103" s="524"/>
      <c r="I103" s="207"/>
      <c r="J103" s="207"/>
      <c r="K103" s="207"/>
      <c r="L103" s="207"/>
      <c r="M103" s="207"/>
      <c r="N103" s="512"/>
      <c r="O103" s="526"/>
      <c r="P103" s="527" t="s">
        <v>120</v>
      </c>
      <c r="Q103" s="517"/>
      <c r="R103" s="517"/>
      <c r="S103" s="517"/>
      <c r="T103" s="517"/>
      <c r="U103" s="527" t="s">
        <v>114</v>
      </c>
      <c r="V103" s="517"/>
      <c r="W103" s="517"/>
      <c r="X103" s="517"/>
      <c r="Y103" s="517"/>
      <c r="Z103" s="527" t="s">
        <v>115</v>
      </c>
      <c r="AA103" s="517"/>
      <c r="AB103" s="517"/>
      <c r="AC103" s="517"/>
      <c r="AD103" s="517"/>
      <c r="AE103" s="527" t="s">
        <v>116</v>
      </c>
      <c r="AF103" s="517"/>
      <c r="AG103" s="517"/>
      <c r="AH103" s="517"/>
      <c r="AI103" s="517"/>
      <c r="AJ103" s="527" t="s">
        <v>117</v>
      </c>
      <c r="AK103" s="517"/>
      <c r="AL103" s="517"/>
      <c r="AM103" s="517"/>
      <c r="AN103" s="517"/>
      <c r="AO103" s="527" t="s">
        <v>118</v>
      </c>
      <c r="AP103" s="517"/>
      <c r="AQ103" s="517"/>
      <c r="AR103" s="517"/>
      <c r="AS103" s="517"/>
      <c r="AT103" s="527" t="s">
        <v>119</v>
      </c>
      <c r="AU103" s="517"/>
      <c r="AV103" s="517"/>
      <c r="AW103" s="517"/>
      <c r="AX103" s="517"/>
    </row>
    <row r="104" spans="2:50" hidden="1" x14ac:dyDescent="0.2">
      <c r="B104" s="512" t="s">
        <v>157</v>
      </c>
      <c r="C104" s="512" t="s">
        <v>149</v>
      </c>
      <c r="D104" s="512"/>
      <c r="E104" s="512" t="s">
        <v>151</v>
      </c>
      <c r="F104" s="512"/>
      <c r="G104" s="512"/>
      <c r="H104" s="513" t="s">
        <v>158</v>
      </c>
      <c r="I104" s="516" t="s">
        <v>227</v>
      </c>
      <c r="J104" s="516"/>
      <c r="K104" s="516"/>
      <c r="L104" s="516" t="s">
        <v>158</v>
      </c>
      <c r="M104" s="516" t="s">
        <v>170</v>
      </c>
      <c r="N104" s="512"/>
      <c r="O104" s="512" t="s">
        <v>160</v>
      </c>
      <c r="P104" s="508" t="s">
        <v>154</v>
      </c>
      <c r="Q104" s="509"/>
      <c r="R104" s="509"/>
      <c r="S104" s="510"/>
      <c r="T104" s="512" t="s">
        <v>158</v>
      </c>
      <c r="U104" s="508" t="s">
        <v>154</v>
      </c>
      <c r="V104" s="509"/>
      <c r="W104" s="509"/>
      <c r="X104" s="510"/>
      <c r="Y104" s="512" t="s">
        <v>158</v>
      </c>
      <c r="Z104" s="508" t="s">
        <v>154</v>
      </c>
      <c r="AA104" s="509"/>
      <c r="AB104" s="509"/>
      <c r="AC104" s="510"/>
      <c r="AD104" s="512" t="s">
        <v>158</v>
      </c>
      <c r="AE104" s="508" t="s">
        <v>154</v>
      </c>
      <c r="AF104" s="509"/>
      <c r="AG104" s="509"/>
      <c r="AH104" s="510"/>
      <c r="AI104" s="512" t="s">
        <v>158</v>
      </c>
      <c r="AJ104" s="508" t="s">
        <v>154</v>
      </c>
      <c r="AK104" s="509"/>
      <c r="AL104" s="509"/>
      <c r="AM104" s="510"/>
      <c r="AN104" s="512" t="s">
        <v>158</v>
      </c>
      <c r="AO104" s="508" t="s">
        <v>154</v>
      </c>
      <c r="AP104" s="509"/>
      <c r="AQ104" s="509"/>
      <c r="AR104" s="510"/>
      <c r="AS104" s="512" t="s">
        <v>158</v>
      </c>
      <c r="AT104" s="508" t="s">
        <v>154</v>
      </c>
      <c r="AU104" s="509"/>
      <c r="AV104" s="509"/>
      <c r="AW104" s="510"/>
      <c r="AX104" s="512" t="s">
        <v>158</v>
      </c>
    </row>
    <row r="105" spans="2:50" hidden="1" x14ac:dyDescent="0.2">
      <c r="B105" s="512"/>
      <c r="C105" s="512"/>
      <c r="D105" s="512"/>
      <c r="E105" s="512" t="s">
        <v>150</v>
      </c>
      <c r="F105" s="512"/>
      <c r="G105" s="512"/>
      <c r="H105" s="514"/>
      <c r="I105" s="516" t="s">
        <v>150</v>
      </c>
      <c r="J105" s="516"/>
      <c r="K105" s="516"/>
      <c r="L105" s="516"/>
      <c r="M105" s="516"/>
      <c r="N105" s="512"/>
      <c r="O105" s="512"/>
      <c r="P105" s="508" t="s">
        <v>155</v>
      </c>
      <c r="Q105" s="509"/>
      <c r="R105" s="509"/>
      <c r="S105" s="510"/>
      <c r="T105" s="512"/>
      <c r="U105" s="508" t="s">
        <v>155</v>
      </c>
      <c r="V105" s="509"/>
      <c r="W105" s="509"/>
      <c r="X105" s="510"/>
      <c r="Y105" s="512"/>
      <c r="Z105" s="508" t="s">
        <v>155</v>
      </c>
      <c r="AA105" s="509"/>
      <c r="AB105" s="509"/>
      <c r="AC105" s="510"/>
      <c r="AD105" s="512"/>
      <c r="AE105" s="508" t="s">
        <v>155</v>
      </c>
      <c r="AF105" s="509"/>
      <c r="AG105" s="509"/>
      <c r="AH105" s="510"/>
      <c r="AI105" s="512"/>
      <c r="AJ105" s="508" t="s">
        <v>155</v>
      </c>
      <c r="AK105" s="509"/>
      <c r="AL105" s="509"/>
      <c r="AM105" s="510"/>
      <c r="AN105" s="512"/>
      <c r="AO105" s="508" t="s">
        <v>155</v>
      </c>
      <c r="AP105" s="509"/>
      <c r="AQ105" s="509"/>
      <c r="AR105" s="510"/>
      <c r="AS105" s="512"/>
      <c r="AT105" s="508" t="s">
        <v>155</v>
      </c>
      <c r="AU105" s="509"/>
      <c r="AV105" s="509"/>
      <c r="AW105" s="510"/>
      <c r="AX105" s="512"/>
    </row>
    <row r="106" spans="2:50" hidden="1" x14ac:dyDescent="0.2">
      <c r="B106" s="512"/>
      <c r="C106" s="512"/>
      <c r="D106" s="512"/>
      <c r="E106" s="367" t="s">
        <v>152</v>
      </c>
      <c r="F106" s="367" t="s">
        <v>153</v>
      </c>
      <c r="G106" s="367" t="s">
        <v>156</v>
      </c>
      <c r="H106" s="515"/>
      <c r="I106" s="368" t="s">
        <v>152</v>
      </c>
      <c r="J106" s="368" t="s">
        <v>153</v>
      </c>
      <c r="K106" s="368" t="s">
        <v>156</v>
      </c>
      <c r="L106" s="516"/>
      <c r="M106" s="516"/>
      <c r="N106" s="512"/>
      <c r="O106" s="512"/>
      <c r="P106" s="367" t="s">
        <v>152</v>
      </c>
      <c r="Q106" s="367" t="s">
        <v>153</v>
      </c>
      <c r="R106" s="367" t="s">
        <v>156</v>
      </c>
      <c r="S106" s="367" t="s">
        <v>170</v>
      </c>
      <c r="T106" s="512"/>
      <c r="U106" s="367" t="s">
        <v>152</v>
      </c>
      <c r="V106" s="367" t="s">
        <v>153</v>
      </c>
      <c r="W106" s="367" t="s">
        <v>156</v>
      </c>
      <c r="X106" s="367" t="s">
        <v>170</v>
      </c>
      <c r="Y106" s="512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12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12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12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12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12"/>
    </row>
    <row r="107" spans="2:50" hidden="1" x14ac:dyDescent="0.2">
      <c r="B107" s="517" t="s">
        <v>238</v>
      </c>
      <c r="C107" s="369">
        <v>1</v>
      </c>
      <c r="D107" s="369" t="s">
        <v>457</v>
      </c>
      <c r="E107" s="369">
        <v>19</v>
      </c>
      <c r="F107" s="369">
        <v>1500</v>
      </c>
      <c r="G107" s="370">
        <f>F107/E107</f>
        <v>78.94736842105263</v>
      </c>
      <c r="H107" s="511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1">
        <f t="shared" ref="K107:K109" si="108">IFERROR(AVERAGE(R107,W107,AB107,AG107,AL107,AQ107,AV107),"")</f>
        <v>74.173592289445068</v>
      </c>
      <c r="L107" s="536">
        <f>IFERROR(AVERAGE(K107:K121),"-")</f>
        <v>98.608802258039503</v>
      </c>
      <c r="M107" s="172">
        <f>IFERROR(RANK(K107, K$107:K$121),"")</f>
        <v>5</v>
      </c>
      <c r="N107" s="512"/>
      <c r="O107" s="512"/>
      <c r="P107" s="170">
        <v>19</v>
      </c>
      <c r="Q107" s="170">
        <v>1413.5885167464112</v>
      </c>
      <c r="R107" s="370">
        <f>IFERROR(Q107/P107,"")</f>
        <v>74.399395618232163</v>
      </c>
      <c r="S107" s="369">
        <f>IFERROR(RANK(R107, R$107:R$121),"")</f>
        <v>5</v>
      </c>
      <c r="T107" s="511">
        <f>AVERAGE(R107:R121)</f>
        <v>98.692197883789547</v>
      </c>
      <c r="U107" s="170">
        <v>19</v>
      </c>
      <c r="V107" s="170">
        <v>1406.3768115942025</v>
      </c>
      <c r="W107" s="370">
        <f>IFERROR(V107/U107,"")</f>
        <v>74.019832189168554</v>
      </c>
      <c r="X107" s="369">
        <f>IFERROR(RANK(W107, W$107:W$121),"")</f>
        <v>6</v>
      </c>
      <c r="Y107" s="511">
        <f>AVERAGE(W107:W121)</f>
        <v>98.459038663566133</v>
      </c>
      <c r="Z107" s="170">
        <v>19</v>
      </c>
      <c r="AA107" s="170">
        <v>1409.2063492063489</v>
      </c>
      <c r="AB107" s="370">
        <f>IFERROR(AA107/Z107,"")</f>
        <v>74.168755221386789</v>
      </c>
      <c r="AC107" s="369">
        <f>IFERROR(RANK(AB107, AB$107:AB$121),"")</f>
        <v>6</v>
      </c>
      <c r="AD107" s="511">
        <f>AVERAGE(AB107:AB121)</f>
        <v>98.602160134264253</v>
      </c>
      <c r="AE107" s="170">
        <v>19</v>
      </c>
      <c r="AF107" s="170">
        <v>1412.5827814569536</v>
      </c>
      <c r="AG107" s="370">
        <f>IFERROR(AF107/AE107,"")</f>
        <v>74.346462181944929</v>
      </c>
      <c r="AH107" s="369">
        <f>IFERROR(RANK(AG107, AG$107:AG$121),"")</f>
        <v>5</v>
      </c>
      <c r="AI107" s="511">
        <f>AVERAGE(AG107:AG121)</f>
        <v>98.620080327583068</v>
      </c>
      <c r="AJ107" s="170">
        <v>19</v>
      </c>
      <c r="AK107" s="170">
        <v>1407.341772151899</v>
      </c>
      <c r="AL107" s="370">
        <f>IFERROR(AK107/AJ107,"")</f>
        <v>74.070619586942058</v>
      </c>
      <c r="AM107" s="369">
        <f>IFERROR(RANK(AL107, AL$107:AL$121),"")</f>
        <v>6</v>
      </c>
      <c r="AN107" s="511">
        <f>AVERAGE(AL107:AL121)</f>
        <v>98.546991380708306</v>
      </c>
      <c r="AO107" s="170">
        <v>19</v>
      </c>
      <c r="AP107" s="170">
        <v>1408.363636363636</v>
      </c>
      <c r="AQ107" s="370">
        <f>IFERROR(AP107/AO107,"")</f>
        <v>74.124401913875587</v>
      </c>
      <c r="AR107" s="369">
        <f>IFERROR(RANK(AQ107, AQ$107:AQ$121),"")</f>
        <v>5</v>
      </c>
      <c r="AS107" s="511">
        <f>AVERAGE(AQ107:AQ121)</f>
        <v>98.612376198731695</v>
      </c>
      <c r="AT107" s="170">
        <v>19</v>
      </c>
      <c r="AU107" s="170">
        <v>1407.627906976744</v>
      </c>
      <c r="AV107" s="370">
        <f>IFERROR(AU107/AT107,"")</f>
        <v>74.085679314565482</v>
      </c>
      <c r="AW107" s="369">
        <f>IFERROR(RANK(AV107, AV$107:AV$121),"")</f>
        <v>6</v>
      </c>
      <c r="AX107" s="511">
        <f>AVERAGE(AV107:AV121)</f>
        <v>98.728771217633479</v>
      </c>
    </row>
    <row r="108" spans="2:50" hidden="1" x14ac:dyDescent="0.2">
      <c r="B108" s="517"/>
      <c r="C108" s="369">
        <v>2</v>
      </c>
      <c r="D108" s="369" t="s">
        <v>458</v>
      </c>
      <c r="E108" s="369">
        <v>17</v>
      </c>
      <c r="F108" s="369">
        <v>1500</v>
      </c>
      <c r="G108" s="370">
        <f t="shared" ref="G108:G113" si="109">F108/E108</f>
        <v>88.235294117647058</v>
      </c>
      <c r="H108" s="511"/>
      <c r="I108" s="172">
        <f t="shared" si="106"/>
        <v>17</v>
      </c>
      <c r="J108" s="172">
        <f t="shared" si="107"/>
        <v>1410.4046205207858</v>
      </c>
      <c r="K108" s="371">
        <f t="shared" si="108"/>
        <v>82.964977677693284</v>
      </c>
      <c r="L108" s="536"/>
      <c r="M108" s="172">
        <f t="shared" ref="M108:M121" si="110">IFERROR(RANK(K108, K$107:K$121),"")</f>
        <v>4</v>
      </c>
      <c r="N108" s="512"/>
      <c r="O108" s="512"/>
      <c r="P108" s="170">
        <v>17</v>
      </c>
      <c r="Q108" s="170">
        <v>1415.2628839146284</v>
      </c>
      <c r="R108" s="370">
        <f t="shared" ref="R108:R121" si="111">IFERROR(Q108/P108,"")</f>
        <v>83.250757877331083</v>
      </c>
      <c r="S108" s="369">
        <f t="shared" ref="S108:S121" si="112">IFERROR(RANK(R108, R$107:R$121),"")</f>
        <v>4</v>
      </c>
      <c r="T108" s="511"/>
      <c r="U108" s="170">
        <v>17</v>
      </c>
      <c r="V108" s="170">
        <v>1407.8258145363404</v>
      </c>
      <c r="W108" s="370">
        <f t="shared" ref="W108:W121" si="113">IFERROR(V108/U108,"")</f>
        <v>82.813283208020025</v>
      </c>
      <c r="X108" s="369">
        <f t="shared" ref="X108:X121" si="114">IFERROR(RANK(W108, W$107:W$121),"")</f>
        <v>4</v>
      </c>
      <c r="Y108" s="511"/>
      <c r="Z108" s="170">
        <v>17</v>
      </c>
      <c r="AA108" s="170">
        <v>1414.2694497153695</v>
      </c>
      <c r="AB108" s="370">
        <f t="shared" ref="AB108:AB121" si="115">IFERROR(AA108/Z108,"")</f>
        <v>83.192320571492331</v>
      </c>
      <c r="AC108" s="369">
        <f t="shared" ref="AC108:AC121" si="116">IFERROR(RANK(AB108, AB$107:AB$121),"")</f>
        <v>4</v>
      </c>
      <c r="AD108" s="511"/>
      <c r="AE108" s="170">
        <v>17</v>
      </c>
      <c r="AF108" s="170">
        <v>1410.8823529411766</v>
      </c>
      <c r="AG108" s="370">
        <f t="shared" ref="AG108:AG121" si="117">IFERROR(AF108/AE108,"")</f>
        <v>82.993079584775089</v>
      </c>
      <c r="AH108" s="369">
        <f t="shared" ref="AH108:AH121" si="118">IFERROR(RANK(AG108, AG$107:AG$121),"")</f>
        <v>4</v>
      </c>
      <c r="AI108" s="511"/>
      <c r="AJ108" s="170">
        <v>17</v>
      </c>
      <c r="AK108" s="170">
        <v>1408.9952153110048</v>
      </c>
      <c r="AL108" s="370">
        <f t="shared" ref="AL108:AL121" si="119">IFERROR(AK108/AJ108,"")</f>
        <v>82.88207148888263</v>
      </c>
      <c r="AM108" s="369">
        <f t="shared" ref="AM108:AM121" si="120">IFERROR(RANK(AL108, AL$107:AL$121),"")</f>
        <v>4</v>
      </c>
      <c r="AN108" s="511"/>
      <c r="AO108" s="170">
        <v>17</v>
      </c>
      <c r="AP108" s="170">
        <v>1406.8654970760233</v>
      </c>
      <c r="AQ108" s="370">
        <f t="shared" ref="AQ108:AQ121" si="121">IFERROR(AP108/AO108,"")</f>
        <v>82.756793945648425</v>
      </c>
      <c r="AR108" s="369">
        <f t="shared" ref="AR108:AR121" si="122">IFERROR(RANK(AQ108, AQ$107:AQ$121),"")</f>
        <v>4</v>
      </c>
      <c r="AS108" s="511"/>
      <c r="AT108" s="170">
        <v>17</v>
      </c>
      <c r="AU108" s="170">
        <v>1408.7311301509585</v>
      </c>
      <c r="AV108" s="370">
        <f t="shared" ref="AV108:AV121" si="123">IFERROR(AU108/AT108,"")</f>
        <v>82.866537067703447</v>
      </c>
      <c r="AW108" s="369">
        <f t="shared" ref="AW108:AW121" si="124">IFERROR(RANK(AV108, AV$107:AV$121),"")</f>
        <v>4</v>
      </c>
      <c r="AX108" s="511"/>
    </row>
    <row r="109" spans="2:50" hidden="1" x14ac:dyDescent="0.2">
      <c r="B109" s="517"/>
      <c r="C109" s="369">
        <v>3</v>
      </c>
      <c r="D109" s="369" t="s">
        <v>459</v>
      </c>
      <c r="E109" s="369">
        <v>19</v>
      </c>
      <c r="F109" s="369">
        <v>1500</v>
      </c>
      <c r="G109" s="370">
        <f t="shared" si="109"/>
        <v>78.94736842105263</v>
      </c>
      <c r="H109" s="511"/>
      <c r="I109" s="172">
        <f t="shared" si="106"/>
        <v>19</v>
      </c>
      <c r="J109" s="172">
        <f t="shared" si="107"/>
        <v>1408.3981866093402</v>
      </c>
      <c r="K109" s="371">
        <f t="shared" si="108"/>
        <v>74.126220347860013</v>
      </c>
      <c r="L109" s="536"/>
      <c r="M109" s="172">
        <f t="shared" si="110"/>
        <v>6</v>
      </c>
      <c r="N109" s="512"/>
      <c r="O109" s="512"/>
      <c r="P109" s="170">
        <v>19</v>
      </c>
      <c r="Q109" s="170">
        <v>1408.5</v>
      </c>
      <c r="R109" s="370">
        <f t="shared" si="111"/>
        <v>74.131578947368425</v>
      </c>
      <c r="S109" s="369">
        <f t="shared" si="112"/>
        <v>6</v>
      </c>
      <c r="T109" s="511"/>
      <c r="U109" s="170">
        <v>19</v>
      </c>
      <c r="V109" s="170">
        <v>1406.4596273291925</v>
      </c>
      <c r="W109" s="370">
        <f t="shared" si="113"/>
        <v>74.024190912062764</v>
      </c>
      <c r="X109" s="369">
        <f t="shared" si="114"/>
        <v>5</v>
      </c>
      <c r="Y109" s="511"/>
      <c r="Z109" s="170">
        <v>19</v>
      </c>
      <c r="AA109" s="170">
        <v>1409.801324503311</v>
      </c>
      <c r="AB109" s="370">
        <f t="shared" si="115"/>
        <v>74.200069710700575</v>
      </c>
      <c r="AC109" s="369">
        <f t="shared" si="116"/>
        <v>5</v>
      </c>
      <c r="AD109" s="511"/>
      <c r="AE109" s="170">
        <v>19</v>
      </c>
      <c r="AF109" s="170">
        <v>1406.6129032258059</v>
      </c>
      <c r="AG109" s="370">
        <f t="shared" si="117"/>
        <v>74.0322580645161</v>
      </c>
      <c r="AH109" s="369">
        <f t="shared" si="118"/>
        <v>6</v>
      </c>
      <c r="AI109" s="511"/>
      <c r="AJ109" s="170">
        <v>19</v>
      </c>
      <c r="AK109" s="170">
        <v>1414.5599999999995</v>
      </c>
      <c r="AL109" s="370">
        <f t="shared" si="119"/>
        <v>74.450526315789446</v>
      </c>
      <c r="AM109" s="369">
        <f t="shared" si="120"/>
        <v>5</v>
      </c>
      <c r="AN109" s="511"/>
      <c r="AO109" s="170">
        <v>19</v>
      </c>
      <c r="AP109" s="170">
        <v>1404.9710982658958</v>
      </c>
      <c r="AQ109" s="370">
        <f t="shared" si="121"/>
        <v>73.94584727715241</v>
      </c>
      <c r="AR109" s="369">
        <f t="shared" si="122"/>
        <v>6</v>
      </c>
      <c r="AS109" s="511"/>
      <c r="AT109" s="170">
        <v>19</v>
      </c>
      <c r="AU109" s="170">
        <v>1407.8823529411764</v>
      </c>
      <c r="AV109" s="370">
        <f t="shared" si="123"/>
        <v>74.099071207430327</v>
      </c>
      <c r="AW109" s="369">
        <f t="shared" si="124"/>
        <v>5</v>
      </c>
      <c r="AX109" s="511"/>
    </row>
    <row r="110" spans="2:50" hidden="1" x14ac:dyDescent="0.2">
      <c r="B110" s="517"/>
      <c r="C110" s="369">
        <v>4</v>
      </c>
      <c r="D110" s="369" t="s">
        <v>461</v>
      </c>
      <c r="E110" s="369">
        <v>17</v>
      </c>
      <c r="F110" s="369">
        <v>2000</v>
      </c>
      <c r="G110" s="370">
        <f t="shared" si="109"/>
        <v>117.64705882352941</v>
      </c>
      <c r="H110" s="511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1">
        <f>IFERROR(AVERAGE(R110,W110,AB110,AG110,AL110,AQ110,AV110),"")</f>
        <v>111.1137567935441</v>
      </c>
      <c r="L110" s="536"/>
      <c r="M110" s="172">
        <f t="shared" si="110"/>
        <v>2</v>
      </c>
      <c r="N110" s="512"/>
      <c r="O110" s="512"/>
      <c r="P110" s="170">
        <v>17</v>
      </c>
      <c r="Q110" s="170">
        <v>1888.2352941176478</v>
      </c>
      <c r="R110" s="370">
        <f t="shared" si="111"/>
        <v>111.07266435986163</v>
      </c>
      <c r="S110" s="369">
        <f t="shared" si="112"/>
        <v>2</v>
      </c>
      <c r="T110" s="511"/>
      <c r="U110" s="170">
        <v>17</v>
      </c>
      <c r="V110" s="170">
        <v>1888.8679245283013</v>
      </c>
      <c r="W110" s="370">
        <f t="shared" si="113"/>
        <v>111.10987791342949</v>
      </c>
      <c r="X110" s="369">
        <f t="shared" si="114"/>
        <v>2</v>
      </c>
      <c r="Y110" s="511"/>
      <c r="Z110" s="170">
        <v>17</v>
      </c>
      <c r="AA110" s="170">
        <v>1891.224489795919</v>
      </c>
      <c r="AB110" s="370">
        <f t="shared" si="115"/>
        <v>111.24849939975994</v>
      </c>
      <c r="AC110" s="369">
        <f t="shared" si="116"/>
        <v>2</v>
      </c>
      <c r="AD110" s="511"/>
      <c r="AE110" s="170">
        <v>17</v>
      </c>
      <c r="AF110" s="170">
        <v>1893.6000000000008</v>
      </c>
      <c r="AG110" s="370">
        <f t="shared" si="117"/>
        <v>111.38823529411769</v>
      </c>
      <c r="AH110" s="369">
        <f t="shared" si="118"/>
        <v>2</v>
      </c>
      <c r="AI110" s="511"/>
      <c r="AJ110" s="170">
        <v>17</v>
      </c>
      <c r="AK110" s="170">
        <v>1878.4615384615374</v>
      </c>
      <c r="AL110" s="370">
        <f t="shared" si="119"/>
        <v>110.49773755656102</v>
      </c>
      <c r="AM110" s="369">
        <f t="shared" si="120"/>
        <v>2</v>
      </c>
      <c r="AN110" s="511"/>
      <c r="AO110" s="170">
        <v>17</v>
      </c>
      <c r="AP110" s="170">
        <v>1890.7964601769911</v>
      </c>
      <c r="AQ110" s="370">
        <f t="shared" si="121"/>
        <v>111.22332118688183</v>
      </c>
      <c r="AR110" s="369">
        <f t="shared" si="122"/>
        <v>2</v>
      </c>
      <c r="AS110" s="511"/>
      <c r="AT110" s="170">
        <v>17</v>
      </c>
      <c r="AU110" s="170">
        <v>1891.3513513513512</v>
      </c>
      <c r="AV110" s="370">
        <f t="shared" si="123"/>
        <v>111.25596184419713</v>
      </c>
      <c r="AW110" s="369">
        <f t="shared" si="124"/>
        <v>2</v>
      </c>
      <c r="AX110" s="511"/>
    </row>
    <row r="111" spans="2:50" hidden="1" x14ac:dyDescent="0.2">
      <c r="B111" s="517"/>
      <c r="C111" s="369">
        <v>5</v>
      </c>
      <c r="D111" s="369" t="s">
        <v>462</v>
      </c>
      <c r="E111" s="369">
        <v>18</v>
      </c>
      <c r="F111" s="369">
        <v>2000</v>
      </c>
      <c r="G111" s="370">
        <f t="shared" si="109"/>
        <v>111.11111111111111</v>
      </c>
      <c r="H111" s="511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1">
        <f t="shared" ref="K111:K121" si="127">IFERROR(AVERAGE(R111,W111,AB111,AG111,AL111,AQ111,AV111),"")</f>
        <v>104.63678372020486</v>
      </c>
      <c r="L111" s="536"/>
      <c r="M111" s="172">
        <f t="shared" si="110"/>
        <v>3</v>
      </c>
      <c r="N111" s="512"/>
      <c r="O111" s="512"/>
      <c r="P111" s="170">
        <v>18</v>
      </c>
      <c r="Q111" s="170">
        <v>1890.8737864077677</v>
      </c>
      <c r="R111" s="370">
        <f t="shared" si="111"/>
        <v>105.04854368932043</v>
      </c>
      <c r="S111" s="369">
        <f t="shared" si="112"/>
        <v>3</v>
      </c>
      <c r="T111" s="511"/>
      <c r="U111" s="170">
        <v>18</v>
      </c>
      <c r="V111" s="170">
        <v>1880.1869158878501</v>
      </c>
      <c r="W111" s="370">
        <f t="shared" si="113"/>
        <v>104.45482866043612</v>
      </c>
      <c r="X111" s="369">
        <f t="shared" si="114"/>
        <v>3</v>
      </c>
      <c r="Y111" s="511"/>
      <c r="Z111" s="170">
        <v>18</v>
      </c>
      <c r="AA111" s="170">
        <v>1886.6666666666672</v>
      </c>
      <c r="AB111" s="370">
        <f t="shared" si="115"/>
        <v>104.81481481481484</v>
      </c>
      <c r="AC111" s="369">
        <f t="shared" si="116"/>
        <v>3</v>
      </c>
      <c r="AD111" s="511"/>
      <c r="AE111" s="170">
        <v>18</v>
      </c>
      <c r="AF111" s="170">
        <v>1876.8292682926824</v>
      </c>
      <c r="AG111" s="370">
        <f t="shared" si="117"/>
        <v>104.2682926829268</v>
      </c>
      <c r="AH111" s="369">
        <f t="shared" si="118"/>
        <v>3</v>
      </c>
      <c r="AI111" s="511"/>
      <c r="AJ111" s="170">
        <v>18</v>
      </c>
      <c r="AK111" s="170">
        <v>1883.2941176470586</v>
      </c>
      <c r="AL111" s="370">
        <f t="shared" si="119"/>
        <v>104.62745098039214</v>
      </c>
      <c r="AM111" s="369">
        <f t="shared" si="120"/>
        <v>3</v>
      </c>
      <c r="AN111" s="511"/>
      <c r="AO111" s="170">
        <v>18</v>
      </c>
      <c r="AP111" s="170">
        <v>1879.3043478260872</v>
      </c>
      <c r="AQ111" s="370">
        <f t="shared" si="121"/>
        <v>104.40579710144929</v>
      </c>
      <c r="AR111" s="369">
        <f t="shared" si="122"/>
        <v>3</v>
      </c>
      <c r="AS111" s="511"/>
      <c r="AT111" s="170">
        <v>18</v>
      </c>
      <c r="AU111" s="170">
        <v>1887.0796460176991</v>
      </c>
      <c r="AV111" s="370">
        <f t="shared" si="123"/>
        <v>104.83775811209439</v>
      </c>
      <c r="AW111" s="369">
        <f t="shared" si="124"/>
        <v>3</v>
      </c>
      <c r="AX111" s="511"/>
    </row>
    <row r="112" spans="2:50" hidden="1" x14ac:dyDescent="0.2">
      <c r="B112" s="517"/>
      <c r="C112" s="369">
        <v>6</v>
      </c>
      <c r="D112" s="369" t="s">
        <v>430</v>
      </c>
      <c r="E112" s="369">
        <v>8</v>
      </c>
      <c r="F112" s="369">
        <v>1500</v>
      </c>
      <c r="G112" s="370">
        <f t="shared" si="109"/>
        <v>187.5</v>
      </c>
      <c r="H112" s="511"/>
      <c r="I112" s="172">
        <f t="shared" si="125"/>
        <v>8</v>
      </c>
      <c r="J112" s="172">
        <f t="shared" si="126"/>
        <v>1409.4287583345417</v>
      </c>
      <c r="K112" s="371">
        <f t="shared" si="127"/>
        <v>176.17859479181772</v>
      </c>
      <c r="L112" s="536"/>
      <c r="M112" s="172">
        <f t="shared" si="110"/>
        <v>1</v>
      </c>
      <c r="N112" s="512"/>
      <c r="O112" s="512"/>
      <c r="P112" s="170">
        <v>8</v>
      </c>
      <c r="Q112" s="170">
        <v>1406.6666666666663</v>
      </c>
      <c r="R112" s="370">
        <f t="shared" si="111"/>
        <v>175.83333333333329</v>
      </c>
      <c r="S112" s="369">
        <f t="shared" si="112"/>
        <v>1</v>
      </c>
      <c r="T112" s="511"/>
      <c r="U112" s="170">
        <v>8</v>
      </c>
      <c r="V112" s="170">
        <v>1404.335664335664</v>
      </c>
      <c r="W112" s="370">
        <f t="shared" si="113"/>
        <v>175.541958041958</v>
      </c>
      <c r="X112" s="369">
        <f t="shared" si="114"/>
        <v>1</v>
      </c>
      <c r="Y112" s="511"/>
      <c r="Z112" s="170">
        <v>8</v>
      </c>
      <c r="AA112" s="170">
        <v>1405.6521739130442</v>
      </c>
      <c r="AB112" s="370">
        <f t="shared" si="115"/>
        <v>175.70652173913052</v>
      </c>
      <c r="AC112" s="369">
        <f t="shared" si="116"/>
        <v>1</v>
      </c>
      <c r="AD112" s="511"/>
      <c r="AE112" s="170">
        <v>8</v>
      </c>
      <c r="AF112" s="170">
        <v>1410.7964601769911</v>
      </c>
      <c r="AG112" s="370">
        <f t="shared" si="117"/>
        <v>176.34955752212389</v>
      </c>
      <c r="AH112" s="369">
        <f t="shared" si="118"/>
        <v>1</v>
      </c>
      <c r="AI112" s="511"/>
      <c r="AJ112" s="170">
        <v>8</v>
      </c>
      <c r="AK112" s="170">
        <v>1410.260869565217</v>
      </c>
      <c r="AL112" s="370">
        <f t="shared" si="119"/>
        <v>176.28260869565213</v>
      </c>
      <c r="AM112" s="369">
        <f t="shared" si="120"/>
        <v>1</v>
      </c>
      <c r="AN112" s="511"/>
      <c r="AO112" s="170">
        <v>8</v>
      </c>
      <c r="AP112" s="170">
        <v>1413.5526315789471</v>
      </c>
      <c r="AQ112" s="370">
        <f t="shared" si="121"/>
        <v>176.69407894736838</v>
      </c>
      <c r="AR112" s="369">
        <f t="shared" si="122"/>
        <v>1</v>
      </c>
      <c r="AS112" s="511"/>
      <c r="AT112" s="170">
        <v>8</v>
      </c>
      <c r="AU112" s="170">
        <v>1414.7368421052629</v>
      </c>
      <c r="AV112" s="370">
        <f t="shared" si="123"/>
        <v>176.84210526315786</v>
      </c>
      <c r="AW112" s="369">
        <f t="shared" si="124"/>
        <v>1</v>
      </c>
      <c r="AX112" s="511"/>
    </row>
    <row r="113" spans="2:50" hidden="1" x14ac:dyDescent="0.2">
      <c r="B113" s="517"/>
      <c r="C113" s="369">
        <v>7</v>
      </c>
      <c r="D113" s="369" t="s">
        <v>676</v>
      </c>
      <c r="E113" s="369">
        <v>21</v>
      </c>
      <c r="F113" s="369">
        <v>1500</v>
      </c>
      <c r="G113" s="370">
        <f t="shared" si="109"/>
        <v>71.428571428571431</v>
      </c>
      <c r="H113" s="511"/>
      <c r="I113" s="172">
        <f t="shared" si="125"/>
        <v>21</v>
      </c>
      <c r="J113" s="172">
        <f t="shared" si="126"/>
        <v>1408.4214938999396</v>
      </c>
      <c r="K113" s="371">
        <f t="shared" si="127"/>
        <v>67.067690185711413</v>
      </c>
      <c r="L113" s="536"/>
      <c r="M113" s="172">
        <f t="shared" si="110"/>
        <v>7</v>
      </c>
      <c r="N113" s="512"/>
      <c r="O113" s="512"/>
      <c r="P113" s="170">
        <v>21</v>
      </c>
      <c r="Q113" s="170">
        <v>1409.2913385826771</v>
      </c>
      <c r="R113" s="370">
        <f t="shared" si="111"/>
        <v>67.109111361079869</v>
      </c>
      <c r="S113" s="369">
        <f t="shared" si="112"/>
        <v>7</v>
      </c>
      <c r="T113" s="511"/>
      <c r="U113" s="170">
        <v>21</v>
      </c>
      <c r="V113" s="170">
        <v>1412.2352941176471</v>
      </c>
      <c r="W113" s="370">
        <f t="shared" si="113"/>
        <v>67.249299719887958</v>
      </c>
      <c r="X113" s="369">
        <f t="shared" si="114"/>
        <v>7</v>
      </c>
      <c r="Y113" s="511"/>
      <c r="Z113" s="170">
        <v>21</v>
      </c>
      <c r="AA113" s="170">
        <v>1404.5669291338586</v>
      </c>
      <c r="AB113" s="370">
        <f t="shared" si="115"/>
        <v>66.884139482564692</v>
      </c>
      <c r="AC113" s="369">
        <f t="shared" si="116"/>
        <v>7</v>
      </c>
      <c r="AD113" s="511"/>
      <c r="AE113" s="170">
        <v>21</v>
      </c>
      <c r="AF113" s="170">
        <v>1406.2162162162163</v>
      </c>
      <c r="AG113" s="370">
        <f t="shared" si="117"/>
        <v>66.962676962676966</v>
      </c>
      <c r="AH113" s="369">
        <f t="shared" si="118"/>
        <v>7</v>
      </c>
      <c r="AI113" s="511"/>
      <c r="AJ113" s="170">
        <v>21</v>
      </c>
      <c r="AK113" s="170">
        <v>1407.3764258555134</v>
      </c>
      <c r="AL113" s="370">
        <f t="shared" si="119"/>
        <v>67.017925040738731</v>
      </c>
      <c r="AM113" s="369">
        <f t="shared" si="120"/>
        <v>7</v>
      </c>
      <c r="AN113" s="511"/>
      <c r="AO113" s="170">
        <v>21</v>
      </c>
      <c r="AP113" s="170">
        <v>1409.8642533936654</v>
      </c>
      <c r="AQ113" s="370">
        <f t="shared" si="121"/>
        <v>67.136393018745977</v>
      </c>
      <c r="AR113" s="369">
        <f t="shared" si="122"/>
        <v>7</v>
      </c>
      <c r="AS113" s="511"/>
      <c r="AT113" s="170">
        <v>21</v>
      </c>
      <c r="AU113" s="170">
        <v>1409.3999999999999</v>
      </c>
      <c r="AV113" s="370">
        <f t="shared" si="123"/>
        <v>67.114285714285714</v>
      </c>
      <c r="AW113" s="369">
        <f t="shared" si="124"/>
        <v>7</v>
      </c>
      <c r="AX113" s="511"/>
    </row>
    <row r="114" spans="2:50" hidden="1" x14ac:dyDescent="0.2">
      <c r="B114" s="517"/>
      <c r="C114" s="369">
        <v>8</v>
      </c>
      <c r="D114" s="369"/>
      <c r="E114" s="369"/>
      <c r="F114" s="369"/>
      <c r="G114" s="369"/>
      <c r="H114" s="511"/>
      <c r="I114" s="172" t="str">
        <f t="shared" si="125"/>
        <v/>
      </c>
      <c r="J114" s="172" t="str">
        <f t="shared" si="126"/>
        <v/>
      </c>
      <c r="K114" s="371" t="str">
        <f t="shared" si="127"/>
        <v/>
      </c>
      <c r="L114" s="536"/>
      <c r="M114" s="172" t="str">
        <f t="shared" si="110"/>
        <v/>
      </c>
      <c r="N114" s="512"/>
      <c r="O114" s="512"/>
      <c r="P114" s="170"/>
      <c r="Q114" s="170"/>
      <c r="R114" s="370" t="str">
        <f t="shared" si="111"/>
        <v/>
      </c>
      <c r="S114" s="369" t="str">
        <f t="shared" si="112"/>
        <v/>
      </c>
      <c r="T114" s="511"/>
      <c r="U114" s="170"/>
      <c r="V114" s="170"/>
      <c r="W114" s="370" t="str">
        <f t="shared" si="113"/>
        <v/>
      </c>
      <c r="X114" s="369" t="str">
        <f t="shared" si="114"/>
        <v/>
      </c>
      <c r="Y114" s="511"/>
      <c r="Z114" s="170"/>
      <c r="AA114" s="170"/>
      <c r="AB114" s="370" t="str">
        <f t="shared" si="115"/>
        <v/>
      </c>
      <c r="AC114" s="369" t="str">
        <f t="shared" si="116"/>
        <v/>
      </c>
      <c r="AD114" s="511"/>
      <c r="AE114" s="170"/>
      <c r="AF114" s="170"/>
      <c r="AG114" s="370" t="str">
        <f t="shared" si="117"/>
        <v/>
      </c>
      <c r="AH114" s="369" t="str">
        <f t="shared" si="118"/>
        <v/>
      </c>
      <c r="AI114" s="511"/>
      <c r="AJ114" s="170"/>
      <c r="AK114" s="170"/>
      <c r="AL114" s="370" t="str">
        <f t="shared" si="119"/>
        <v/>
      </c>
      <c r="AM114" s="369" t="str">
        <f t="shared" si="120"/>
        <v/>
      </c>
      <c r="AN114" s="511"/>
      <c r="AO114" s="170"/>
      <c r="AP114" s="170"/>
      <c r="AQ114" s="370" t="str">
        <f t="shared" si="121"/>
        <v/>
      </c>
      <c r="AR114" s="369" t="str">
        <f t="shared" si="122"/>
        <v/>
      </c>
      <c r="AS114" s="511"/>
      <c r="AT114" s="170"/>
      <c r="AU114" s="170"/>
      <c r="AV114" s="370" t="str">
        <f t="shared" si="123"/>
        <v/>
      </c>
      <c r="AW114" s="369" t="str">
        <f t="shared" si="124"/>
        <v/>
      </c>
      <c r="AX114" s="511"/>
    </row>
    <row r="115" spans="2:50" hidden="1" x14ac:dyDescent="0.2">
      <c r="B115" s="517"/>
      <c r="C115" s="369">
        <v>9</v>
      </c>
      <c r="D115" s="369"/>
      <c r="E115" s="369"/>
      <c r="F115" s="369"/>
      <c r="G115" s="369"/>
      <c r="H115" s="511"/>
      <c r="I115" s="172" t="str">
        <f t="shared" si="125"/>
        <v/>
      </c>
      <c r="J115" s="172" t="str">
        <f t="shared" si="126"/>
        <v/>
      </c>
      <c r="K115" s="371" t="str">
        <f t="shared" si="127"/>
        <v/>
      </c>
      <c r="L115" s="536"/>
      <c r="M115" s="172" t="str">
        <f t="shared" si="110"/>
        <v/>
      </c>
      <c r="N115" s="512"/>
      <c r="O115" s="512"/>
      <c r="P115" s="170"/>
      <c r="Q115" s="170"/>
      <c r="R115" s="370" t="str">
        <f t="shared" si="111"/>
        <v/>
      </c>
      <c r="S115" s="369" t="str">
        <f t="shared" si="112"/>
        <v/>
      </c>
      <c r="T115" s="511"/>
      <c r="U115" s="170"/>
      <c r="V115" s="170"/>
      <c r="W115" s="370" t="str">
        <f t="shared" si="113"/>
        <v/>
      </c>
      <c r="X115" s="369" t="str">
        <f t="shared" si="114"/>
        <v/>
      </c>
      <c r="Y115" s="511"/>
      <c r="Z115" s="170"/>
      <c r="AA115" s="170"/>
      <c r="AB115" s="370" t="str">
        <f t="shared" si="115"/>
        <v/>
      </c>
      <c r="AC115" s="369" t="str">
        <f t="shared" si="116"/>
        <v/>
      </c>
      <c r="AD115" s="511"/>
      <c r="AE115" s="170"/>
      <c r="AF115" s="170"/>
      <c r="AG115" s="370" t="str">
        <f t="shared" si="117"/>
        <v/>
      </c>
      <c r="AH115" s="369" t="str">
        <f t="shared" si="118"/>
        <v/>
      </c>
      <c r="AI115" s="511"/>
      <c r="AJ115" s="170"/>
      <c r="AK115" s="170"/>
      <c r="AL115" s="370" t="str">
        <f t="shared" si="119"/>
        <v/>
      </c>
      <c r="AM115" s="369" t="str">
        <f t="shared" si="120"/>
        <v/>
      </c>
      <c r="AN115" s="511"/>
      <c r="AO115" s="170"/>
      <c r="AP115" s="170"/>
      <c r="AQ115" s="370" t="str">
        <f t="shared" si="121"/>
        <v/>
      </c>
      <c r="AR115" s="369" t="str">
        <f t="shared" si="122"/>
        <v/>
      </c>
      <c r="AS115" s="511"/>
      <c r="AT115" s="170"/>
      <c r="AU115" s="170"/>
      <c r="AV115" s="370" t="str">
        <f t="shared" si="123"/>
        <v/>
      </c>
      <c r="AW115" s="369" t="str">
        <f t="shared" si="124"/>
        <v/>
      </c>
      <c r="AX115" s="511"/>
    </row>
    <row r="116" spans="2:50" hidden="1" x14ac:dyDescent="0.2">
      <c r="B116" s="517"/>
      <c r="C116" s="369">
        <v>10</v>
      </c>
      <c r="D116" s="369"/>
      <c r="E116" s="369"/>
      <c r="F116" s="369"/>
      <c r="G116" s="369"/>
      <c r="H116" s="511"/>
      <c r="I116" s="172" t="str">
        <f t="shared" si="125"/>
        <v/>
      </c>
      <c r="J116" s="172" t="str">
        <f t="shared" si="126"/>
        <v/>
      </c>
      <c r="K116" s="371" t="str">
        <f t="shared" si="127"/>
        <v/>
      </c>
      <c r="L116" s="536"/>
      <c r="M116" s="172" t="str">
        <f t="shared" si="110"/>
        <v/>
      </c>
      <c r="N116" s="512"/>
      <c r="O116" s="512"/>
      <c r="P116" s="170"/>
      <c r="Q116" s="170"/>
      <c r="R116" s="370" t="str">
        <f t="shared" si="111"/>
        <v/>
      </c>
      <c r="S116" s="369" t="str">
        <f t="shared" si="112"/>
        <v/>
      </c>
      <c r="T116" s="511"/>
      <c r="U116" s="170"/>
      <c r="V116" s="170"/>
      <c r="W116" s="370" t="str">
        <f t="shared" si="113"/>
        <v/>
      </c>
      <c r="X116" s="369" t="str">
        <f t="shared" si="114"/>
        <v/>
      </c>
      <c r="Y116" s="511"/>
      <c r="Z116" s="170"/>
      <c r="AA116" s="170"/>
      <c r="AB116" s="370" t="str">
        <f t="shared" si="115"/>
        <v/>
      </c>
      <c r="AC116" s="369" t="str">
        <f t="shared" si="116"/>
        <v/>
      </c>
      <c r="AD116" s="511"/>
      <c r="AE116" s="170"/>
      <c r="AF116" s="170"/>
      <c r="AG116" s="370" t="str">
        <f t="shared" si="117"/>
        <v/>
      </c>
      <c r="AH116" s="369" t="str">
        <f t="shared" si="118"/>
        <v/>
      </c>
      <c r="AI116" s="511"/>
      <c r="AJ116" s="170"/>
      <c r="AK116" s="170"/>
      <c r="AL116" s="370" t="str">
        <f t="shared" si="119"/>
        <v/>
      </c>
      <c r="AM116" s="369" t="str">
        <f t="shared" si="120"/>
        <v/>
      </c>
      <c r="AN116" s="511"/>
      <c r="AO116" s="170"/>
      <c r="AP116" s="170"/>
      <c r="AQ116" s="370" t="str">
        <f t="shared" si="121"/>
        <v/>
      </c>
      <c r="AR116" s="369" t="str">
        <f t="shared" si="122"/>
        <v/>
      </c>
      <c r="AS116" s="511"/>
      <c r="AT116" s="170"/>
      <c r="AU116" s="170"/>
      <c r="AV116" s="370" t="str">
        <f t="shared" si="123"/>
        <v/>
      </c>
      <c r="AW116" s="369" t="str">
        <f t="shared" si="124"/>
        <v/>
      </c>
      <c r="AX116" s="511"/>
    </row>
    <row r="117" spans="2:50" hidden="1" x14ac:dyDescent="0.2">
      <c r="B117" s="517"/>
      <c r="C117" s="369">
        <v>11</v>
      </c>
      <c r="D117" s="369"/>
      <c r="E117" s="369"/>
      <c r="F117" s="369"/>
      <c r="G117" s="369"/>
      <c r="H117" s="511"/>
      <c r="I117" s="172" t="str">
        <f t="shared" si="125"/>
        <v/>
      </c>
      <c r="J117" s="172" t="str">
        <f t="shared" si="126"/>
        <v/>
      </c>
      <c r="K117" s="371" t="str">
        <f t="shared" si="127"/>
        <v/>
      </c>
      <c r="L117" s="536"/>
      <c r="M117" s="172" t="str">
        <f t="shared" si="110"/>
        <v/>
      </c>
      <c r="N117" s="512"/>
      <c r="O117" s="512"/>
      <c r="P117" s="369"/>
      <c r="Q117" s="369"/>
      <c r="R117" s="370" t="str">
        <f t="shared" si="111"/>
        <v/>
      </c>
      <c r="S117" s="369" t="str">
        <f t="shared" si="112"/>
        <v/>
      </c>
      <c r="T117" s="511"/>
      <c r="U117" s="369"/>
      <c r="V117" s="369"/>
      <c r="W117" s="370" t="str">
        <f t="shared" si="113"/>
        <v/>
      </c>
      <c r="X117" s="369" t="str">
        <f t="shared" si="114"/>
        <v/>
      </c>
      <c r="Y117" s="511"/>
      <c r="Z117" s="369"/>
      <c r="AA117" s="369"/>
      <c r="AB117" s="370" t="str">
        <f t="shared" si="115"/>
        <v/>
      </c>
      <c r="AC117" s="369" t="str">
        <f t="shared" si="116"/>
        <v/>
      </c>
      <c r="AD117" s="511"/>
      <c r="AE117" s="369"/>
      <c r="AF117" s="369"/>
      <c r="AG117" s="370" t="str">
        <f t="shared" si="117"/>
        <v/>
      </c>
      <c r="AH117" s="369" t="str">
        <f t="shared" si="118"/>
        <v/>
      </c>
      <c r="AI117" s="511"/>
      <c r="AJ117" s="369"/>
      <c r="AK117" s="369"/>
      <c r="AL117" s="370" t="str">
        <f t="shared" si="119"/>
        <v/>
      </c>
      <c r="AM117" s="369" t="str">
        <f t="shared" si="120"/>
        <v/>
      </c>
      <c r="AN117" s="511"/>
      <c r="AO117" s="369"/>
      <c r="AP117" s="369"/>
      <c r="AQ117" s="370" t="str">
        <f t="shared" si="121"/>
        <v/>
      </c>
      <c r="AR117" s="369" t="str">
        <f t="shared" si="122"/>
        <v/>
      </c>
      <c r="AS117" s="511"/>
      <c r="AT117" s="369"/>
      <c r="AU117" s="369"/>
      <c r="AV117" s="370" t="str">
        <f t="shared" si="123"/>
        <v/>
      </c>
      <c r="AW117" s="369" t="str">
        <f t="shared" si="124"/>
        <v/>
      </c>
      <c r="AX117" s="511"/>
    </row>
    <row r="118" spans="2:50" hidden="1" x14ac:dyDescent="0.2">
      <c r="B118" s="517"/>
      <c r="C118" s="369">
        <v>12</v>
      </c>
      <c r="D118" s="369"/>
      <c r="E118" s="369"/>
      <c r="F118" s="369"/>
      <c r="G118" s="369"/>
      <c r="H118" s="511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36"/>
      <c r="M118" s="172" t="str">
        <f t="shared" si="110"/>
        <v/>
      </c>
      <c r="N118" s="512"/>
      <c r="O118" s="512"/>
      <c r="P118" s="369"/>
      <c r="Q118" s="369"/>
      <c r="R118" s="370" t="str">
        <f t="shared" si="111"/>
        <v/>
      </c>
      <c r="S118" s="369" t="str">
        <f t="shared" si="112"/>
        <v/>
      </c>
      <c r="T118" s="511"/>
      <c r="U118" s="369"/>
      <c r="V118" s="369"/>
      <c r="W118" s="370" t="str">
        <f t="shared" si="113"/>
        <v/>
      </c>
      <c r="X118" s="369" t="str">
        <f t="shared" si="114"/>
        <v/>
      </c>
      <c r="Y118" s="511"/>
      <c r="Z118" s="369"/>
      <c r="AA118" s="369"/>
      <c r="AB118" s="370" t="str">
        <f t="shared" si="115"/>
        <v/>
      </c>
      <c r="AC118" s="369" t="str">
        <f t="shared" si="116"/>
        <v/>
      </c>
      <c r="AD118" s="511"/>
      <c r="AE118" s="369"/>
      <c r="AF118" s="369"/>
      <c r="AG118" s="370" t="str">
        <f t="shared" si="117"/>
        <v/>
      </c>
      <c r="AH118" s="369" t="str">
        <f t="shared" si="118"/>
        <v/>
      </c>
      <c r="AI118" s="511"/>
      <c r="AJ118" s="369"/>
      <c r="AK118" s="369"/>
      <c r="AL118" s="370" t="str">
        <f t="shared" si="119"/>
        <v/>
      </c>
      <c r="AM118" s="369" t="str">
        <f t="shared" si="120"/>
        <v/>
      </c>
      <c r="AN118" s="511"/>
      <c r="AO118" s="369"/>
      <c r="AP118" s="369"/>
      <c r="AQ118" s="370" t="str">
        <f t="shared" si="121"/>
        <v/>
      </c>
      <c r="AR118" s="369" t="str">
        <f t="shared" si="122"/>
        <v/>
      </c>
      <c r="AS118" s="511"/>
      <c r="AT118" s="369"/>
      <c r="AU118" s="369"/>
      <c r="AV118" s="370" t="str">
        <f t="shared" si="123"/>
        <v/>
      </c>
      <c r="AW118" s="369" t="str">
        <f t="shared" si="124"/>
        <v/>
      </c>
      <c r="AX118" s="511"/>
    </row>
    <row r="119" spans="2:50" hidden="1" x14ac:dyDescent="0.2">
      <c r="B119" s="517"/>
      <c r="C119" s="369">
        <v>13</v>
      </c>
      <c r="D119" s="369"/>
      <c r="E119" s="369"/>
      <c r="F119" s="369"/>
      <c r="G119" s="369"/>
      <c r="H119" s="511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36"/>
      <c r="M119" s="172" t="str">
        <f t="shared" si="110"/>
        <v/>
      </c>
      <c r="N119" s="512"/>
      <c r="O119" s="512"/>
      <c r="P119" s="369"/>
      <c r="Q119" s="369"/>
      <c r="R119" s="370" t="str">
        <f t="shared" si="111"/>
        <v/>
      </c>
      <c r="S119" s="369" t="str">
        <f t="shared" si="112"/>
        <v/>
      </c>
      <c r="T119" s="511"/>
      <c r="U119" s="369"/>
      <c r="V119" s="369"/>
      <c r="W119" s="370" t="str">
        <f t="shared" si="113"/>
        <v/>
      </c>
      <c r="X119" s="369" t="str">
        <f t="shared" si="114"/>
        <v/>
      </c>
      <c r="Y119" s="511"/>
      <c r="Z119" s="369"/>
      <c r="AA119" s="369"/>
      <c r="AB119" s="370" t="str">
        <f t="shared" si="115"/>
        <v/>
      </c>
      <c r="AC119" s="369" t="str">
        <f t="shared" si="116"/>
        <v/>
      </c>
      <c r="AD119" s="511"/>
      <c r="AE119" s="369"/>
      <c r="AF119" s="369"/>
      <c r="AG119" s="370" t="str">
        <f t="shared" si="117"/>
        <v/>
      </c>
      <c r="AH119" s="369" t="str">
        <f t="shared" si="118"/>
        <v/>
      </c>
      <c r="AI119" s="511"/>
      <c r="AJ119" s="369"/>
      <c r="AK119" s="369"/>
      <c r="AL119" s="370" t="str">
        <f t="shared" si="119"/>
        <v/>
      </c>
      <c r="AM119" s="369" t="str">
        <f t="shared" si="120"/>
        <v/>
      </c>
      <c r="AN119" s="511"/>
      <c r="AO119" s="369"/>
      <c r="AP119" s="369"/>
      <c r="AQ119" s="370" t="str">
        <f t="shared" si="121"/>
        <v/>
      </c>
      <c r="AR119" s="369" t="str">
        <f t="shared" si="122"/>
        <v/>
      </c>
      <c r="AS119" s="511"/>
      <c r="AT119" s="369"/>
      <c r="AU119" s="369"/>
      <c r="AV119" s="370" t="str">
        <f t="shared" si="123"/>
        <v/>
      </c>
      <c r="AW119" s="369" t="str">
        <f t="shared" si="124"/>
        <v/>
      </c>
      <c r="AX119" s="511"/>
    </row>
    <row r="120" spans="2:50" hidden="1" x14ac:dyDescent="0.2">
      <c r="B120" s="517"/>
      <c r="C120" s="369">
        <v>14</v>
      </c>
      <c r="D120" s="369"/>
      <c r="E120" s="369"/>
      <c r="F120" s="369"/>
      <c r="G120" s="369"/>
      <c r="H120" s="511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36"/>
      <c r="M120" s="172" t="str">
        <f t="shared" si="110"/>
        <v/>
      </c>
      <c r="N120" s="512"/>
      <c r="O120" s="512"/>
      <c r="P120" s="369"/>
      <c r="Q120" s="369"/>
      <c r="R120" s="370" t="str">
        <f t="shared" si="111"/>
        <v/>
      </c>
      <c r="S120" s="369" t="str">
        <f t="shared" si="112"/>
        <v/>
      </c>
      <c r="T120" s="511"/>
      <c r="U120" s="369"/>
      <c r="V120" s="369"/>
      <c r="W120" s="370" t="str">
        <f t="shared" si="113"/>
        <v/>
      </c>
      <c r="X120" s="369" t="str">
        <f t="shared" si="114"/>
        <v/>
      </c>
      <c r="Y120" s="511"/>
      <c r="Z120" s="369"/>
      <c r="AA120" s="369"/>
      <c r="AB120" s="370" t="str">
        <f t="shared" si="115"/>
        <v/>
      </c>
      <c r="AC120" s="369" t="str">
        <f t="shared" si="116"/>
        <v/>
      </c>
      <c r="AD120" s="511"/>
      <c r="AE120" s="369"/>
      <c r="AF120" s="369"/>
      <c r="AG120" s="370" t="str">
        <f t="shared" si="117"/>
        <v/>
      </c>
      <c r="AH120" s="369" t="str">
        <f t="shared" si="118"/>
        <v/>
      </c>
      <c r="AI120" s="511"/>
      <c r="AJ120" s="369"/>
      <c r="AK120" s="369"/>
      <c r="AL120" s="370" t="str">
        <f t="shared" si="119"/>
        <v/>
      </c>
      <c r="AM120" s="369" t="str">
        <f t="shared" si="120"/>
        <v/>
      </c>
      <c r="AN120" s="511"/>
      <c r="AO120" s="369"/>
      <c r="AP120" s="369"/>
      <c r="AQ120" s="370" t="str">
        <f t="shared" si="121"/>
        <v/>
      </c>
      <c r="AR120" s="369" t="str">
        <f t="shared" si="122"/>
        <v/>
      </c>
      <c r="AS120" s="511"/>
      <c r="AT120" s="369"/>
      <c r="AU120" s="369"/>
      <c r="AV120" s="370" t="str">
        <f t="shared" si="123"/>
        <v/>
      </c>
      <c r="AW120" s="369" t="str">
        <f t="shared" si="124"/>
        <v/>
      </c>
      <c r="AX120" s="511"/>
    </row>
    <row r="121" spans="2:50" hidden="1" x14ac:dyDescent="0.2">
      <c r="B121" s="517"/>
      <c r="C121" s="369">
        <v>15</v>
      </c>
      <c r="D121" s="369"/>
      <c r="E121" s="369"/>
      <c r="F121" s="369"/>
      <c r="G121" s="369"/>
      <c r="H121" s="511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36"/>
      <c r="M121" s="172" t="str">
        <f t="shared" si="110"/>
        <v/>
      </c>
      <c r="N121" s="512"/>
      <c r="O121" s="512"/>
      <c r="P121" s="369"/>
      <c r="Q121" s="369"/>
      <c r="R121" s="370" t="str">
        <f t="shared" si="111"/>
        <v/>
      </c>
      <c r="S121" s="369" t="str">
        <f t="shared" si="112"/>
        <v/>
      </c>
      <c r="T121" s="511"/>
      <c r="U121" s="369"/>
      <c r="V121" s="369"/>
      <c r="W121" s="370" t="str">
        <f t="shared" si="113"/>
        <v/>
      </c>
      <c r="X121" s="369" t="str">
        <f t="shared" si="114"/>
        <v/>
      </c>
      <c r="Y121" s="511"/>
      <c r="Z121" s="369"/>
      <c r="AA121" s="369"/>
      <c r="AB121" s="370" t="str">
        <f t="shared" si="115"/>
        <v/>
      </c>
      <c r="AC121" s="369" t="str">
        <f t="shared" si="116"/>
        <v/>
      </c>
      <c r="AD121" s="511"/>
      <c r="AE121" s="369"/>
      <c r="AF121" s="369"/>
      <c r="AG121" s="370" t="str">
        <f t="shared" si="117"/>
        <v/>
      </c>
      <c r="AH121" s="369" t="str">
        <f t="shared" si="118"/>
        <v/>
      </c>
      <c r="AI121" s="511"/>
      <c r="AJ121" s="369"/>
      <c r="AK121" s="369"/>
      <c r="AL121" s="370" t="str">
        <f t="shared" si="119"/>
        <v/>
      </c>
      <c r="AM121" s="369" t="str">
        <f t="shared" si="120"/>
        <v/>
      </c>
      <c r="AN121" s="511"/>
      <c r="AO121" s="369"/>
      <c r="AP121" s="369"/>
      <c r="AQ121" s="370" t="str">
        <f t="shared" si="121"/>
        <v/>
      </c>
      <c r="AR121" s="369" t="str">
        <f t="shared" si="122"/>
        <v/>
      </c>
      <c r="AS121" s="511"/>
      <c r="AT121" s="369"/>
      <c r="AU121" s="369"/>
      <c r="AV121" s="370" t="str">
        <f t="shared" si="123"/>
        <v/>
      </c>
      <c r="AW121" s="369" t="str">
        <f t="shared" si="124"/>
        <v/>
      </c>
      <c r="AX121" s="511"/>
    </row>
    <row r="122" spans="2:50" ht="15.75" hidden="1" x14ac:dyDescent="0.2">
      <c r="B122" s="521" t="s">
        <v>169</v>
      </c>
      <c r="C122" s="522"/>
      <c r="D122" s="522"/>
      <c r="E122" s="522"/>
      <c r="F122" s="522"/>
      <c r="G122" s="522"/>
      <c r="H122" s="523"/>
      <c r="I122" s="207"/>
      <c r="J122" s="207"/>
      <c r="K122" s="207"/>
      <c r="L122" s="207"/>
      <c r="M122" s="207"/>
      <c r="N122" s="512" t="s">
        <v>161</v>
      </c>
      <c r="O122" s="525" t="s">
        <v>106</v>
      </c>
      <c r="P122" s="527">
        <f>AT102+1</f>
        <v>45909</v>
      </c>
      <c r="Q122" s="517"/>
      <c r="R122" s="517"/>
      <c r="S122" s="517"/>
      <c r="T122" s="517"/>
      <c r="U122" s="527">
        <f>P122+1</f>
        <v>45910</v>
      </c>
      <c r="V122" s="517"/>
      <c r="W122" s="517"/>
      <c r="X122" s="517"/>
      <c r="Y122" s="517"/>
      <c r="Z122" s="527">
        <f>U122+1</f>
        <v>45911</v>
      </c>
      <c r="AA122" s="517"/>
      <c r="AB122" s="517"/>
      <c r="AC122" s="517"/>
      <c r="AD122" s="517"/>
      <c r="AE122" s="527">
        <f>Z122+1</f>
        <v>45912</v>
      </c>
      <c r="AF122" s="517"/>
      <c r="AG122" s="517"/>
      <c r="AH122" s="517"/>
      <c r="AI122" s="517"/>
      <c r="AJ122" s="527">
        <f>AE122+1</f>
        <v>45913</v>
      </c>
      <c r="AK122" s="517"/>
      <c r="AL122" s="517"/>
      <c r="AM122" s="517"/>
      <c r="AN122" s="517"/>
      <c r="AO122" s="527">
        <f>AJ122+1</f>
        <v>45914</v>
      </c>
      <c r="AP122" s="517"/>
      <c r="AQ122" s="517"/>
      <c r="AR122" s="517"/>
      <c r="AS122" s="517"/>
      <c r="AT122" s="527">
        <f>AO122+1</f>
        <v>45915</v>
      </c>
      <c r="AU122" s="517"/>
      <c r="AV122" s="517"/>
      <c r="AW122" s="517"/>
      <c r="AX122" s="517"/>
    </row>
    <row r="123" spans="2:50" ht="15.75" hidden="1" x14ac:dyDescent="0.2">
      <c r="B123" s="524"/>
      <c r="C123" s="524"/>
      <c r="D123" s="524"/>
      <c r="E123" s="524"/>
      <c r="F123" s="524"/>
      <c r="G123" s="524"/>
      <c r="H123" s="524"/>
      <c r="I123" s="207"/>
      <c r="J123" s="207"/>
      <c r="K123" s="207"/>
      <c r="L123" s="207"/>
      <c r="M123" s="207"/>
      <c r="N123" s="512"/>
      <c r="O123" s="526"/>
      <c r="P123" s="527" t="s">
        <v>120</v>
      </c>
      <c r="Q123" s="517"/>
      <c r="R123" s="517"/>
      <c r="S123" s="517"/>
      <c r="T123" s="517"/>
      <c r="U123" s="527" t="s">
        <v>114</v>
      </c>
      <c r="V123" s="517"/>
      <c r="W123" s="517"/>
      <c r="X123" s="517"/>
      <c r="Y123" s="517"/>
      <c r="Z123" s="527" t="s">
        <v>115</v>
      </c>
      <c r="AA123" s="517"/>
      <c r="AB123" s="517"/>
      <c r="AC123" s="517"/>
      <c r="AD123" s="517"/>
      <c r="AE123" s="527" t="s">
        <v>116</v>
      </c>
      <c r="AF123" s="517"/>
      <c r="AG123" s="517"/>
      <c r="AH123" s="517"/>
      <c r="AI123" s="517"/>
      <c r="AJ123" s="527" t="s">
        <v>117</v>
      </c>
      <c r="AK123" s="517"/>
      <c r="AL123" s="517"/>
      <c r="AM123" s="517"/>
      <c r="AN123" s="517"/>
      <c r="AO123" s="527" t="s">
        <v>118</v>
      </c>
      <c r="AP123" s="517"/>
      <c r="AQ123" s="517"/>
      <c r="AR123" s="517"/>
      <c r="AS123" s="517"/>
      <c r="AT123" s="527" t="s">
        <v>119</v>
      </c>
      <c r="AU123" s="517"/>
      <c r="AV123" s="517"/>
      <c r="AW123" s="517"/>
      <c r="AX123" s="517"/>
    </row>
    <row r="124" spans="2:50" hidden="1" x14ac:dyDescent="0.2">
      <c r="B124" s="512" t="s">
        <v>157</v>
      </c>
      <c r="C124" s="512" t="s">
        <v>149</v>
      </c>
      <c r="D124" s="512"/>
      <c r="E124" s="512" t="s">
        <v>151</v>
      </c>
      <c r="F124" s="512"/>
      <c r="G124" s="512"/>
      <c r="H124" s="513" t="s">
        <v>158</v>
      </c>
      <c r="I124" s="516" t="s">
        <v>227</v>
      </c>
      <c r="J124" s="516"/>
      <c r="K124" s="516"/>
      <c r="L124" s="516" t="s">
        <v>158</v>
      </c>
      <c r="M124" s="516" t="s">
        <v>170</v>
      </c>
      <c r="N124" s="512"/>
      <c r="O124" s="512" t="s">
        <v>160</v>
      </c>
      <c r="P124" s="508" t="s">
        <v>154</v>
      </c>
      <c r="Q124" s="509"/>
      <c r="R124" s="509"/>
      <c r="S124" s="510"/>
      <c r="T124" s="512" t="s">
        <v>158</v>
      </c>
      <c r="U124" s="508" t="s">
        <v>154</v>
      </c>
      <c r="V124" s="509"/>
      <c r="W124" s="509"/>
      <c r="X124" s="510"/>
      <c r="Y124" s="512" t="s">
        <v>158</v>
      </c>
      <c r="Z124" s="508" t="s">
        <v>154</v>
      </c>
      <c r="AA124" s="509"/>
      <c r="AB124" s="509"/>
      <c r="AC124" s="510"/>
      <c r="AD124" s="512" t="s">
        <v>158</v>
      </c>
      <c r="AE124" s="508" t="s">
        <v>154</v>
      </c>
      <c r="AF124" s="509"/>
      <c r="AG124" s="509"/>
      <c r="AH124" s="510"/>
      <c r="AI124" s="512" t="s">
        <v>158</v>
      </c>
      <c r="AJ124" s="508" t="s">
        <v>154</v>
      </c>
      <c r="AK124" s="509"/>
      <c r="AL124" s="509"/>
      <c r="AM124" s="510"/>
      <c r="AN124" s="512" t="s">
        <v>158</v>
      </c>
      <c r="AO124" s="508" t="s">
        <v>154</v>
      </c>
      <c r="AP124" s="509"/>
      <c r="AQ124" s="509"/>
      <c r="AR124" s="510"/>
      <c r="AS124" s="512" t="s">
        <v>158</v>
      </c>
      <c r="AT124" s="508" t="s">
        <v>154</v>
      </c>
      <c r="AU124" s="509"/>
      <c r="AV124" s="509"/>
      <c r="AW124" s="510"/>
      <c r="AX124" s="512" t="s">
        <v>158</v>
      </c>
    </row>
    <row r="125" spans="2:50" hidden="1" x14ac:dyDescent="0.2">
      <c r="B125" s="512"/>
      <c r="C125" s="512"/>
      <c r="D125" s="512"/>
      <c r="E125" s="512" t="s">
        <v>150</v>
      </c>
      <c r="F125" s="512"/>
      <c r="G125" s="512"/>
      <c r="H125" s="514"/>
      <c r="I125" s="516" t="s">
        <v>150</v>
      </c>
      <c r="J125" s="516"/>
      <c r="K125" s="516"/>
      <c r="L125" s="516"/>
      <c r="M125" s="516"/>
      <c r="N125" s="512"/>
      <c r="O125" s="512"/>
      <c r="P125" s="508" t="s">
        <v>155</v>
      </c>
      <c r="Q125" s="509"/>
      <c r="R125" s="509"/>
      <c r="S125" s="510"/>
      <c r="T125" s="512"/>
      <c r="U125" s="508" t="s">
        <v>155</v>
      </c>
      <c r="V125" s="509"/>
      <c r="W125" s="509"/>
      <c r="X125" s="510"/>
      <c r="Y125" s="512"/>
      <c r="Z125" s="508" t="s">
        <v>155</v>
      </c>
      <c r="AA125" s="509"/>
      <c r="AB125" s="509"/>
      <c r="AC125" s="510"/>
      <c r="AD125" s="512"/>
      <c r="AE125" s="508" t="s">
        <v>155</v>
      </c>
      <c r="AF125" s="509"/>
      <c r="AG125" s="509"/>
      <c r="AH125" s="510"/>
      <c r="AI125" s="512"/>
      <c r="AJ125" s="508" t="s">
        <v>155</v>
      </c>
      <c r="AK125" s="509"/>
      <c r="AL125" s="509"/>
      <c r="AM125" s="510"/>
      <c r="AN125" s="512"/>
      <c r="AO125" s="508" t="s">
        <v>155</v>
      </c>
      <c r="AP125" s="509"/>
      <c r="AQ125" s="509"/>
      <c r="AR125" s="510"/>
      <c r="AS125" s="512"/>
      <c r="AT125" s="508" t="s">
        <v>155</v>
      </c>
      <c r="AU125" s="509"/>
      <c r="AV125" s="509"/>
      <c r="AW125" s="510"/>
      <c r="AX125" s="512"/>
    </row>
    <row r="126" spans="2:50" hidden="1" x14ac:dyDescent="0.2">
      <c r="B126" s="512"/>
      <c r="C126" s="512"/>
      <c r="D126" s="512"/>
      <c r="E126" s="376" t="s">
        <v>152</v>
      </c>
      <c r="F126" s="376" t="s">
        <v>153</v>
      </c>
      <c r="G126" s="376" t="s">
        <v>156</v>
      </c>
      <c r="H126" s="515"/>
      <c r="I126" s="373" t="s">
        <v>152</v>
      </c>
      <c r="J126" s="373" t="s">
        <v>153</v>
      </c>
      <c r="K126" s="373" t="s">
        <v>156</v>
      </c>
      <c r="L126" s="516"/>
      <c r="M126" s="516"/>
      <c r="N126" s="512"/>
      <c r="O126" s="512"/>
      <c r="P126" s="376" t="s">
        <v>152</v>
      </c>
      <c r="Q126" s="376" t="s">
        <v>153</v>
      </c>
      <c r="R126" s="376" t="s">
        <v>156</v>
      </c>
      <c r="S126" s="376" t="s">
        <v>170</v>
      </c>
      <c r="T126" s="512"/>
      <c r="U126" s="376" t="s">
        <v>152</v>
      </c>
      <c r="V126" s="376" t="s">
        <v>153</v>
      </c>
      <c r="W126" s="376" t="s">
        <v>156</v>
      </c>
      <c r="X126" s="376" t="s">
        <v>170</v>
      </c>
      <c r="Y126" s="512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12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12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12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12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12"/>
    </row>
    <row r="127" spans="2:50" hidden="1" x14ac:dyDescent="0.2">
      <c r="B127" s="517" t="s">
        <v>238</v>
      </c>
      <c r="C127" s="375">
        <v>1</v>
      </c>
      <c r="D127" s="375" t="s">
        <v>457</v>
      </c>
      <c r="E127" s="375">
        <v>19</v>
      </c>
      <c r="F127" s="375">
        <v>1500</v>
      </c>
      <c r="G127" s="377">
        <f t="shared" ref="G127:G133" si="128">F127/E127</f>
        <v>78.94736842105263</v>
      </c>
      <c r="H127" s="537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4">
        <f t="shared" si="129"/>
        <v>74.557712280692925</v>
      </c>
      <c r="L127" s="536">
        <f>IFERROR(AVERAGE(K127:K141),"-")</f>
        <v>100.45279626955639</v>
      </c>
      <c r="M127" s="172">
        <f>IFERROR(RANK(K127, K$127:K$141),"")</f>
        <v>5</v>
      </c>
      <c r="N127" s="512"/>
      <c r="O127" s="512"/>
      <c r="P127" s="375">
        <v>19</v>
      </c>
      <c r="Q127" s="377">
        <v>1414.1176470588236</v>
      </c>
      <c r="R127" s="377">
        <f>IFERROR(Q127/P127,"")</f>
        <v>74.427244582043343</v>
      </c>
      <c r="S127" s="375">
        <f>IFERROR(RANK(R127, R$127:R$141),"")</f>
        <v>5</v>
      </c>
      <c r="T127" s="511">
        <f>AVERAGE(R127:R141)</f>
        <v>100.38143554316558</v>
      </c>
      <c r="U127" s="375">
        <v>19</v>
      </c>
      <c r="V127" s="377">
        <v>1414.9038461538457</v>
      </c>
      <c r="W127" s="377">
        <f>IFERROR(V127/U127,"")</f>
        <v>74.46862348178135</v>
      </c>
      <c r="X127" s="375">
        <f>IFERROR(RANK(W127, W$127:W$141),"")</f>
        <v>6</v>
      </c>
      <c r="Y127" s="511">
        <f>AVERAGE(W127:W141)</f>
        <v>100.44597370591762</v>
      </c>
      <c r="Z127" s="375">
        <v>19</v>
      </c>
      <c r="AA127" s="377">
        <v>1417.575757575758</v>
      </c>
      <c r="AB127" s="377">
        <f>IFERROR(AA127/Z127,"")</f>
        <v>74.6092503987241</v>
      </c>
      <c r="AC127" s="375">
        <f>IFERROR(RANK(AB127, AB$127:AB$141),"")</f>
        <v>5</v>
      </c>
      <c r="AD127" s="511">
        <f>AVERAGE(AB127:AB141)</f>
        <v>100.51428276003506</v>
      </c>
      <c r="AE127" s="375">
        <v>19</v>
      </c>
      <c r="AF127" s="377">
        <v>1419.5031055900622</v>
      </c>
      <c r="AG127" s="377">
        <f>IFERROR(AF127/AE127,"")</f>
        <v>74.710689767898018</v>
      </c>
      <c r="AH127" s="375">
        <f>IFERROR(RANK(AG127, AG$127:AG$141),"")</f>
        <v>5</v>
      </c>
      <c r="AI127" s="511">
        <f>AVERAGE(AG127:AG141)</f>
        <v>104.78906048724674</v>
      </c>
      <c r="AJ127" s="375">
        <v>19</v>
      </c>
      <c r="AK127" s="377">
        <v>1419.7633136094673</v>
      </c>
      <c r="AL127" s="377">
        <f>IFERROR(AK127/AJ127,"")</f>
        <v>74.724384926814068</v>
      </c>
      <c r="AM127" s="375">
        <f>IFERROR(RANK(AL127, AL$127:AL$141),"")</f>
        <v>5</v>
      </c>
      <c r="AN127" s="511">
        <f>AVERAGE(AL127:AL141)</f>
        <v>104.79416446454206</v>
      </c>
      <c r="AO127" s="375">
        <v>19</v>
      </c>
      <c r="AP127" s="377">
        <v>1414.7368421052631</v>
      </c>
      <c r="AQ127" s="377">
        <f>IFERROR(AP127/AO127,"")</f>
        <v>74.45983379501385</v>
      </c>
      <c r="AR127" s="375">
        <f>IFERROR(RANK(AQ127, AQ$127:AQ$141),"")</f>
        <v>5</v>
      </c>
      <c r="AS127" s="511">
        <f>AVERAGE(AQ127:AQ141)</f>
        <v>104.77818076175005</v>
      </c>
      <c r="AT127" s="375">
        <v>19</v>
      </c>
      <c r="AU127" s="377">
        <v>1415.575221238938</v>
      </c>
      <c r="AV127" s="377">
        <f>IFERROR(AU127/AT127,"")</f>
        <v>74.503959012575677</v>
      </c>
      <c r="AW127" s="375">
        <f>IFERROR(RANK(AV127, AV$127:AV$141),"")</f>
        <v>5</v>
      </c>
      <c r="AX127" s="511">
        <f>AVERAGE(AV127:AV141)</f>
        <v>104.74055687792868</v>
      </c>
    </row>
    <row r="128" spans="2:50" hidden="1" x14ac:dyDescent="0.2">
      <c r="B128" s="517"/>
      <c r="C128" s="375">
        <v>2</v>
      </c>
      <c r="D128" s="375" t="s">
        <v>458</v>
      </c>
      <c r="E128" s="375">
        <v>17</v>
      </c>
      <c r="F128" s="375">
        <v>1500</v>
      </c>
      <c r="G128" s="377">
        <f t="shared" si="128"/>
        <v>88.235294117647058</v>
      </c>
      <c r="H128" s="538"/>
      <c r="I128" s="172">
        <f t="shared" si="129"/>
        <v>17</v>
      </c>
      <c r="J128" s="172">
        <f t="shared" si="129"/>
        <v>1417.9147401827263</v>
      </c>
      <c r="K128" s="374">
        <f t="shared" si="129"/>
        <v>83.4067494225133</v>
      </c>
      <c r="L128" s="536"/>
      <c r="M128" s="172">
        <f t="shared" ref="M128:M141" si="130">IFERROR(RANK(K128, K$127:K$141),"")</f>
        <v>4</v>
      </c>
      <c r="N128" s="512"/>
      <c r="O128" s="512"/>
      <c r="P128" s="375">
        <v>17</v>
      </c>
      <c r="Q128" s="377">
        <v>1420.7314405051957</v>
      </c>
      <c r="R128" s="377">
        <f t="shared" ref="R128:R141" si="131">IFERROR(Q128/P128,"")</f>
        <v>83.572437676776218</v>
      </c>
      <c r="S128" s="375">
        <f t="shared" ref="S128:S141" si="132">IFERROR(RANK(R128, R$127:R$141),"")</f>
        <v>4</v>
      </c>
      <c r="T128" s="511"/>
      <c r="U128" s="375">
        <v>17</v>
      </c>
      <c r="V128" s="377">
        <v>1419.1500806885419</v>
      </c>
      <c r="W128" s="377">
        <f t="shared" ref="W128:W141" si="133">IFERROR(V128/U128,"")</f>
        <v>83.479416511090704</v>
      </c>
      <c r="X128" s="375">
        <f t="shared" ref="X128:X141" si="134">IFERROR(RANK(W128, W$127:W$141),"")</f>
        <v>4</v>
      </c>
      <c r="Y128" s="511"/>
      <c r="Z128" s="375">
        <v>17</v>
      </c>
      <c r="AA128" s="377">
        <v>1417.9437869822486</v>
      </c>
      <c r="AB128" s="377">
        <f t="shared" ref="AB128:AB141" si="135">IFERROR(AA128/Z128,"")</f>
        <v>83.408458057779328</v>
      </c>
      <c r="AC128" s="375">
        <f t="shared" ref="AC128:AC141" si="136">IFERROR(RANK(AB128, AB$127:AB$141),"")</f>
        <v>4</v>
      </c>
      <c r="AD128" s="511"/>
      <c r="AE128" s="375">
        <v>17</v>
      </c>
      <c r="AF128" s="377">
        <v>1416.8609865470851</v>
      </c>
      <c r="AG128" s="377">
        <f t="shared" ref="AG128:AG141" si="137">IFERROR(AF128/AE128,"")</f>
        <v>83.344763914534411</v>
      </c>
      <c r="AH128" s="375">
        <f t="shared" ref="AH128:AH141" si="138">IFERROR(RANK(AG128, AG$127:AG$141),"")</f>
        <v>4</v>
      </c>
      <c r="AI128" s="511"/>
      <c r="AJ128" s="375">
        <v>17</v>
      </c>
      <c r="AK128" s="377">
        <v>1415.2631578947369</v>
      </c>
      <c r="AL128" s="377">
        <f t="shared" ref="AL128:AL141" si="139">IFERROR(AK128/AJ128,"")</f>
        <v>83.250773993808053</v>
      </c>
      <c r="AM128" s="375">
        <f t="shared" ref="AM128:AM141" si="140">IFERROR(RANK(AL128, AL$127:AL$141),"")</f>
        <v>4</v>
      </c>
      <c r="AN128" s="511"/>
      <c r="AO128" s="375">
        <v>17</v>
      </c>
      <c r="AP128" s="377">
        <v>1418.0952380952385</v>
      </c>
      <c r="AQ128" s="377">
        <f t="shared" ref="AQ128:AQ141" si="141">IFERROR(AP128/AO128,"")</f>
        <v>83.417366946778742</v>
      </c>
      <c r="AR128" s="375">
        <f t="shared" ref="AR128:AR141" si="142">IFERROR(RANK(AQ128, AQ$127:AQ$141),"")</f>
        <v>4</v>
      </c>
      <c r="AS128" s="511"/>
      <c r="AT128" s="375">
        <v>17</v>
      </c>
      <c r="AU128" s="377">
        <v>1417.3584905660375</v>
      </c>
      <c r="AV128" s="377">
        <f t="shared" ref="AV128:AV141" si="143">IFERROR(AU128/AT128,"")</f>
        <v>83.374028856825731</v>
      </c>
      <c r="AW128" s="375">
        <f t="shared" ref="AW128:AW141" si="144">IFERROR(RANK(AV128, AV$127:AV$141),"")</f>
        <v>4</v>
      </c>
      <c r="AX128" s="511"/>
    </row>
    <row r="129" spans="2:50" hidden="1" x14ac:dyDescent="0.2">
      <c r="B129" s="517"/>
      <c r="C129" s="375">
        <v>3</v>
      </c>
      <c r="D129" s="375" t="s">
        <v>461</v>
      </c>
      <c r="E129" s="375">
        <v>17</v>
      </c>
      <c r="F129" s="375">
        <v>2000</v>
      </c>
      <c r="G129" s="379">
        <f t="shared" si="128"/>
        <v>117.64705882352941</v>
      </c>
      <c r="H129" s="538"/>
      <c r="I129" s="172">
        <f t="shared" si="129"/>
        <v>17</v>
      </c>
      <c r="J129" s="172">
        <f t="shared" si="129"/>
        <v>1894.2285731606066</v>
      </c>
      <c r="K129" s="374">
        <f t="shared" si="129"/>
        <v>111.42521018591803</v>
      </c>
      <c r="L129" s="536"/>
      <c r="M129" s="172">
        <f t="shared" si="130"/>
        <v>2</v>
      </c>
      <c r="N129" s="512"/>
      <c r="O129" s="512"/>
      <c r="P129" s="375">
        <v>17</v>
      </c>
      <c r="Q129" s="377">
        <v>1900.3846153846148</v>
      </c>
      <c r="R129" s="377">
        <f t="shared" si="131"/>
        <v>111.78733031674204</v>
      </c>
      <c r="S129" s="375">
        <f t="shared" si="132"/>
        <v>2</v>
      </c>
      <c r="T129" s="511"/>
      <c r="U129" s="375">
        <v>17</v>
      </c>
      <c r="V129" s="377">
        <v>1886.6037735849052</v>
      </c>
      <c r="W129" s="377">
        <f t="shared" si="133"/>
        <v>110.97669256381795</v>
      </c>
      <c r="X129" s="375">
        <f t="shared" si="134"/>
        <v>3</v>
      </c>
      <c r="Y129" s="511"/>
      <c r="Z129" s="375">
        <v>17</v>
      </c>
      <c r="AA129" s="377">
        <v>1895.7575757575764</v>
      </c>
      <c r="AB129" s="377">
        <f t="shared" si="135"/>
        <v>111.51515151515156</v>
      </c>
      <c r="AC129" s="375">
        <f t="shared" si="136"/>
        <v>2</v>
      </c>
      <c r="AD129" s="511"/>
      <c r="AE129" s="375">
        <v>17</v>
      </c>
      <c r="AF129" s="377">
        <v>1898.2499999999993</v>
      </c>
      <c r="AG129" s="377">
        <f t="shared" si="137"/>
        <v>111.66176470588232</v>
      </c>
      <c r="AH129" s="375">
        <f t="shared" si="138"/>
        <v>2</v>
      </c>
      <c r="AI129" s="511"/>
      <c r="AJ129" s="375">
        <v>17</v>
      </c>
      <c r="AK129" s="377">
        <v>1883.571428571428</v>
      </c>
      <c r="AL129" s="377">
        <f t="shared" si="139"/>
        <v>110.79831932773106</v>
      </c>
      <c r="AM129" s="375">
        <f t="shared" si="140"/>
        <v>3</v>
      </c>
      <c r="AN129" s="511"/>
      <c r="AO129" s="375">
        <v>17</v>
      </c>
      <c r="AP129" s="377">
        <v>1898.2758620689656</v>
      </c>
      <c r="AQ129" s="377">
        <f t="shared" si="141"/>
        <v>111.6632860040568</v>
      </c>
      <c r="AR129" s="375">
        <f t="shared" si="142"/>
        <v>2</v>
      </c>
      <c r="AS129" s="511"/>
      <c r="AT129" s="375">
        <v>17</v>
      </c>
      <c r="AU129" s="377">
        <v>1896.7567567567567</v>
      </c>
      <c r="AV129" s="377">
        <f t="shared" si="143"/>
        <v>111.57392686804451</v>
      </c>
      <c r="AW129" s="375">
        <f t="shared" si="144"/>
        <v>2</v>
      </c>
      <c r="AX129" s="511"/>
    </row>
    <row r="130" spans="2:50" hidden="1" x14ac:dyDescent="0.2">
      <c r="B130" s="517"/>
      <c r="C130" s="375">
        <v>4</v>
      </c>
      <c r="D130" s="375" t="s">
        <v>462</v>
      </c>
      <c r="E130" s="375">
        <v>17</v>
      </c>
      <c r="F130" s="375">
        <v>2000</v>
      </c>
      <c r="G130" s="379">
        <f t="shared" si="128"/>
        <v>117.64705882352941</v>
      </c>
      <c r="H130" s="538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4">
        <f>IFERROR(AVERAGE(R130,W130,AB130,AG130,AL130,AQ130,AV130),"")</f>
        <v>111.2502397558802</v>
      </c>
      <c r="L130" s="536"/>
      <c r="M130" s="172">
        <f t="shared" si="130"/>
        <v>3</v>
      </c>
      <c r="N130" s="512"/>
      <c r="O130" s="512"/>
      <c r="P130" s="375">
        <v>17</v>
      </c>
      <c r="Q130" s="377">
        <v>1883.2075471698108</v>
      </c>
      <c r="R130" s="377">
        <f t="shared" si="131"/>
        <v>110.77691453940064</v>
      </c>
      <c r="S130" s="375">
        <f t="shared" si="132"/>
        <v>3</v>
      </c>
      <c r="T130" s="511"/>
      <c r="U130" s="375">
        <v>17</v>
      </c>
      <c r="V130" s="377">
        <v>1895.6603773584902</v>
      </c>
      <c r="W130" s="377">
        <f t="shared" si="133"/>
        <v>111.50943396226413</v>
      </c>
      <c r="X130" s="375">
        <f t="shared" si="134"/>
        <v>2</v>
      </c>
      <c r="Y130" s="511"/>
      <c r="Z130" s="375">
        <v>17</v>
      </c>
      <c r="AA130" s="377">
        <v>1895.2941176470595</v>
      </c>
      <c r="AB130" s="377">
        <f t="shared" si="135"/>
        <v>111.48788927335644</v>
      </c>
      <c r="AC130" s="375">
        <f t="shared" si="136"/>
        <v>3</v>
      </c>
      <c r="AD130" s="511"/>
      <c r="AE130" s="375">
        <v>17</v>
      </c>
      <c r="AF130" s="377">
        <v>1880.4545454545455</v>
      </c>
      <c r="AG130" s="377">
        <f t="shared" si="137"/>
        <v>110.61497326203209</v>
      </c>
      <c r="AH130" s="375">
        <f t="shared" si="138"/>
        <v>3</v>
      </c>
      <c r="AI130" s="511"/>
      <c r="AJ130" s="375">
        <v>17</v>
      </c>
      <c r="AK130" s="377">
        <v>1894</v>
      </c>
      <c r="AL130" s="377">
        <f t="shared" si="139"/>
        <v>111.41176470588235</v>
      </c>
      <c r="AM130" s="375">
        <f t="shared" si="140"/>
        <v>2</v>
      </c>
      <c r="AN130" s="511"/>
      <c r="AO130" s="375">
        <v>17</v>
      </c>
      <c r="AP130" s="377">
        <v>1893.8461538461543</v>
      </c>
      <c r="AQ130" s="377">
        <f t="shared" si="141"/>
        <v>111.40271493212673</v>
      </c>
      <c r="AR130" s="375">
        <f t="shared" si="142"/>
        <v>3</v>
      </c>
      <c r="AS130" s="511"/>
      <c r="AT130" s="375">
        <v>17</v>
      </c>
      <c r="AU130" s="377">
        <v>1896.3157894736842</v>
      </c>
      <c r="AV130" s="377">
        <f t="shared" si="143"/>
        <v>111.54798761609906</v>
      </c>
      <c r="AW130" s="375">
        <f t="shared" si="144"/>
        <v>3</v>
      </c>
      <c r="AX130" s="511"/>
    </row>
    <row r="131" spans="2:50" hidden="1" x14ac:dyDescent="0.2">
      <c r="B131" s="517"/>
      <c r="C131" s="375">
        <v>5</v>
      </c>
      <c r="D131" s="375" t="s">
        <v>430</v>
      </c>
      <c r="E131" s="375">
        <v>8</v>
      </c>
      <c r="F131" s="375">
        <v>1500</v>
      </c>
      <c r="G131" s="379">
        <f t="shared" si="128"/>
        <v>187.5</v>
      </c>
      <c r="H131" s="538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4">
        <f t="shared" si="145"/>
        <v>177.15939798380106</v>
      </c>
      <c r="L131" s="536"/>
      <c r="M131" s="172">
        <f t="shared" si="130"/>
        <v>1</v>
      </c>
      <c r="N131" s="512"/>
      <c r="O131" s="512"/>
      <c r="P131" s="375">
        <v>8</v>
      </c>
      <c r="Q131" s="377">
        <v>1415.3191489361707</v>
      </c>
      <c r="R131" s="377">
        <f t="shared" si="131"/>
        <v>176.91489361702133</v>
      </c>
      <c r="S131" s="375">
        <f t="shared" si="132"/>
        <v>1</v>
      </c>
      <c r="T131" s="511"/>
      <c r="U131" s="375">
        <v>8</v>
      </c>
      <c r="V131" s="377">
        <v>1417.0833333333337</v>
      </c>
      <c r="W131" s="377">
        <f t="shared" si="133"/>
        <v>177.13541666666671</v>
      </c>
      <c r="X131" s="375">
        <f t="shared" si="134"/>
        <v>1</v>
      </c>
      <c r="Y131" s="511"/>
      <c r="Z131" s="375">
        <v>8</v>
      </c>
      <c r="AA131" s="377">
        <v>1417.5539568345323</v>
      </c>
      <c r="AB131" s="377">
        <f t="shared" si="135"/>
        <v>177.19424460431654</v>
      </c>
      <c r="AC131" s="375">
        <f t="shared" si="136"/>
        <v>1</v>
      </c>
      <c r="AD131" s="511"/>
      <c r="AE131" s="375">
        <v>8</v>
      </c>
      <c r="AF131" s="377">
        <v>1421.3445378151264</v>
      </c>
      <c r="AG131" s="377">
        <f t="shared" si="137"/>
        <v>177.6680672268908</v>
      </c>
      <c r="AH131" s="375">
        <f t="shared" si="138"/>
        <v>1</v>
      </c>
      <c r="AI131" s="511"/>
      <c r="AJ131" s="375">
        <v>8</v>
      </c>
      <c r="AK131" s="377">
        <v>1422.0967741935478</v>
      </c>
      <c r="AL131" s="377">
        <f t="shared" si="139"/>
        <v>177.76209677419348</v>
      </c>
      <c r="AM131" s="375">
        <f t="shared" si="140"/>
        <v>1</v>
      </c>
      <c r="AN131" s="511"/>
      <c r="AO131" s="375">
        <v>8</v>
      </c>
      <c r="AP131" s="377">
        <v>1414.4516129032259</v>
      </c>
      <c r="AQ131" s="377">
        <f t="shared" si="141"/>
        <v>176.80645161290323</v>
      </c>
      <c r="AR131" s="375">
        <f t="shared" si="142"/>
        <v>1</v>
      </c>
      <c r="AS131" s="511"/>
      <c r="AT131" s="375">
        <v>8</v>
      </c>
      <c r="AU131" s="377">
        <v>1413.0769230769231</v>
      </c>
      <c r="AV131" s="377">
        <f t="shared" si="143"/>
        <v>176.63461538461539</v>
      </c>
      <c r="AW131" s="375">
        <f t="shared" si="144"/>
        <v>1</v>
      </c>
      <c r="AX131" s="511"/>
    </row>
    <row r="132" spans="2:50" hidden="1" x14ac:dyDescent="0.2">
      <c r="B132" s="517"/>
      <c r="C132" s="375">
        <v>6</v>
      </c>
      <c r="D132" s="375" t="s">
        <v>676</v>
      </c>
      <c r="E132" s="375">
        <v>21</v>
      </c>
      <c r="F132" s="375">
        <v>1500</v>
      </c>
      <c r="G132" s="379">
        <f t="shared" si="128"/>
        <v>71.428571428571431</v>
      </c>
      <c r="H132" s="538"/>
      <c r="I132" s="172">
        <f t="shared" si="145"/>
        <v>20</v>
      </c>
      <c r="J132" s="172">
        <f t="shared" si="145"/>
        <v>1416.488297183633</v>
      </c>
      <c r="K132" s="374">
        <f t="shared" si="145"/>
        <v>70.824414859181658</v>
      </c>
      <c r="L132" s="536"/>
      <c r="M132" s="172">
        <f t="shared" si="130"/>
        <v>7</v>
      </c>
      <c r="N132" s="512"/>
      <c r="O132" s="512"/>
      <c r="P132" s="375">
        <v>20</v>
      </c>
      <c r="Q132" s="377">
        <v>1415.6666666666667</v>
      </c>
      <c r="R132" s="377">
        <f t="shared" si="131"/>
        <v>70.783333333333331</v>
      </c>
      <c r="S132" s="375">
        <f t="shared" si="132"/>
        <v>7</v>
      </c>
      <c r="T132" s="511"/>
      <c r="U132" s="375">
        <v>20</v>
      </c>
      <c r="V132" s="377">
        <v>1418.4</v>
      </c>
      <c r="W132" s="377">
        <f t="shared" si="133"/>
        <v>70.92</v>
      </c>
      <c r="X132" s="375">
        <f t="shared" si="134"/>
        <v>7</v>
      </c>
      <c r="Y132" s="511"/>
      <c r="Z132" s="375">
        <v>20</v>
      </c>
      <c r="AA132" s="377">
        <v>1415.7512953367873</v>
      </c>
      <c r="AB132" s="377">
        <f t="shared" si="135"/>
        <v>70.787564766839367</v>
      </c>
      <c r="AC132" s="375">
        <f t="shared" si="136"/>
        <v>7</v>
      </c>
      <c r="AD132" s="511"/>
      <c r="AE132" s="375">
        <v>20</v>
      </c>
      <c r="AF132" s="377">
        <v>1414.6820809248554</v>
      </c>
      <c r="AG132" s="377">
        <f t="shared" si="137"/>
        <v>70.734104046242777</v>
      </c>
      <c r="AH132" s="375">
        <f t="shared" si="138"/>
        <v>6</v>
      </c>
      <c r="AI132" s="511"/>
      <c r="AJ132" s="375">
        <v>20</v>
      </c>
      <c r="AK132" s="377">
        <v>1416.3529411764703</v>
      </c>
      <c r="AL132" s="377">
        <f t="shared" si="139"/>
        <v>70.817647058823511</v>
      </c>
      <c r="AM132" s="375">
        <f t="shared" si="140"/>
        <v>6</v>
      </c>
      <c r="AN132" s="511"/>
      <c r="AO132" s="375">
        <v>20</v>
      </c>
      <c r="AP132" s="377">
        <v>1418.3886255924172</v>
      </c>
      <c r="AQ132" s="377">
        <f t="shared" si="141"/>
        <v>70.919431279620852</v>
      </c>
      <c r="AR132" s="375">
        <f t="shared" si="142"/>
        <v>6</v>
      </c>
      <c r="AS132" s="511"/>
      <c r="AT132" s="375">
        <v>20</v>
      </c>
      <c r="AU132" s="377">
        <v>1416.1764705882351</v>
      </c>
      <c r="AV132" s="377">
        <f t="shared" si="143"/>
        <v>70.808823529411754</v>
      </c>
      <c r="AW132" s="375">
        <f t="shared" si="144"/>
        <v>6</v>
      </c>
      <c r="AX132" s="511"/>
    </row>
    <row r="133" spans="2:50" hidden="1" x14ac:dyDescent="0.2">
      <c r="B133" s="517"/>
      <c r="C133" s="375">
        <v>7</v>
      </c>
      <c r="D133" s="375" t="s">
        <v>459</v>
      </c>
      <c r="E133" s="375">
        <v>19</v>
      </c>
      <c r="F133" s="375">
        <v>1500</v>
      </c>
      <c r="G133" s="379">
        <f t="shared" si="128"/>
        <v>78.94736842105263</v>
      </c>
      <c r="H133" s="538"/>
      <c r="I133" s="172">
        <f t="shared" si="145"/>
        <v>19</v>
      </c>
      <c r="J133" s="172">
        <f t="shared" si="145"/>
        <v>1416.3711385792437</v>
      </c>
      <c r="K133" s="374">
        <f t="shared" si="145"/>
        <v>74.545849398907549</v>
      </c>
      <c r="L133" s="536"/>
      <c r="M133" s="172">
        <f t="shared" si="130"/>
        <v>6</v>
      </c>
      <c r="N133" s="512"/>
      <c r="O133" s="512"/>
      <c r="P133" s="375">
        <v>19</v>
      </c>
      <c r="Q133" s="377">
        <v>1413.7499999999995</v>
      </c>
      <c r="R133" s="377">
        <f t="shared" si="131"/>
        <v>74.407894736842081</v>
      </c>
      <c r="S133" s="375">
        <f t="shared" si="132"/>
        <v>6</v>
      </c>
      <c r="T133" s="511"/>
      <c r="U133" s="375">
        <v>19</v>
      </c>
      <c r="V133" s="377">
        <v>1418.0124223602484</v>
      </c>
      <c r="W133" s="377">
        <f t="shared" si="133"/>
        <v>74.632232755802548</v>
      </c>
      <c r="X133" s="375">
        <f t="shared" si="134"/>
        <v>5</v>
      </c>
      <c r="Y133" s="511"/>
      <c r="Z133" s="375">
        <v>19</v>
      </c>
      <c r="AA133" s="377">
        <v>1417.3509933774833</v>
      </c>
      <c r="AB133" s="377">
        <f t="shared" si="135"/>
        <v>74.597420704078061</v>
      </c>
      <c r="AC133" s="375">
        <f t="shared" si="136"/>
        <v>6</v>
      </c>
      <c r="AD133" s="511"/>
      <c r="AE133" s="363"/>
      <c r="AF133" s="365"/>
      <c r="AG133" s="365" t="str">
        <f t="shared" si="137"/>
        <v/>
      </c>
      <c r="AH133" s="363" t="str">
        <f t="shared" si="138"/>
        <v/>
      </c>
      <c r="AI133" s="511"/>
      <c r="AJ133" s="363"/>
      <c r="AK133" s="365"/>
      <c r="AL133" s="365" t="str">
        <f t="shared" si="139"/>
        <v/>
      </c>
      <c r="AM133" s="363" t="str">
        <f t="shared" si="140"/>
        <v/>
      </c>
      <c r="AN133" s="511"/>
      <c r="AO133" s="363"/>
      <c r="AP133" s="365"/>
      <c r="AQ133" s="365" t="str">
        <f t="shared" si="141"/>
        <v/>
      </c>
      <c r="AR133" s="363" t="str">
        <f t="shared" si="142"/>
        <v/>
      </c>
      <c r="AS133" s="511"/>
      <c r="AT133" s="363"/>
      <c r="AU133" s="365"/>
      <c r="AV133" s="365" t="str">
        <f t="shared" si="143"/>
        <v/>
      </c>
      <c r="AW133" s="363" t="str">
        <f t="shared" si="144"/>
        <v/>
      </c>
      <c r="AX133" s="511"/>
    </row>
    <row r="134" spans="2:50" hidden="1" x14ac:dyDescent="0.2">
      <c r="B134" s="517"/>
      <c r="C134" s="375">
        <v>8</v>
      </c>
      <c r="D134" s="375"/>
      <c r="E134" s="375"/>
      <c r="F134" s="375"/>
      <c r="G134" s="375"/>
      <c r="H134" s="538"/>
      <c r="I134" s="172" t="str">
        <f t="shared" si="145"/>
        <v/>
      </c>
      <c r="J134" s="172" t="str">
        <f t="shared" si="145"/>
        <v/>
      </c>
      <c r="K134" s="374" t="str">
        <f t="shared" si="145"/>
        <v/>
      </c>
      <c r="L134" s="536"/>
      <c r="M134" s="172" t="str">
        <f t="shared" si="130"/>
        <v/>
      </c>
      <c r="N134" s="512"/>
      <c r="O134" s="512"/>
      <c r="P134" s="375"/>
      <c r="Q134" s="377"/>
      <c r="R134" s="377" t="str">
        <f t="shared" si="131"/>
        <v/>
      </c>
      <c r="S134" s="375" t="str">
        <f t="shared" si="132"/>
        <v/>
      </c>
      <c r="T134" s="511"/>
      <c r="U134" s="375"/>
      <c r="V134" s="377"/>
      <c r="W134" s="377" t="str">
        <f t="shared" si="133"/>
        <v/>
      </c>
      <c r="X134" s="375" t="str">
        <f t="shared" si="134"/>
        <v/>
      </c>
      <c r="Y134" s="511"/>
      <c r="Z134" s="375"/>
      <c r="AA134" s="377"/>
      <c r="AB134" s="377" t="str">
        <f t="shared" si="135"/>
        <v/>
      </c>
      <c r="AC134" s="375" t="str">
        <f t="shared" si="136"/>
        <v/>
      </c>
      <c r="AD134" s="511"/>
      <c r="AE134" s="375"/>
      <c r="AF134" s="377"/>
      <c r="AG134" s="377" t="str">
        <f t="shared" si="137"/>
        <v/>
      </c>
      <c r="AH134" s="375" t="str">
        <f t="shared" si="138"/>
        <v/>
      </c>
      <c r="AI134" s="511"/>
      <c r="AJ134" s="375"/>
      <c r="AK134" s="377"/>
      <c r="AL134" s="377" t="str">
        <f t="shared" si="139"/>
        <v/>
      </c>
      <c r="AM134" s="375" t="str">
        <f t="shared" si="140"/>
        <v/>
      </c>
      <c r="AN134" s="511"/>
      <c r="AO134" s="375"/>
      <c r="AP134" s="377"/>
      <c r="AQ134" s="377" t="str">
        <f t="shared" si="141"/>
        <v/>
      </c>
      <c r="AR134" s="375" t="str">
        <f t="shared" si="142"/>
        <v/>
      </c>
      <c r="AS134" s="511"/>
      <c r="AT134" s="375"/>
      <c r="AU134" s="377"/>
      <c r="AV134" s="377" t="str">
        <f t="shared" si="143"/>
        <v/>
      </c>
      <c r="AW134" s="375" t="str">
        <f t="shared" si="144"/>
        <v/>
      </c>
      <c r="AX134" s="511"/>
    </row>
    <row r="135" spans="2:50" hidden="1" x14ac:dyDescent="0.2">
      <c r="B135" s="517"/>
      <c r="C135" s="375">
        <v>9</v>
      </c>
      <c r="D135" s="375"/>
      <c r="E135" s="375"/>
      <c r="F135" s="375"/>
      <c r="G135" s="375"/>
      <c r="H135" s="538"/>
      <c r="I135" s="172" t="str">
        <f t="shared" si="145"/>
        <v/>
      </c>
      <c r="J135" s="172" t="str">
        <f t="shared" si="145"/>
        <v/>
      </c>
      <c r="K135" s="374" t="str">
        <f t="shared" si="145"/>
        <v/>
      </c>
      <c r="L135" s="536"/>
      <c r="M135" s="172" t="str">
        <f t="shared" si="130"/>
        <v/>
      </c>
      <c r="N135" s="512"/>
      <c r="O135" s="512"/>
      <c r="P135" s="375"/>
      <c r="Q135" s="377"/>
      <c r="R135" s="377" t="str">
        <f t="shared" si="131"/>
        <v/>
      </c>
      <c r="S135" s="375" t="str">
        <f t="shared" si="132"/>
        <v/>
      </c>
      <c r="T135" s="511"/>
      <c r="U135" s="375"/>
      <c r="V135" s="377"/>
      <c r="W135" s="377" t="str">
        <f t="shared" si="133"/>
        <v/>
      </c>
      <c r="X135" s="375" t="str">
        <f t="shared" si="134"/>
        <v/>
      </c>
      <c r="Y135" s="511"/>
      <c r="Z135" s="375"/>
      <c r="AA135" s="377"/>
      <c r="AB135" s="377" t="str">
        <f t="shared" si="135"/>
        <v/>
      </c>
      <c r="AC135" s="375" t="str">
        <f t="shared" si="136"/>
        <v/>
      </c>
      <c r="AD135" s="511"/>
      <c r="AE135" s="375"/>
      <c r="AF135" s="377"/>
      <c r="AG135" s="377" t="str">
        <f t="shared" si="137"/>
        <v/>
      </c>
      <c r="AH135" s="375" t="str">
        <f t="shared" si="138"/>
        <v/>
      </c>
      <c r="AI135" s="511"/>
      <c r="AJ135" s="375"/>
      <c r="AK135" s="377"/>
      <c r="AL135" s="377" t="str">
        <f t="shared" si="139"/>
        <v/>
      </c>
      <c r="AM135" s="375" t="str">
        <f t="shared" si="140"/>
        <v/>
      </c>
      <c r="AN135" s="511"/>
      <c r="AO135" s="375"/>
      <c r="AP135" s="377"/>
      <c r="AQ135" s="377" t="str">
        <f t="shared" si="141"/>
        <v/>
      </c>
      <c r="AR135" s="375" t="str">
        <f t="shared" si="142"/>
        <v/>
      </c>
      <c r="AS135" s="511"/>
      <c r="AT135" s="375"/>
      <c r="AU135" s="377"/>
      <c r="AV135" s="377" t="str">
        <f t="shared" si="143"/>
        <v/>
      </c>
      <c r="AW135" s="375" t="str">
        <f t="shared" si="144"/>
        <v/>
      </c>
      <c r="AX135" s="511"/>
    </row>
    <row r="136" spans="2:50" hidden="1" x14ac:dyDescent="0.2">
      <c r="B136" s="517"/>
      <c r="C136" s="375">
        <v>10</v>
      </c>
      <c r="D136" s="375"/>
      <c r="E136" s="375"/>
      <c r="F136" s="375"/>
      <c r="G136" s="375"/>
      <c r="H136" s="538"/>
      <c r="I136" s="172" t="str">
        <f t="shared" si="145"/>
        <v/>
      </c>
      <c r="J136" s="172" t="str">
        <f t="shared" si="145"/>
        <v/>
      </c>
      <c r="K136" s="374" t="str">
        <f t="shared" si="145"/>
        <v/>
      </c>
      <c r="L136" s="536"/>
      <c r="M136" s="172" t="str">
        <f t="shared" si="130"/>
        <v/>
      </c>
      <c r="N136" s="512"/>
      <c r="O136" s="512"/>
      <c r="P136" s="375"/>
      <c r="Q136" s="377"/>
      <c r="R136" s="377" t="str">
        <f t="shared" si="131"/>
        <v/>
      </c>
      <c r="S136" s="375" t="str">
        <f t="shared" si="132"/>
        <v/>
      </c>
      <c r="T136" s="511"/>
      <c r="U136" s="375"/>
      <c r="V136" s="377"/>
      <c r="W136" s="377" t="str">
        <f t="shared" si="133"/>
        <v/>
      </c>
      <c r="X136" s="375" t="str">
        <f t="shared" si="134"/>
        <v/>
      </c>
      <c r="Y136" s="511"/>
      <c r="Z136" s="375"/>
      <c r="AA136" s="377"/>
      <c r="AB136" s="377" t="str">
        <f t="shared" si="135"/>
        <v/>
      </c>
      <c r="AC136" s="375" t="str">
        <f t="shared" si="136"/>
        <v/>
      </c>
      <c r="AD136" s="511"/>
      <c r="AE136" s="375"/>
      <c r="AF136" s="377"/>
      <c r="AG136" s="377" t="str">
        <f t="shared" si="137"/>
        <v/>
      </c>
      <c r="AH136" s="375" t="str">
        <f t="shared" si="138"/>
        <v/>
      </c>
      <c r="AI136" s="511"/>
      <c r="AJ136" s="375"/>
      <c r="AK136" s="377"/>
      <c r="AL136" s="377" t="str">
        <f t="shared" si="139"/>
        <v/>
      </c>
      <c r="AM136" s="375" t="str">
        <f t="shared" si="140"/>
        <v/>
      </c>
      <c r="AN136" s="511"/>
      <c r="AO136" s="375"/>
      <c r="AP136" s="377"/>
      <c r="AQ136" s="377" t="str">
        <f t="shared" si="141"/>
        <v/>
      </c>
      <c r="AR136" s="375" t="str">
        <f t="shared" si="142"/>
        <v/>
      </c>
      <c r="AS136" s="511"/>
      <c r="AT136" s="375"/>
      <c r="AU136" s="377"/>
      <c r="AV136" s="377" t="str">
        <f t="shared" si="143"/>
        <v/>
      </c>
      <c r="AW136" s="375" t="str">
        <f t="shared" si="144"/>
        <v/>
      </c>
      <c r="AX136" s="511"/>
    </row>
    <row r="137" spans="2:50" hidden="1" x14ac:dyDescent="0.2">
      <c r="B137" s="517"/>
      <c r="C137" s="375">
        <v>11</v>
      </c>
      <c r="D137" s="375"/>
      <c r="E137" s="375"/>
      <c r="F137" s="375"/>
      <c r="G137" s="375"/>
      <c r="H137" s="538"/>
      <c r="I137" s="172" t="str">
        <f t="shared" si="145"/>
        <v/>
      </c>
      <c r="J137" s="172" t="str">
        <f t="shared" si="145"/>
        <v/>
      </c>
      <c r="K137" s="374" t="str">
        <f t="shared" si="145"/>
        <v/>
      </c>
      <c r="L137" s="536"/>
      <c r="M137" s="172" t="str">
        <f t="shared" si="130"/>
        <v/>
      </c>
      <c r="N137" s="512"/>
      <c r="O137" s="512"/>
      <c r="P137" s="375"/>
      <c r="Q137" s="377"/>
      <c r="R137" s="377" t="str">
        <f t="shared" si="131"/>
        <v/>
      </c>
      <c r="S137" s="375" t="str">
        <f t="shared" si="132"/>
        <v/>
      </c>
      <c r="T137" s="511"/>
      <c r="U137" s="375"/>
      <c r="V137" s="377"/>
      <c r="W137" s="377" t="str">
        <f t="shared" si="133"/>
        <v/>
      </c>
      <c r="X137" s="375" t="str">
        <f t="shared" si="134"/>
        <v/>
      </c>
      <c r="Y137" s="511"/>
      <c r="Z137" s="375"/>
      <c r="AA137" s="377"/>
      <c r="AB137" s="377" t="str">
        <f t="shared" si="135"/>
        <v/>
      </c>
      <c r="AC137" s="375" t="str">
        <f t="shared" si="136"/>
        <v/>
      </c>
      <c r="AD137" s="511"/>
      <c r="AE137" s="375"/>
      <c r="AF137" s="377"/>
      <c r="AG137" s="377" t="str">
        <f t="shared" si="137"/>
        <v/>
      </c>
      <c r="AH137" s="375" t="str">
        <f t="shared" si="138"/>
        <v/>
      </c>
      <c r="AI137" s="511"/>
      <c r="AJ137" s="375"/>
      <c r="AK137" s="377"/>
      <c r="AL137" s="377" t="str">
        <f t="shared" si="139"/>
        <v/>
      </c>
      <c r="AM137" s="375" t="str">
        <f t="shared" si="140"/>
        <v/>
      </c>
      <c r="AN137" s="511"/>
      <c r="AO137" s="375"/>
      <c r="AP137" s="377"/>
      <c r="AQ137" s="377" t="str">
        <f t="shared" si="141"/>
        <v/>
      </c>
      <c r="AR137" s="375" t="str">
        <f t="shared" si="142"/>
        <v/>
      </c>
      <c r="AS137" s="511"/>
      <c r="AT137" s="375"/>
      <c r="AU137" s="377"/>
      <c r="AV137" s="377" t="str">
        <f t="shared" si="143"/>
        <v/>
      </c>
      <c r="AW137" s="375" t="str">
        <f t="shared" si="144"/>
        <v/>
      </c>
      <c r="AX137" s="511"/>
    </row>
    <row r="138" spans="2:50" hidden="1" x14ac:dyDescent="0.2">
      <c r="B138" s="517"/>
      <c r="C138" s="375">
        <v>12</v>
      </c>
      <c r="D138" s="375"/>
      <c r="E138" s="375"/>
      <c r="F138" s="375"/>
      <c r="G138" s="375"/>
      <c r="H138" s="538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36"/>
      <c r="M138" s="172" t="str">
        <f t="shared" si="130"/>
        <v/>
      </c>
      <c r="N138" s="512"/>
      <c r="O138" s="512"/>
      <c r="P138" s="375"/>
      <c r="Q138" s="377"/>
      <c r="R138" s="377" t="str">
        <f t="shared" si="131"/>
        <v/>
      </c>
      <c r="S138" s="375" t="str">
        <f t="shared" si="132"/>
        <v/>
      </c>
      <c r="T138" s="511"/>
      <c r="U138" s="375"/>
      <c r="V138" s="377"/>
      <c r="W138" s="377" t="str">
        <f t="shared" si="133"/>
        <v/>
      </c>
      <c r="X138" s="375" t="str">
        <f t="shared" si="134"/>
        <v/>
      </c>
      <c r="Y138" s="511"/>
      <c r="Z138" s="375"/>
      <c r="AA138" s="377"/>
      <c r="AB138" s="377" t="str">
        <f t="shared" si="135"/>
        <v/>
      </c>
      <c r="AC138" s="375" t="str">
        <f t="shared" si="136"/>
        <v/>
      </c>
      <c r="AD138" s="511"/>
      <c r="AE138" s="375"/>
      <c r="AF138" s="377"/>
      <c r="AG138" s="377" t="str">
        <f t="shared" si="137"/>
        <v/>
      </c>
      <c r="AH138" s="375" t="str">
        <f t="shared" si="138"/>
        <v/>
      </c>
      <c r="AI138" s="511"/>
      <c r="AJ138" s="375"/>
      <c r="AK138" s="377"/>
      <c r="AL138" s="377" t="str">
        <f t="shared" si="139"/>
        <v/>
      </c>
      <c r="AM138" s="375" t="str">
        <f t="shared" si="140"/>
        <v/>
      </c>
      <c r="AN138" s="511"/>
      <c r="AO138" s="375"/>
      <c r="AP138" s="377"/>
      <c r="AQ138" s="377" t="str">
        <f t="shared" si="141"/>
        <v/>
      </c>
      <c r="AR138" s="375" t="str">
        <f t="shared" si="142"/>
        <v/>
      </c>
      <c r="AS138" s="511"/>
      <c r="AT138" s="375"/>
      <c r="AU138" s="377"/>
      <c r="AV138" s="377" t="str">
        <f t="shared" si="143"/>
        <v/>
      </c>
      <c r="AW138" s="375" t="str">
        <f t="shared" si="144"/>
        <v/>
      </c>
      <c r="AX138" s="511"/>
    </row>
    <row r="139" spans="2:50" hidden="1" x14ac:dyDescent="0.2">
      <c r="B139" s="517"/>
      <c r="C139" s="375">
        <v>13</v>
      </c>
      <c r="D139" s="375"/>
      <c r="E139" s="375"/>
      <c r="F139" s="375"/>
      <c r="G139" s="375"/>
      <c r="H139" s="538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36"/>
      <c r="M139" s="172" t="str">
        <f t="shared" si="130"/>
        <v/>
      </c>
      <c r="N139" s="512"/>
      <c r="O139" s="512"/>
      <c r="P139" s="375"/>
      <c r="Q139" s="377"/>
      <c r="R139" s="377" t="str">
        <f t="shared" si="131"/>
        <v/>
      </c>
      <c r="S139" s="375" t="str">
        <f t="shared" si="132"/>
        <v/>
      </c>
      <c r="T139" s="511"/>
      <c r="U139" s="375"/>
      <c r="V139" s="377"/>
      <c r="W139" s="377" t="str">
        <f t="shared" si="133"/>
        <v/>
      </c>
      <c r="X139" s="375" t="str">
        <f t="shared" si="134"/>
        <v/>
      </c>
      <c r="Y139" s="511"/>
      <c r="Z139" s="375"/>
      <c r="AA139" s="377"/>
      <c r="AB139" s="377" t="str">
        <f t="shared" si="135"/>
        <v/>
      </c>
      <c r="AC139" s="375" t="str">
        <f t="shared" si="136"/>
        <v/>
      </c>
      <c r="AD139" s="511"/>
      <c r="AE139" s="375"/>
      <c r="AF139" s="377"/>
      <c r="AG139" s="377" t="str">
        <f t="shared" si="137"/>
        <v/>
      </c>
      <c r="AH139" s="375" t="str">
        <f t="shared" si="138"/>
        <v/>
      </c>
      <c r="AI139" s="511"/>
      <c r="AJ139" s="375"/>
      <c r="AK139" s="377"/>
      <c r="AL139" s="377" t="str">
        <f t="shared" si="139"/>
        <v/>
      </c>
      <c r="AM139" s="375" t="str">
        <f t="shared" si="140"/>
        <v/>
      </c>
      <c r="AN139" s="511"/>
      <c r="AO139" s="375"/>
      <c r="AP139" s="377"/>
      <c r="AQ139" s="377" t="str">
        <f t="shared" si="141"/>
        <v/>
      </c>
      <c r="AR139" s="375" t="str">
        <f t="shared" si="142"/>
        <v/>
      </c>
      <c r="AS139" s="511"/>
      <c r="AT139" s="375"/>
      <c r="AU139" s="377"/>
      <c r="AV139" s="377" t="str">
        <f t="shared" si="143"/>
        <v/>
      </c>
      <c r="AW139" s="375" t="str">
        <f t="shared" si="144"/>
        <v/>
      </c>
      <c r="AX139" s="511"/>
    </row>
    <row r="140" spans="2:50" hidden="1" x14ac:dyDescent="0.2">
      <c r="B140" s="517"/>
      <c r="C140" s="375">
        <v>14</v>
      </c>
      <c r="D140" s="375"/>
      <c r="E140" s="375"/>
      <c r="F140" s="375"/>
      <c r="G140" s="375"/>
      <c r="H140" s="538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36"/>
      <c r="M140" s="172" t="str">
        <f t="shared" si="130"/>
        <v/>
      </c>
      <c r="N140" s="512"/>
      <c r="O140" s="512"/>
      <c r="P140" s="375"/>
      <c r="Q140" s="377"/>
      <c r="R140" s="377" t="str">
        <f t="shared" si="131"/>
        <v/>
      </c>
      <c r="S140" s="375" t="str">
        <f t="shared" si="132"/>
        <v/>
      </c>
      <c r="T140" s="511"/>
      <c r="U140" s="375"/>
      <c r="V140" s="377"/>
      <c r="W140" s="377" t="str">
        <f t="shared" si="133"/>
        <v/>
      </c>
      <c r="X140" s="375" t="str">
        <f t="shared" si="134"/>
        <v/>
      </c>
      <c r="Y140" s="511"/>
      <c r="Z140" s="375"/>
      <c r="AA140" s="377"/>
      <c r="AB140" s="377" t="str">
        <f t="shared" si="135"/>
        <v/>
      </c>
      <c r="AC140" s="375" t="str">
        <f t="shared" si="136"/>
        <v/>
      </c>
      <c r="AD140" s="511"/>
      <c r="AE140" s="375"/>
      <c r="AF140" s="377"/>
      <c r="AG140" s="377" t="str">
        <f t="shared" si="137"/>
        <v/>
      </c>
      <c r="AH140" s="375" t="str">
        <f t="shared" si="138"/>
        <v/>
      </c>
      <c r="AI140" s="511"/>
      <c r="AJ140" s="375"/>
      <c r="AK140" s="377"/>
      <c r="AL140" s="377" t="str">
        <f t="shared" si="139"/>
        <v/>
      </c>
      <c r="AM140" s="375" t="str">
        <f t="shared" si="140"/>
        <v/>
      </c>
      <c r="AN140" s="511"/>
      <c r="AO140" s="375"/>
      <c r="AP140" s="377"/>
      <c r="AQ140" s="377" t="str">
        <f t="shared" si="141"/>
        <v/>
      </c>
      <c r="AR140" s="375" t="str">
        <f t="shared" si="142"/>
        <v/>
      </c>
      <c r="AS140" s="511"/>
      <c r="AT140" s="375"/>
      <c r="AU140" s="377"/>
      <c r="AV140" s="377" t="str">
        <f t="shared" si="143"/>
        <v/>
      </c>
      <c r="AW140" s="375" t="str">
        <f t="shared" si="144"/>
        <v/>
      </c>
      <c r="AX140" s="511"/>
    </row>
    <row r="141" spans="2:50" hidden="1" x14ac:dyDescent="0.2">
      <c r="B141" s="517"/>
      <c r="C141" s="375">
        <v>15</v>
      </c>
      <c r="D141" s="375"/>
      <c r="E141" s="375"/>
      <c r="F141" s="375"/>
      <c r="G141" s="375"/>
      <c r="H141" s="539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36"/>
      <c r="M141" s="172" t="str">
        <f t="shared" si="130"/>
        <v/>
      </c>
      <c r="N141" s="512"/>
      <c r="O141" s="512"/>
      <c r="P141" s="375"/>
      <c r="Q141" s="377"/>
      <c r="R141" s="377" t="str">
        <f t="shared" si="131"/>
        <v/>
      </c>
      <c r="S141" s="375" t="str">
        <f t="shared" si="132"/>
        <v/>
      </c>
      <c r="T141" s="511"/>
      <c r="U141" s="375"/>
      <c r="V141" s="377"/>
      <c r="W141" s="377" t="str">
        <f t="shared" si="133"/>
        <v/>
      </c>
      <c r="X141" s="375" t="str">
        <f t="shared" si="134"/>
        <v/>
      </c>
      <c r="Y141" s="511"/>
      <c r="Z141" s="375"/>
      <c r="AA141" s="377"/>
      <c r="AB141" s="377" t="str">
        <f t="shared" si="135"/>
        <v/>
      </c>
      <c r="AC141" s="375" t="str">
        <f t="shared" si="136"/>
        <v/>
      </c>
      <c r="AD141" s="511"/>
      <c r="AE141" s="375"/>
      <c r="AF141" s="377"/>
      <c r="AG141" s="377" t="str">
        <f t="shared" si="137"/>
        <v/>
      </c>
      <c r="AH141" s="375" t="str">
        <f t="shared" si="138"/>
        <v/>
      </c>
      <c r="AI141" s="511"/>
      <c r="AJ141" s="375"/>
      <c r="AK141" s="377"/>
      <c r="AL141" s="377" t="str">
        <f t="shared" si="139"/>
        <v/>
      </c>
      <c r="AM141" s="375" t="str">
        <f t="shared" si="140"/>
        <v/>
      </c>
      <c r="AN141" s="511"/>
      <c r="AO141" s="375"/>
      <c r="AP141" s="377"/>
      <c r="AQ141" s="377" t="str">
        <f t="shared" si="141"/>
        <v/>
      </c>
      <c r="AR141" s="375" t="str">
        <f t="shared" si="142"/>
        <v/>
      </c>
      <c r="AS141" s="511"/>
      <c r="AT141" s="375"/>
      <c r="AU141" s="377"/>
      <c r="AV141" s="377" t="str">
        <f t="shared" si="143"/>
        <v/>
      </c>
      <c r="AW141" s="375" t="str">
        <f t="shared" si="144"/>
        <v/>
      </c>
      <c r="AX141" s="511"/>
    </row>
    <row r="142" spans="2:50" ht="15.75" hidden="1" x14ac:dyDescent="0.2">
      <c r="B142" s="521" t="s">
        <v>169</v>
      </c>
      <c r="C142" s="522"/>
      <c r="D142" s="522"/>
      <c r="E142" s="522"/>
      <c r="F142" s="522"/>
      <c r="G142" s="522"/>
      <c r="H142" s="523"/>
      <c r="I142" s="207"/>
      <c r="J142" s="207"/>
      <c r="K142" s="207"/>
      <c r="L142" s="207"/>
      <c r="M142" s="207"/>
      <c r="N142" s="512" t="s">
        <v>161</v>
      </c>
      <c r="O142" s="525" t="s">
        <v>106</v>
      </c>
      <c r="P142" s="527">
        <f>AT122+1</f>
        <v>45916</v>
      </c>
      <c r="Q142" s="517"/>
      <c r="R142" s="517"/>
      <c r="S142" s="517"/>
      <c r="T142" s="517"/>
      <c r="U142" s="527">
        <f>P142+1</f>
        <v>45917</v>
      </c>
      <c r="V142" s="517"/>
      <c r="W142" s="517"/>
      <c r="X142" s="517"/>
      <c r="Y142" s="517"/>
      <c r="Z142" s="527">
        <f>U142+1</f>
        <v>45918</v>
      </c>
      <c r="AA142" s="517"/>
      <c r="AB142" s="517"/>
      <c r="AC142" s="517"/>
      <c r="AD142" s="517"/>
      <c r="AE142" s="527">
        <f>Z142+1</f>
        <v>45919</v>
      </c>
      <c r="AF142" s="517"/>
      <c r="AG142" s="517"/>
      <c r="AH142" s="517"/>
      <c r="AI142" s="517"/>
      <c r="AJ142" s="527">
        <f>AE142+1</f>
        <v>45920</v>
      </c>
      <c r="AK142" s="517"/>
      <c r="AL142" s="517"/>
      <c r="AM142" s="517"/>
      <c r="AN142" s="517"/>
      <c r="AO142" s="527">
        <f>AJ142+1</f>
        <v>45921</v>
      </c>
      <c r="AP142" s="517"/>
      <c r="AQ142" s="517"/>
      <c r="AR142" s="517"/>
      <c r="AS142" s="517"/>
      <c r="AT142" s="527">
        <f>AO142+1</f>
        <v>45922</v>
      </c>
      <c r="AU142" s="517"/>
      <c r="AV142" s="517"/>
      <c r="AW142" s="517"/>
      <c r="AX142" s="517"/>
    </row>
    <row r="143" spans="2:50" ht="15.75" hidden="1" x14ac:dyDescent="0.2">
      <c r="B143" s="524"/>
      <c r="C143" s="524"/>
      <c r="D143" s="524"/>
      <c r="E143" s="524"/>
      <c r="F143" s="524"/>
      <c r="G143" s="524"/>
      <c r="H143" s="524"/>
      <c r="I143" s="207"/>
      <c r="J143" s="207"/>
      <c r="K143" s="207"/>
      <c r="L143" s="207"/>
      <c r="M143" s="207"/>
      <c r="N143" s="512"/>
      <c r="O143" s="526"/>
      <c r="P143" s="527" t="s">
        <v>120</v>
      </c>
      <c r="Q143" s="517"/>
      <c r="R143" s="517"/>
      <c r="S143" s="517"/>
      <c r="T143" s="517"/>
      <c r="U143" s="527" t="s">
        <v>114</v>
      </c>
      <c r="V143" s="517"/>
      <c r="W143" s="517"/>
      <c r="X143" s="517"/>
      <c r="Y143" s="517"/>
      <c r="Z143" s="527" t="s">
        <v>115</v>
      </c>
      <c r="AA143" s="517"/>
      <c r="AB143" s="517"/>
      <c r="AC143" s="517"/>
      <c r="AD143" s="517"/>
      <c r="AE143" s="527" t="s">
        <v>116</v>
      </c>
      <c r="AF143" s="517"/>
      <c r="AG143" s="517"/>
      <c r="AH143" s="517"/>
      <c r="AI143" s="517"/>
      <c r="AJ143" s="527" t="s">
        <v>117</v>
      </c>
      <c r="AK143" s="517"/>
      <c r="AL143" s="517"/>
      <c r="AM143" s="517"/>
      <c r="AN143" s="517"/>
      <c r="AO143" s="527" t="s">
        <v>118</v>
      </c>
      <c r="AP143" s="517"/>
      <c r="AQ143" s="517"/>
      <c r="AR143" s="517"/>
      <c r="AS143" s="517"/>
      <c r="AT143" s="527" t="s">
        <v>119</v>
      </c>
      <c r="AU143" s="517"/>
      <c r="AV143" s="517"/>
      <c r="AW143" s="517"/>
      <c r="AX143" s="517"/>
    </row>
    <row r="144" spans="2:50" hidden="1" x14ac:dyDescent="0.2">
      <c r="B144" s="512" t="s">
        <v>157</v>
      </c>
      <c r="C144" s="512" t="s">
        <v>149</v>
      </c>
      <c r="D144" s="512"/>
      <c r="E144" s="512" t="s">
        <v>151</v>
      </c>
      <c r="F144" s="512"/>
      <c r="G144" s="512"/>
      <c r="H144" s="513" t="s">
        <v>158</v>
      </c>
      <c r="I144" s="516" t="s">
        <v>227</v>
      </c>
      <c r="J144" s="516"/>
      <c r="K144" s="516"/>
      <c r="L144" s="516" t="s">
        <v>158</v>
      </c>
      <c r="M144" s="516" t="s">
        <v>170</v>
      </c>
      <c r="N144" s="512"/>
      <c r="O144" s="512" t="s">
        <v>160</v>
      </c>
      <c r="P144" s="508" t="s">
        <v>154</v>
      </c>
      <c r="Q144" s="509"/>
      <c r="R144" s="509"/>
      <c r="S144" s="510"/>
      <c r="T144" s="512" t="s">
        <v>158</v>
      </c>
      <c r="U144" s="508" t="s">
        <v>154</v>
      </c>
      <c r="V144" s="509"/>
      <c r="W144" s="509"/>
      <c r="X144" s="510"/>
      <c r="Y144" s="512" t="s">
        <v>158</v>
      </c>
      <c r="Z144" s="508" t="s">
        <v>154</v>
      </c>
      <c r="AA144" s="509"/>
      <c r="AB144" s="509"/>
      <c r="AC144" s="510"/>
      <c r="AD144" s="512" t="s">
        <v>158</v>
      </c>
      <c r="AE144" s="508" t="s">
        <v>154</v>
      </c>
      <c r="AF144" s="509"/>
      <c r="AG144" s="509"/>
      <c r="AH144" s="510"/>
      <c r="AI144" s="512" t="s">
        <v>158</v>
      </c>
      <c r="AJ144" s="508" t="s">
        <v>154</v>
      </c>
      <c r="AK144" s="509"/>
      <c r="AL144" s="509"/>
      <c r="AM144" s="510"/>
      <c r="AN144" s="512" t="s">
        <v>158</v>
      </c>
      <c r="AO144" s="508" t="s">
        <v>154</v>
      </c>
      <c r="AP144" s="509"/>
      <c r="AQ144" s="509"/>
      <c r="AR144" s="510"/>
      <c r="AS144" s="512" t="s">
        <v>158</v>
      </c>
      <c r="AT144" s="508" t="s">
        <v>154</v>
      </c>
      <c r="AU144" s="509"/>
      <c r="AV144" s="509"/>
      <c r="AW144" s="510"/>
      <c r="AX144" s="512" t="s">
        <v>158</v>
      </c>
    </row>
    <row r="145" spans="2:50" hidden="1" x14ac:dyDescent="0.2">
      <c r="B145" s="512"/>
      <c r="C145" s="512"/>
      <c r="D145" s="512"/>
      <c r="E145" s="512" t="s">
        <v>150</v>
      </c>
      <c r="F145" s="512"/>
      <c r="G145" s="512"/>
      <c r="H145" s="514"/>
      <c r="I145" s="516" t="s">
        <v>150</v>
      </c>
      <c r="J145" s="516"/>
      <c r="K145" s="516"/>
      <c r="L145" s="516"/>
      <c r="M145" s="516"/>
      <c r="N145" s="512"/>
      <c r="O145" s="512"/>
      <c r="P145" s="508" t="s">
        <v>155</v>
      </c>
      <c r="Q145" s="509"/>
      <c r="R145" s="509"/>
      <c r="S145" s="510"/>
      <c r="T145" s="512"/>
      <c r="U145" s="508" t="s">
        <v>155</v>
      </c>
      <c r="V145" s="509"/>
      <c r="W145" s="509"/>
      <c r="X145" s="510"/>
      <c r="Y145" s="512"/>
      <c r="Z145" s="508" t="s">
        <v>155</v>
      </c>
      <c r="AA145" s="509"/>
      <c r="AB145" s="509"/>
      <c r="AC145" s="510"/>
      <c r="AD145" s="512"/>
      <c r="AE145" s="508" t="s">
        <v>155</v>
      </c>
      <c r="AF145" s="509"/>
      <c r="AG145" s="509"/>
      <c r="AH145" s="510"/>
      <c r="AI145" s="512"/>
      <c r="AJ145" s="508" t="s">
        <v>155</v>
      </c>
      <c r="AK145" s="509"/>
      <c r="AL145" s="509"/>
      <c r="AM145" s="510"/>
      <c r="AN145" s="512"/>
      <c r="AO145" s="508" t="s">
        <v>155</v>
      </c>
      <c r="AP145" s="509"/>
      <c r="AQ145" s="509"/>
      <c r="AR145" s="510"/>
      <c r="AS145" s="512"/>
      <c r="AT145" s="508" t="s">
        <v>155</v>
      </c>
      <c r="AU145" s="509"/>
      <c r="AV145" s="509"/>
      <c r="AW145" s="510"/>
      <c r="AX145" s="512"/>
    </row>
    <row r="146" spans="2:50" hidden="1" x14ac:dyDescent="0.2">
      <c r="B146" s="512"/>
      <c r="C146" s="512"/>
      <c r="D146" s="512"/>
      <c r="E146" s="376" t="s">
        <v>152</v>
      </c>
      <c r="F146" s="376" t="s">
        <v>153</v>
      </c>
      <c r="G146" s="376" t="s">
        <v>156</v>
      </c>
      <c r="H146" s="515"/>
      <c r="I146" s="373" t="s">
        <v>152</v>
      </c>
      <c r="J146" s="373" t="s">
        <v>153</v>
      </c>
      <c r="K146" s="373" t="s">
        <v>156</v>
      </c>
      <c r="L146" s="516"/>
      <c r="M146" s="516"/>
      <c r="N146" s="512"/>
      <c r="O146" s="512"/>
      <c r="P146" s="376" t="s">
        <v>152</v>
      </c>
      <c r="Q146" s="376" t="s">
        <v>153</v>
      </c>
      <c r="R146" s="376" t="s">
        <v>156</v>
      </c>
      <c r="S146" s="376" t="s">
        <v>170</v>
      </c>
      <c r="T146" s="512"/>
      <c r="U146" s="376" t="s">
        <v>152</v>
      </c>
      <c r="V146" s="376" t="s">
        <v>153</v>
      </c>
      <c r="W146" s="376" t="s">
        <v>156</v>
      </c>
      <c r="X146" s="376" t="s">
        <v>170</v>
      </c>
      <c r="Y146" s="512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12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12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12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12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12"/>
    </row>
    <row r="147" spans="2:50" hidden="1" x14ac:dyDescent="0.2">
      <c r="B147" s="517" t="s">
        <v>238</v>
      </c>
      <c r="C147" s="375">
        <v>1</v>
      </c>
      <c r="D147" s="375" t="s">
        <v>457</v>
      </c>
      <c r="E147" s="375">
        <v>19</v>
      </c>
      <c r="F147" s="375">
        <v>1500</v>
      </c>
      <c r="G147" s="377">
        <f t="shared" ref="G147:G152" si="146">F147/E147</f>
        <v>78.94736842105263</v>
      </c>
      <c r="H147" s="537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4">
        <f t="shared" si="147"/>
        <v>74.963938040884571</v>
      </c>
      <c r="L147" s="536">
        <f>IFERROR(AVERAGE(K147:K161),"-")</f>
        <v>105.23927836019574</v>
      </c>
      <c r="M147" s="172">
        <f>IFERROR(RANK(K147, K$147:K$161),"")</f>
        <v>5</v>
      </c>
      <c r="N147" s="512"/>
      <c r="O147" s="512"/>
      <c r="P147" s="375">
        <v>19</v>
      </c>
      <c r="Q147" s="377">
        <v>1422.8571428571427</v>
      </c>
      <c r="R147" s="377">
        <f>IFERROR(Q147/P147,"")</f>
        <v>74.887218045112775</v>
      </c>
      <c r="S147" s="375">
        <f>IFERROR(RANK(R147, R$147:R$161),"")</f>
        <v>5</v>
      </c>
      <c r="T147" s="511">
        <f>AVERAGE(R147:R161)</f>
        <v>105.25676412200859</v>
      </c>
      <c r="U147" s="375">
        <v>19</v>
      </c>
      <c r="V147" s="377">
        <v>1424.5248868778283</v>
      </c>
      <c r="W147" s="377">
        <f>IFERROR(V147/U147,"")</f>
        <v>74.974994046201488</v>
      </c>
      <c r="X147" s="375">
        <f>IFERROR(RANK(W147, W$147:W$161),"")</f>
        <v>5</v>
      </c>
      <c r="Y147" s="511">
        <f>AVERAGE(W147:W161)</f>
        <v>105.24996121764376</v>
      </c>
      <c r="Z147" s="375">
        <v>19</v>
      </c>
      <c r="AA147" s="377">
        <v>1424.0186915887848</v>
      </c>
      <c r="AB147" s="377">
        <f>IFERROR(AA147/Z147,"")</f>
        <v>74.948352188883405</v>
      </c>
      <c r="AC147" s="375">
        <f>IFERROR(RANK(AB147, AB$147:AB$161),"")</f>
        <v>5</v>
      </c>
      <c r="AD147" s="511">
        <f>AVERAGE(AB147:AB161)</f>
        <v>105.11721815740616</v>
      </c>
      <c r="AE147" s="375">
        <v>19</v>
      </c>
      <c r="AF147" s="377">
        <v>1426.9411764705881</v>
      </c>
      <c r="AG147" s="377">
        <f>IFERROR(AF147/AE147,"")</f>
        <v>75.102167182662527</v>
      </c>
      <c r="AH147" s="375">
        <f>IFERROR(RANK(AG147, AG$147:AG$161),"")</f>
        <v>5</v>
      </c>
      <c r="AI147" s="511">
        <f>AVERAGE(AG147:AG161)</f>
        <v>105.49889887196757</v>
      </c>
      <c r="AJ147" s="375">
        <v>19</v>
      </c>
      <c r="AK147" s="377">
        <v>1423.8596491228068</v>
      </c>
      <c r="AL147" s="377">
        <f>IFERROR(AK147/AJ147,"")</f>
        <v>74.939981532779299</v>
      </c>
      <c r="AM147" s="375">
        <f>IFERROR(RANK(AL147, AL$147:AL$161),"")</f>
        <v>5</v>
      </c>
      <c r="AN147" s="511">
        <f>AVERAGE(AL147:AL161)</f>
        <v>105.08144946496331</v>
      </c>
      <c r="AO147" s="375">
        <v>19</v>
      </c>
      <c r="AP147" s="377">
        <v>1423.8766519823789</v>
      </c>
      <c r="AQ147" s="377">
        <f>IFERROR(AP147/AO147,"")</f>
        <v>74.940876420125207</v>
      </c>
      <c r="AR147" s="375">
        <f>IFERROR(RANK(AQ147, AQ$147:AQ$161),"")</f>
        <v>5</v>
      </c>
      <c r="AS147" s="511">
        <f>AVERAGE(AQ147:AQ161)</f>
        <v>105.27344864630037</v>
      </c>
      <c r="AT147" s="375">
        <v>19</v>
      </c>
      <c r="AU147" s="377">
        <v>1424.125560538117</v>
      </c>
      <c r="AV147" s="377">
        <f>IFERROR(AU147/AT147,"")</f>
        <v>74.953976870427212</v>
      </c>
      <c r="AW147" s="375">
        <f>IFERROR(RANK(AV147, AV$147:AV$161),"")</f>
        <v>5</v>
      </c>
      <c r="AX147" s="511">
        <f>AVERAGE(AV147:AV161)</f>
        <v>105.19720804108037</v>
      </c>
    </row>
    <row r="148" spans="2:50" hidden="1" x14ac:dyDescent="0.2">
      <c r="B148" s="517"/>
      <c r="C148" s="375">
        <v>2</v>
      </c>
      <c r="D148" s="375" t="s">
        <v>458</v>
      </c>
      <c r="E148" s="375">
        <v>17</v>
      </c>
      <c r="F148" s="375">
        <v>1500</v>
      </c>
      <c r="G148" s="377">
        <f t="shared" si="146"/>
        <v>88.235294117647058</v>
      </c>
      <c r="H148" s="538"/>
      <c r="I148" s="172">
        <f t="shared" si="147"/>
        <v>17</v>
      </c>
      <c r="J148" s="172">
        <f t="shared" si="147"/>
        <v>1423.3040292594649</v>
      </c>
      <c r="K148" s="374">
        <f t="shared" si="147"/>
        <v>83.723766427027343</v>
      </c>
      <c r="L148" s="536"/>
      <c r="M148" s="172">
        <f t="shared" ref="M148:M161" si="148">IFERROR(RANK(K148, K$147:K$161),"")</f>
        <v>4</v>
      </c>
      <c r="N148" s="512"/>
      <c r="O148" s="512"/>
      <c r="P148" s="375">
        <v>17</v>
      </c>
      <c r="Q148" s="377">
        <v>1429.6879092099516</v>
      </c>
      <c r="R148" s="377">
        <f t="shared" ref="R148:R161" si="149">IFERROR(Q148/P148,"")</f>
        <v>84.099288777055975</v>
      </c>
      <c r="S148" s="375">
        <f t="shared" ref="S148:S161" si="150">IFERROR(RANK(R148, R$147:R$161),"")</f>
        <v>4</v>
      </c>
      <c r="T148" s="511"/>
      <c r="U148" s="375">
        <v>17</v>
      </c>
      <c r="V148" s="377">
        <v>1422.6959247648899</v>
      </c>
      <c r="W148" s="377">
        <f t="shared" ref="W148:W161" si="151">IFERROR(V148/U148,"")</f>
        <v>83.687995574405292</v>
      </c>
      <c r="X148" s="375">
        <f t="shared" ref="X148:X161" si="152">IFERROR(RANK(W148, W$147:W$161),"")</f>
        <v>4</v>
      </c>
      <c r="Y148" s="511"/>
      <c r="Z148" s="375">
        <v>17</v>
      </c>
      <c r="AA148" s="377">
        <v>1420.1311475409834</v>
      </c>
      <c r="AB148" s="377">
        <f t="shared" ref="AB148:AB161" si="153">IFERROR(AA148/Z148,"")</f>
        <v>83.537126325940207</v>
      </c>
      <c r="AC148" s="375">
        <f t="shared" ref="AC148:AC161" si="154">IFERROR(RANK(AB148, AB$147:AB$161),"")</f>
        <v>4</v>
      </c>
      <c r="AD148" s="511"/>
      <c r="AE148" s="375">
        <v>17</v>
      </c>
      <c r="AF148" s="377">
        <v>1425.8974358974356</v>
      </c>
      <c r="AG148" s="377">
        <f t="shared" ref="AG148:AG161" si="155">IFERROR(AF148/AE148,"")</f>
        <v>83.876319758672679</v>
      </c>
      <c r="AH148" s="375">
        <f t="shared" ref="AH148:AH161" si="156">IFERROR(RANK(AG148, AG$147:AG$161),"")</f>
        <v>4</v>
      </c>
      <c r="AI148" s="511"/>
      <c r="AJ148" s="375">
        <v>17</v>
      </c>
      <c r="AK148" s="377">
        <v>1421.3445378151262</v>
      </c>
      <c r="AL148" s="377">
        <f t="shared" ref="AL148:AL161" si="157">IFERROR(AK148/AJ148,"")</f>
        <v>83.608502224419183</v>
      </c>
      <c r="AM148" s="375">
        <f t="shared" ref="AM148:AM161" si="158">IFERROR(RANK(AL148, AL$147:AL$161),"")</f>
        <v>4</v>
      </c>
      <c r="AN148" s="511"/>
      <c r="AO148" s="375">
        <v>17</v>
      </c>
      <c r="AP148" s="377">
        <v>1420.5934718100889</v>
      </c>
      <c r="AQ148" s="377">
        <f t="shared" ref="AQ148:AQ161" si="159">IFERROR(AP148/AO148,"")</f>
        <v>83.564321871181704</v>
      </c>
      <c r="AR148" s="375">
        <f t="shared" ref="AR148:AR161" si="160">IFERROR(RANK(AQ148, AQ$147:AQ$161),"")</f>
        <v>4</v>
      </c>
      <c r="AS148" s="511"/>
      <c r="AT148" s="375">
        <v>17</v>
      </c>
      <c r="AU148" s="377">
        <v>1422.7777777777778</v>
      </c>
      <c r="AV148" s="377">
        <f t="shared" ref="AV148:AV161" si="161">IFERROR(AU148/AT148,"")</f>
        <v>83.692810457516345</v>
      </c>
      <c r="AW148" s="375">
        <f t="shared" ref="AW148:AW161" si="162">IFERROR(RANK(AV148, AV$147:AV$161),"")</f>
        <v>4</v>
      </c>
      <c r="AX148" s="511"/>
    </row>
    <row r="149" spans="2:50" hidden="1" x14ac:dyDescent="0.2">
      <c r="B149" s="517"/>
      <c r="C149" s="375">
        <v>3</v>
      </c>
      <c r="D149" s="375" t="s">
        <v>461</v>
      </c>
      <c r="E149" s="375">
        <v>17</v>
      </c>
      <c r="F149" s="375">
        <v>2000</v>
      </c>
      <c r="G149" s="384">
        <f t="shared" si="146"/>
        <v>117.64705882352941</v>
      </c>
      <c r="H149" s="538"/>
      <c r="I149" s="172">
        <f t="shared" si="147"/>
        <v>17</v>
      </c>
      <c r="J149" s="172">
        <f t="shared" si="147"/>
        <v>1901.252635381147</v>
      </c>
      <c r="K149" s="374">
        <f t="shared" si="147"/>
        <v>111.83839031653805</v>
      </c>
      <c r="L149" s="536"/>
      <c r="M149" s="172">
        <f t="shared" si="148"/>
        <v>2</v>
      </c>
      <c r="N149" s="512"/>
      <c r="O149" s="512"/>
      <c r="P149" s="375">
        <v>17</v>
      </c>
      <c r="Q149" s="377">
        <v>1890.5454545454543</v>
      </c>
      <c r="R149" s="377">
        <f t="shared" si="149"/>
        <v>111.2085561497326</v>
      </c>
      <c r="S149" s="375">
        <f t="shared" si="150"/>
        <v>3</v>
      </c>
      <c r="T149" s="511"/>
      <c r="U149" s="375">
        <v>17</v>
      </c>
      <c r="V149" s="377">
        <v>1910.181818181818</v>
      </c>
      <c r="W149" s="377">
        <f t="shared" si="151"/>
        <v>112.36363636363636</v>
      </c>
      <c r="X149" s="375">
        <f t="shared" si="152"/>
        <v>2</v>
      </c>
      <c r="Y149" s="511"/>
      <c r="Z149" s="375">
        <v>17</v>
      </c>
      <c r="AA149" s="377">
        <v>1892.2641509433956</v>
      </c>
      <c r="AB149" s="377">
        <f t="shared" si="153"/>
        <v>111.3096559378468</v>
      </c>
      <c r="AC149" s="375">
        <f t="shared" si="154"/>
        <v>3</v>
      </c>
      <c r="AD149" s="511"/>
      <c r="AE149" s="375">
        <v>17</v>
      </c>
      <c r="AF149" s="377">
        <v>1916.2962962962956</v>
      </c>
      <c r="AG149" s="377">
        <f t="shared" si="155"/>
        <v>112.72331154684092</v>
      </c>
      <c r="AH149" s="375">
        <f t="shared" si="156"/>
        <v>2</v>
      </c>
      <c r="AI149" s="511"/>
      <c r="AJ149" s="375">
        <v>17</v>
      </c>
      <c r="AK149" s="377">
        <v>1903.5714285714278</v>
      </c>
      <c r="AL149" s="377">
        <f t="shared" si="157"/>
        <v>111.97478991596634</v>
      </c>
      <c r="AM149" s="375">
        <f t="shared" si="158"/>
        <v>2</v>
      </c>
      <c r="AN149" s="511"/>
      <c r="AO149" s="375">
        <v>17</v>
      </c>
      <c r="AP149" s="377">
        <v>1899.1525423728815</v>
      </c>
      <c r="AQ149" s="377">
        <f t="shared" si="159"/>
        <v>111.71485543369892</v>
      </c>
      <c r="AR149" s="375">
        <f t="shared" si="160"/>
        <v>2</v>
      </c>
      <c r="AS149" s="511"/>
      <c r="AT149" s="375">
        <v>17</v>
      </c>
      <c r="AU149" s="377">
        <v>1896.7567567567567</v>
      </c>
      <c r="AV149" s="377">
        <f t="shared" si="161"/>
        <v>111.57392686804451</v>
      </c>
      <c r="AW149" s="375">
        <f t="shared" si="162"/>
        <v>3</v>
      </c>
      <c r="AX149" s="511"/>
    </row>
    <row r="150" spans="2:50" hidden="1" x14ac:dyDescent="0.2">
      <c r="B150" s="517"/>
      <c r="C150" s="375">
        <v>4</v>
      </c>
      <c r="D150" s="375" t="s">
        <v>462</v>
      </c>
      <c r="E150" s="375">
        <v>17</v>
      </c>
      <c r="F150" s="375">
        <v>2000</v>
      </c>
      <c r="G150" s="384">
        <f t="shared" si="146"/>
        <v>117.64705882352941</v>
      </c>
      <c r="H150" s="538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4">
        <f>IFERROR(AVERAGE(R150,W150,AB150,AG150,AL150,AQ150,AV150),"")</f>
        <v>111.73619375492817</v>
      </c>
      <c r="L150" s="536"/>
      <c r="M150" s="172">
        <f t="shared" si="148"/>
        <v>3</v>
      </c>
      <c r="N150" s="512"/>
      <c r="O150" s="512"/>
      <c r="P150" s="375">
        <v>17</v>
      </c>
      <c r="Q150" s="377">
        <v>1905.5555555555554</v>
      </c>
      <c r="R150" s="377">
        <f t="shared" si="149"/>
        <v>112.09150326797385</v>
      </c>
      <c r="S150" s="375">
        <f t="shared" si="150"/>
        <v>2</v>
      </c>
      <c r="T150" s="511"/>
      <c r="U150" s="375">
        <v>17</v>
      </c>
      <c r="V150" s="377">
        <v>1895.6756756756756</v>
      </c>
      <c r="W150" s="377">
        <f t="shared" si="151"/>
        <v>111.51033386327504</v>
      </c>
      <c r="X150" s="375">
        <f t="shared" si="152"/>
        <v>3</v>
      </c>
      <c r="Y150" s="511"/>
      <c r="Z150" s="375">
        <v>17</v>
      </c>
      <c r="AA150" s="377">
        <v>1902.0560747663549</v>
      </c>
      <c r="AB150" s="377">
        <f t="shared" si="153"/>
        <v>111.8856514568444</v>
      </c>
      <c r="AC150" s="375">
        <f t="shared" si="154"/>
        <v>2</v>
      </c>
      <c r="AD150" s="511"/>
      <c r="AE150" s="375">
        <v>17</v>
      </c>
      <c r="AF150" s="377">
        <v>1897.9310344827582</v>
      </c>
      <c r="AG150" s="377">
        <f t="shared" si="155"/>
        <v>111.64300202839753</v>
      </c>
      <c r="AH150" s="375">
        <f t="shared" si="156"/>
        <v>3</v>
      </c>
      <c r="AI150" s="511"/>
      <c r="AJ150" s="375">
        <v>17</v>
      </c>
      <c r="AK150" s="377">
        <v>1890.6666666666667</v>
      </c>
      <c r="AL150" s="377">
        <f t="shared" si="157"/>
        <v>111.21568627450981</v>
      </c>
      <c r="AM150" s="375">
        <f t="shared" si="158"/>
        <v>3</v>
      </c>
      <c r="AN150" s="511"/>
      <c r="AO150" s="375">
        <v>17</v>
      </c>
      <c r="AP150" s="377">
        <v>1897.0434782608697</v>
      </c>
      <c r="AQ150" s="377">
        <f t="shared" si="159"/>
        <v>111.59079283887469</v>
      </c>
      <c r="AR150" s="375">
        <f t="shared" si="160"/>
        <v>3</v>
      </c>
      <c r="AS150" s="511"/>
      <c r="AT150" s="375">
        <v>17</v>
      </c>
      <c r="AU150" s="377">
        <v>1907.6785714285716</v>
      </c>
      <c r="AV150" s="377">
        <f t="shared" si="161"/>
        <v>112.21638655462186</v>
      </c>
      <c r="AW150" s="375">
        <f t="shared" si="162"/>
        <v>2</v>
      </c>
      <c r="AX150" s="511"/>
    </row>
    <row r="151" spans="2:50" hidden="1" x14ac:dyDescent="0.2">
      <c r="B151" s="517"/>
      <c r="C151" s="375">
        <v>5</v>
      </c>
      <c r="D151" s="375" t="s">
        <v>430</v>
      </c>
      <c r="E151" s="375">
        <v>8</v>
      </c>
      <c r="F151" s="375">
        <v>1500</v>
      </c>
      <c r="G151" s="384">
        <f t="shared" si="146"/>
        <v>187.5</v>
      </c>
      <c r="H151" s="538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4">
        <f t="shared" si="163"/>
        <v>178.08727504925861</v>
      </c>
      <c r="L151" s="536"/>
      <c r="M151" s="172">
        <f t="shared" si="148"/>
        <v>1</v>
      </c>
      <c r="N151" s="512"/>
      <c r="O151" s="512"/>
      <c r="P151" s="375">
        <v>8</v>
      </c>
      <c r="Q151" s="377">
        <v>1426.6216216216217</v>
      </c>
      <c r="R151" s="377">
        <f t="shared" si="149"/>
        <v>178.32770270270271</v>
      </c>
      <c r="S151" s="375">
        <f t="shared" si="150"/>
        <v>1</v>
      </c>
      <c r="T151" s="511"/>
      <c r="U151" s="375">
        <v>8</v>
      </c>
      <c r="V151" s="377">
        <v>1423.421052631579</v>
      </c>
      <c r="W151" s="377">
        <f t="shared" si="151"/>
        <v>177.92763157894737</v>
      </c>
      <c r="X151" s="375">
        <f t="shared" si="152"/>
        <v>1</v>
      </c>
      <c r="Y151" s="511"/>
      <c r="Z151" s="375">
        <v>8</v>
      </c>
      <c r="AA151" s="377">
        <v>1422.2818791946308</v>
      </c>
      <c r="AB151" s="377">
        <f t="shared" si="153"/>
        <v>177.78523489932886</v>
      </c>
      <c r="AC151" s="375">
        <f t="shared" si="154"/>
        <v>1</v>
      </c>
      <c r="AD151" s="511"/>
      <c r="AE151" s="375">
        <v>8</v>
      </c>
      <c r="AF151" s="377">
        <v>1428.5</v>
      </c>
      <c r="AG151" s="377">
        <f t="shared" si="155"/>
        <v>178.5625</v>
      </c>
      <c r="AH151" s="375">
        <f t="shared" si="156"/>
        <v>1</v>
      </c>
      <c r="AI151" s="511"/>
      <c r="AJ151" s="375">
        <v>8</v>
      </c>
      <c r="AK151" s="377">
        <v>1419.8400000000001</v>
      </c>
      <c r="AL151" s="377">
        <f t="shared" si="157"/>
        <v>177.48000000000002</v>
      </c>
      <c r="AM151" s="375">
        <f t="shared" si="158"/>
        <v>1</v>
      </c>
      <c r="AN151" s="511"/>
      <c r="AO151" s="375">
        <v>8</v>
      </c>
      <c r="AP151" s="377">
        <v>1431.2101910828023</v>
      </c>
      <c r="AQ151" s="377">
        <f t="shared" si="159"/>
        <v>178.90127388535029</v>
      </c>
      <c r="AR151" s="375">
        <f t="shared" si="160"/>
        <v>1</v>
      </c>
      <c r="AS151" s="511"/>
      <c r="AT151" s="375">
        <v>8</v>
      </c>
      <c r="AU151" s="377">
        <v>1421.0126582278479</v>
      </c>
      <c r="AV151" s="377">
        <f t="shared" si="161"/>
        <v>177.62658227848098</v>
      </c>
      <c r="AW151" s="375">
        <f t="shared" si="162"/>
        <v>1</v>
      </c>
      <c r="AX151" s="511"/>
    </row>
    <row r="152" spans="2:50" hidden="1" x14ac:dyDescent="0.2">
      <c r="B152" s="517"/>
      <c r="C152" s="375">
        <v>6</v>
      </c>
      <c r="D152" s="375" t="s">
        <v>676</v>
      </c>
      <c r="E152" s="375">
        <v>20</v>
      </c>
      <c r="F152" s="375">
        <v>1500</v>
      </c>
      <c r="G152" s="384">
        <f t="shared" si="146"/>
        <v>75</v>
      </c>
      <c r="H152" s="538"/>
      <c r="I152" s="172">
        <f t="shared" si="163"/>
        <v>20</v>
      </c>
      <c r="J152" s="172">
        <f t="shared" si="163"/>
        <v>1421.7221314507533</v>
      </c>
      <c r="K152" s="374">
        <f t="shared" si="163"/>
        <v>71.086106572537659</v>
      </c>
      <c r="L152" s="536"/>
      <c r="M152" s="172">
        <f t="shared" si="148"/>
        <v>6</v>
      </c>
      <c r="N152" s="512"/>
      <c r="O152" s="512"/>
      <c r="P152" s="375">
        <v>20</v>
      </c>
      <c r="Q152" s="377">
        <v>1418.526315789474</v>
      </c>
      <c r="R152" s="377">
        <f t="shared" si="149"/>
        <v>70.926315789473705</v>
      </c>
      <c r="S152" s="375">
        <f t="shared" si="150"/>
        <v>6</v>
      </c>
      <c r="T152" s="511"/>
      <c r="U152" s="375">
        <v>20</v>
      </c>
      <c r="V152" s="377">
        <v>1420.7035175879396</v>
      </c>
      <c r="W152" s="377">
        <f t="shared" si="151"/>
        <v>71.035175879396974</v>
      </c>
      <c r="X152" s="375">
        <f t="shared" si="152"/>
        <v>6</v>
      </c>
      <c r="Y152" s="511"/>
      <c r="Z152" s="375">
        <v>20</v>
      </c>
      <c r="AA152" s="377">
        <v>1424.7457627118645</v>
      </c>
      <c r="AB152" s="377">
        <f t="shared" si="153"/>
        <v>71.237288135593218</v>
      </c>
      <c r="AC152" s="375">
        <f t="shared" si="154"/>
        <v>6</v>
      </c>
      <c r="AD152" s="511"/>
      <c r="AE152" s="375">
        <v>20</v>
      </c>
      <c r="AF152" s="377">
        <v>1421.7218543046354</v>
      </c>
      <c r="AG152" s="377">
        <f t="shared" si="155"/>
        <v>71.086092715231771</v>
      </c>
      <c r="AH152" s="375">
        <f t="shared" si="156"/>
        <v>6</v>
      </c>
      <c r="AI152" s="511"/>
      <c r="AJ152" s="375">
        <v>20</v>
      </c>
      <c r="AK152" s="377">
        <v>1425.394736842105</v>
      </c>
      <c r="AL152" s="377">
        <f t="shared" si="157"/>
        <v>71.269736842105246</v>
      </c>
      <c r="AM152" s="375">
        <f t="shared" si="158"/>
        <v>6</v>
      </c>
      <c r="AN152" s="511"/>
      <c r="AO152" s="375">
        <v>20</v>
      </c>
      <c r="AP152" s="377">
        <v>1418.5714285714284</v>
      </c>
      <c r="AQ152" s="377">
        <f t="shared" si="159"/>
        <v>70.928571428571416</v>
      </c>
      <c r="AR152" s="375">
        <f t="shared" si="160"/>
        <v>6</v>
      </c>
      <c r="AS152" s="511"/>
      <c r="AT152" s="375">
        <v>20</v>
      </c>
      <c r="AU152" s="377">
        <v>1422.391304347826</v>
      </c>
      <c r="AV152" s="377">
        <f t="shared" si="161"/>
        <v>71.119565217391298</v>
      </c>
      <c r="AW152" s="375">
        <f t="shared" si="162"/>
        <v>6</v>
      </c>
      <c r="AX152" s="511"/>
    </row>
    <row r="153" spans="2:50" hidden="1" x14ac:dyDescent="0.2">
      <c r="B153" s="517"/>
      <c r="C153" s="375">
        <v>7</v>
      </c>
      <c r="D153" s="375"/>
      <c r="E153" s="375"/>
      <c r="F153" s="375"/>
      <c r="G153" s="375"/>
      <c r="H153" s="538"/>
      <c r="I153" s="172" t="str">
        <f t="shared" si="163"/>
        <v/>
      </c>
      <c r="J153" s="172" t="str">
        <f t="shared" si="163"/>
        <v/>
      </c>
      <c r="K153" s="374" t="str">
        <f t="shared" si="163"/>
        <v/>
      </c>
      <c r="L153" s="536"/>
      <c r="M153" s="172" t="str">
        <f t="shared" si="148"/>
        <v/>
      </c>
      <c r="N153" s="512"/>
      <c r="O153" s="512"/>
      <c r="P153" s="375"/>
      <c r="Q153" s="377"/>
      <c r="R153" s="377" t="str">
        <f t="shared" si="149"/>
        <v/>
      </c>
      <c r="S153" s="375" t="str">
        <f t="shared" si="150"/>
        <v/>
      </c>
      <c r="T153" s="511"/>
      <c r="U153" s="375"/>
      <c r="V153" s="377"/>
      <c r="W153" s="377" t="str">
        <f t="shared" si="151"/>
        <v/>
      </c>
      <c r="X153" s="375" t="str">
        <f t="shared" si="152"/>
        <v/>
      </c>
      <c r="Y153" s="511"/>
      <c r="Z153" s="375"/>
      <c r="AA153" s="377"/>
      <c r="AB153" s="377" t="str">
        <f t="shared" si="153"/>
        <v/>
      </c>
      <c r="AC153" s="375" t="str">
        <f t="shared" si="154"/>
        <v/>
      </c>
      <c r="AD153" s="511"/>
      <c r="AE153" s="375"/>
      <c r="AF153" s="377"/>
      <c r="AG153" s="377" t="str">
        <f t="shared" si="155"/>
        <v/>
      </c>
      <c r="AH153" s="375" t="str">
        <f t="shared" si="156"/>
        <v/>
      </c>
      <c r="AI153" s="511"/>
      <c r="AJ153" s="375"/>
      <c r="AK153" s="377"/>
      <c r="AL153" s="377" t="str">
        <f t="shared" si="157"/>
        <v/>
      </c>
      <c r="AM153" s="375" t="str">
        <f t="shared" si="158"/>
        <v/>
      </c>
      <c r="AN153" s="511"/>
      <c r="AO153" s="375"/>
      <c r="AP153" s="377"/>
      <c r="AQ153" s="377" t="str">
        <f t="shared" si="159"/>
        <v/>
      </c>
      <c r="AR153" s="375" t="str">
        <f t="shared" si="160"/>
        <v/>
      </c>
      <c r="AS153" s="511"/>
      <c r="AT153" s="375"/>
      <c r="AU153" s="377"/>
      <c r="AV153" s="377" t="str">
        <f t="shared" si="161"/>
        <v/>
      </c>
      <c r="AW153" s="375" t="str">
        <f t="shared" si="162"/>
        <v/>
      </c>
      <c r="AX153" s="511"/>
    </row>
    <row r="154" spans="2:50" hidden="1" x14ac:dyDescent="0.2">
      <c r="B154" s="517"/>
      <c r="C154" s="375">
        <v>8</v>
      </c>
      <c r="D154" s="375"/>
      <c r="E154" s="375"/>
      <c r="F154" s="375"/>
      <c r="G154" s="375"/>
      <c r="H154" s="538"/>
      <c r="I154" s="172" t="str">
        <f t="shared" si="163"/>
        <v/>
      </c>
      <c r="J154" s="172" t="str">
        <f t="shared" si="163"/>
        <v/>
      </c>
      <c r="K154" s="374" t="str">
        <f t="shared" si="163"/>
        <v/>
      </c>
      <c r="L154" s="536"/>
      <c r="M154" s="172" t="str">
        <f t="shared" si="148"/>
        <v/>
      </c>
      <c r="N154" s="512"/>
      <c r="O154" s="512"/>
      <c r="P154" s="375"/>
      <c r="Q154" s="377"/>
      <c r="R154" s="377" t="str">
        <f t="shared" si="149"/>
        <v/>
      </c>
      <c r="S154" s="375" t="str">
        <f t="shared" si="150"/>
        <v/>
      </c>
      <c r="T154" s="511"/>
      <c r="U154" s="375"/>
      <c r="V154" s="377"/>
      <c r="W154" s="377" t="str">
        <f t="shared" si="151"/>
        <v/>
      </c>
      <c r="X154" s="375" t="str">
        <f t="shared" si="152"/>
        <v/>
      </c>
      <c r="Y154" s="511"/>
      <c r="Z154" s="375"/>
      <c r="AA154" s="377"/>
      <c r="AB154" s="377" t="str">
        <f t="shared" si="153"/>
        <v/>
      </c>
      <c r="AC154" s="375" t="str">
        <f t="shared" si="154"/>
        <v/>
      </c>
      <c r="AD154" s="511"/>
      <c r="AE154" s="375"/>
      <c r="AF154" s="377"/>
      <c r="AG154" s="377" t="str">
        <f t="shared" si="155"/>
        <v/>
      </c>
      <c r="AH154" s="375" t="str">
        <f t="shared" si="156"/>
        <v/>
      </c>
      <c r="AI154" s="511"/>
      <c r="AJ154" s="375"/>
      <c r="AK154" s="377"/>
      <c r="AL154" s="377" t="str">
        <f t="shared" si="157"/>
        <v/>
      </c>
      <c r="AM154" s="375" t="str">
        <f t="shared" si="158"/>
        <v/>
      </c>
      <c r="AN154" s="511"/>
      <c r="AO154" s="375"/>
      <c r="AP154" s="377"/>
      <c r="AQ154" s="377" t="str">
        <f t="shared" si="159"/>
        <v/>
      </c>
      <c r="AR154" s="375" t="str">
        <f t="shared" si="160"/>
        <v/>
      </c>
      <c r="AS154" s="511"/>
      <c r="AT154" s="375"/>
      <c r="AU154" s="377"/>
      <c r="AV154" s="377" t="str">
        <f t="shared" si="161"/>
        <v/>
      </c>
      <c r="AW154" s="375" t="str">
        <f t="shared" si="162"/>
        <v/>
      </c>
      <c r="AX154" s="511"/>
    </row>
    <row r="155" spans="2:50" hidden="1" x14ac:dyDescent="0.2">
      <c r="B155" s="517"/>
      <c r="C155" s="375">
        <v>9</v>
      </c>
      <c r="D155" s="375"/>
      <c r="E155" s="375"/>
      <c r="F155" s="375"/>
      <c r="G155" s="375"/>
      <c r="H155" s="538"/>
      <c r="I155" s="172" t="str">
        <f t="shared" si="163"/>
        <v/>
      </c>
      <c r="J155" s="172" t="str">
        <f t="shared" si="163"/>
        <v/>
      </c>
      <c r="K155" s="374" t="str">
        <f t="shared" si="163"/>
        <v/>
      </c>
      <c r="L155" s="536"/>
      <c r="M155" s="172" t="str">
        <f t="shared" si="148"/>
        <v/>
      </c>
      <c r="N155" s="512"/>
      <c r="O155" s="512"/>
      <c r="P155" s="375"/>
      <c r="Q155" s="377"/>
      <c r="R155" s="377" t="str">
        <f t="shared" si="149"/>
        <v/>
      </c>
      <c r="S155" s="375" t="str">
        <f t="shared" si="150"/>
        <v/>
      </c>
      <c r="T155" s="511"/>
      <c r="U155" s="375"/>
      <c r="V155" s="377"/>
      <c r="W155" s="377" t="str">
        <f t="shared" si="151"/>
        <v/>
      </c>
      <c r="X155" s="375" t="str">
        <f t="shared" si="152"/>
        <v/>
      </c>
      <c r="Y155" s="511"/>
      <c r="Z155" s="375"/>
      <c r="AA155" s="377"/>
      <c r="AB155" s="377" t="str">
        <f t="shared" si="153"/>
        <v/>
      </c>
      <c r="AC155" s="375" t="str">
        <f t="shared" si="154"/>
        <v/>
      </c>
      <c r="AD155" s="511"/>
      <c r="AE155" s="375"/>
      <c r="AF155" s="377"/>
      <c r="AG155" s="377" t="str">
        <f t="shared" si="155"/>
        <v/>
      </c>
      <c r="AH155" s="375" t="str">
        <f t="shared" si="156"/>
        <v/>
      </c>
      <c r="AI155" s="511"/>
      <c r="AJ155" s="375"/>
      <c r="AK155" s="377"/>
      <c r="AL155" s="377" t="str">
        <f t="shared" si="157"/>
        <v/>
      </c>
      <c r="AM155" s="375" t="str">
        <f t="shared" si="158"/>
        <v/>
      </c>
      <c r="AN155" s="511"/>
      <c r="AO155" s="375"/>
      <c r="AP155" s="377"/>
      <c r="AQ155" s="377" t="str">
        <f t="shared" si="159"/>
        <v/>
      </c>
      <c r="AR155" s="375" t="str">
        <f t="shared" si="160"/>
        <v/>
      </c>
      <c r="AS155" s="511"/>
      <c r="AT155" s="375"/>
      <c r="AU155" s="377"/>
      <c r="AV155" s="377" t="str">
        <f t="shared" si="161"/>
        <v/>
      </c>
      <c r="AW155" s="375" t="str">
        <f t="shared" si="162"/>
        <v/>
      </c>
      <c r="AX155" s="511"/>
    </row>
    <row r="156" spans="2:50" hidden="1" x14ac:dyDescent="0.2">
      <c r="B156" s="517"/>
      <c r="C156" s="375">
        <v>10</v>
      </c>
      <c r="D156" s="375"/>
      <c r="E156" s="375"/>
      <c r="F156" s="375"/>
      <c r="G156" s="375"/>
      <c r="H156" s="538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36"/>
      <c r="M156" s="172" t="str">
        <f t="shared" si="148"/>
        <v/>
      </c>
      <c r="N156" s="512"/>
      <c r="O156" s="512"/>
      <c r="P156" s="375"/>
      <c r="Q156" s="377"/>
      <c r="R156" s="377" t="str">
        <f t="shared" si="149"/>
        <v/>
      </c>
      <c r="S156" s="375" t="str">
        <f t="shared" si="150"/>
        <v/>
      </c>
      <c r="T156" s="511"/>
      <c r="U156" s="375"/>
      <c r="V156" s="377"/>
      <c r="W156" s="377" t="str">
        <f t="shared" si="151"/>
        <v/>
      </c>
      <c r="X156" s="375" t="str">
        <f t="shared" si="152"/>
        <v/>
      </c>
      <c r="Y156" s="511"/>
      <c r="Z156" s="375"/>
      <c r="AA156" s="377"/>
      <c r="AB156" s="377" t="str">
        <f t="shared" si="153"/>
        <v/>
      </c>
      <c r="AC156" s="375" t="str">
        <f t="shared" si="154"/>
        <v/>
      </c>
      <c r="AD156" s="511"/>
      <c r="AE156" s="375"/>
      <c r="AF156" s="377"/>
      <c r="AG156" s="377" t="str">
        <f t="shared" si="155"/>
        <v/>
      </c>
      <c r="AH156" s="375" t="str">
        <f t="shared" si="156"/>
        <v/>
      </c>
      <c r="AI156" s="511"/>
      <c r="AJ156" s="375"/>
      <c r="AK156" s="377"/>
      <c r="AL156" s="377" t="str">
        <f t="shared" si="157"/>
        <v/>
      </c>
      <c r="AM156" s="375" t="str">
        <f t="shared" si="158"/>
        <v/>
      </c>
      <c r="AN156" s="511"/>
      <c r="AO156" s="375"/>
      <c r="AP156" s="377"/>
      <c r="AQ156" s="377" t="str">
        <f t="shared" si="159"/>
        <v/>
      </c>
      <c r="AR156" s="375" t="str">
        <f t="shared" si="160"/>
        <v/>
      </c>
      <c r="AS156" s="511"/>
      <c r="AT156" s="375"/>
      <c r="AU156" s="377"/>
      <c r="AV156" s="377" t="str">
        <f t="shared" si="161"/>
        <v/>
      </c>
      <c r="AW156" s="375" t="str">
        <f t="shared" si="162"/>
        <v/>
      </c>
      <c r="AX156" s="511"/>
    </row>
    <row r="157" spans="2:50" hidden="1" x14ac:dyDescent="0.2">
      <c r="B157" s="517"/>
      <c r="C157" s="375">
        <v>11</v>
      </c>
      <c r="D157" s="375"/>
      <c r="E157" s="375"/>
      <c r="F157" s="375"/>
      <c r="G157" s="375"/>
      <c r="H157" s="538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36"/>
      <c r="M157" s="172" t="str">
        <f t="shared" si="148"/>
        <v/>
      </c>
      <c r="N157" s="512"/>
      <c r="O157" s="512"/>
      <c r="P157" s="375"/>
      <c r="Q157" s="377"/>
      <c r="R157" s="377" t="str">
        <f t="shared" si="149"/>
        <v/>
      </c>
      <c r="S157" s="375" t="str">
        <f t="shared" si="150"/>
        <v/>
      </c>
      <c r="T157" s="511"/>
      <c r="U157" s="375"/>
      <c r="V157" s="377"/>
      <c r="W157" s="377" t="str">
        <f t="shared" si="151"/>
        <v/>
      </c>
      <c r="X157" s="375" t="str">
        <f t="shared" si="152"/>
        <v/>
      </c>
      <c r="Y157" s="511"/>
      <c r="Z157" s="375"/>
      <c r="AA157" s="377"/>
      <c r="AB157" s="377" t="str">
        <f t="shared" si="153"/>
        <v/>
      </c>
      <c r="AC157" s="375" t="str">
        <f t="shared" si="154"/>
        <v/>
      </c>
      <c r="AD157" s="511"/>
      <c r="AE157" s="375"/>
      <c r="AF157" s="377"/>
      <c r="AG157" s="377" t="str">
        <f t="shared" si="155"/>
        <v/>
      </c>
      <c r="AH157" s="375" t="str">
        <f t="shared" si="156"/>
        <v/>
      </c>
      <c r="AI157" s="511"/>
      <c r="AJ157" s="375"/>
      <c r="AK157" s="377"/>
      <c r="AL157" s="377" t="str">
        <f t="shared" si="157"/>
        <v/>
      </c>
      <c r="AM157" s="375" t="str">
        <f t="shared" si="158"/>
        <v/>
      </c>
      <c r="AN157" s="511"/>
      <c r="AO157" s="375"/>
      <c r="AP157" s="377"/>
      <c r="AQ157" s="377" t="str">
        <f t="shared" si="159"/>
        <v/>
      </c>
      <c r="AR157" s="375" t="str">
        <f t="shared" si="160"/>
        <v/>
      </c>
      <c r="AS157" s="511"/>
      <c r="AT157" s="375"/>
      <c r="AU157" s="377"/>
      <c r="AV157" s="377" t="str">
        <f t="shared" si="161"/>
        <v/>
      </c>
      <c r="AW157" s="375" t="str">
        <f t="shared" si="162"/>
        <v/>
      </c>
      <c r="AX157" s="511"/>
    </row>
    <row r="158" spans="2:50" hidden="1" x14ac:dyDescent="0.2">
      <c r="B158" s="517"/>
      <c r="C158" s="375">
        <v>12</v>
      </c>
      <c r="D158" s="375"/>
      <c r="E158" s="375"/>
      <c r="F158" s="375"/>
      <c r="G158" s="375"/>
      <c r="H158" s="538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36"/>
      <c r="M158" s="172" t="str">
        <f t="shared" si="148"/>
        <v/>
      </c>
      <c r="N158" s="512"/>
      <c r="O158" s="512"/>
      <c r="P158" s="375"/>
      <c r="Q158" s="377"/>
      <c r="R158" s="377" t="str">
        <f t="shared" si="149"/>
        <v/>
      </c>
      <c r="S158" s="375" t="str">
        <f t="shared" si="150"/>
        <v/>
      </c>
      <c r="T158" s="511"/>
      <c r="U158" s="375"/>
      <c r="V158" s="377"/>
      <c r="W158" s="377" t="str">
        <f t="shared" si="151"/>
        <v/>
      </c>
      <c r="X158" s="375" t="str">
        <f t="shared" si="152"/>
        <v/>
      </c>
      <c r="Y158" s="511"/>
      <c r="Z158" s="375"/>
      <c r="AA158" s="377"/>
      <c r="AB158" s="377" t="str">
        <f t="shared" si="153"/>
        <v/>
      </c>
      <c r="AC158" s="375" t="str">
        <f t="shared" si="154"/>
        <v/>
      </c>
      <c r="AD158" s="511"/>
      <c r="AE158" s="375"/>
      <c r="AF158" s="377"/>
      <c r="AG158" s="377" t="str">
        <f t="shared" si="155"/>
        <v/>
      </c>
      <c r="AH158" s="375" t="str">
        <f t="shared" si="156"/>
        <v/>
      </c>
      <c r="AI158" s="511"/>
      <c r="AJ158" s="375"/>
      <c r="AK158" s="377"/>
      <c r="AL158" s="377" t="str">
        <f t="shared" si="157"/>
        <v/>
      </c>
      <c r="AM158" s="375" t="str">
        <f t="shared" si="158"/>
        <v/>
      </c>
      <c r="AN158" s="511"/>
      <c r="AO158" s="375"/>
      <c r="AP158" s="377"/>
      <c r="AQ158" s="377" t="str">
        <f t="shared" si="159"/>
        <v/>
      </c>
      <c r="AR158" s="375" t="str">
        <f t="shared" si="160"/>
        <v/>
      </c>
      <c r="AS158" s="511"/>
      <c r="AT158" s="375"/>
      <c r="AU158" s="377"/>
      <c r="AV158" s="377" t="str">
        <f t="shared" si="161"/>
        <v/>
      </c>
      <c r="AW158" s="375" t="str">
        <f t="shared" si="162"/>
        <v/>
      </c>
      <c r="AX158" s="511"/>
    </row>
    <row r="159" spans="2:50" hidden="1" x14ac:dyDescent="0.2">
      <c r="B159" s="517"/>
      <c r="C159" s="375">
        <v>13</v>
      </c>
      <c r="D159" s="375"/>
      <c r="E159" s="375"/>
      <c r="F159" s="375"/>
      <c r="G159" s="375"/>
      <c r="H159" s="538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36"/>
      <c r="M159" s="172" t="str">
        <f t="shared" si="148"/>
        <v/>
      </c>
      <c r="N159" s="512"/>
      <c r="O159" s="512"/>
      <c r="P159" s="375"/>
      <c r="Q159" s="377"/>
      <c r="R159" s="377" t="str">
        <f t="shared" si="149"/>
        <v/>
      </c>
      <c r="S159" s="375" t="str">
        <f t="shared" si="150"/>
        <v/>
      </c>
      <c r="T159" s="511"/>
      <c r="U159" s="375"/>
      <c r="V159" s="377"/>
      <c r="W159" s="377" t="str">
        <f t="shared" si="151"/>
        <v/>
      </c>
      <c r="X159" s="375" t="str">
        <f t="shared" si="152"/>
        <v/>
      </c>
      <c r="Y159" s="511"/>
      <c r="Z159" s="375"/>
      <c r="AA159" s="377"/>
      <c r="AB159" s="377" t="str">
        <f t="shared" si="153"/>
        <v/>
      </c>
      <c r="AC159" s="375" t="str">
        <f t="shared" si="154"/>
        <v/>
      </c>
      <c r="AD159" s="511"/>
      <c r="AE159" s="375"/>
      <c r="AF159" s="377"/>
      <c r="AG159" s="377" t="str">
        <f t="shared" si="155"/>
        <v/>
      </c>
      <c r="AH159" s="375" t="str">
        <f t="shared" si="156"/>
        <v/>
      </c>
      <c r="AI159" s="511"/>
      <c r="AJ159" s="375"/>
      <c r="AK159" s="377"/>
      <c r="AL159" s="377" t="str">
        <f t="shared" si="157"/>
        <v/>
      </c>
      <c r="AM159" s="375" t="str">
        <f t="shared" si="158"/>
        <v/>
      </c>
      <c r="AN159" s="511"/>
      <c r="AO159" s="375"/>
      <c r="AP159" s="377"/>
      <c r="AQ159" s="377" t="str">
        <f t="shared" si="159"/>
        <v/>
      </c>
      <c r="AR159" s="375" t="str">
        <f t="shared" si="160"/>
        <v/>
      </c>
      <c r="AS159" s="511"/>
      <c r="AT159" s="375"/>
      <c r="AU159" s="377"/>
      <c r="AV159" s="377" t="str">
        <f t="shared" si="161"/>
        <v/>
      </c>
      <c r="AW159" s="375" t="str">
        <f t="shared" si="162"/>
        <v/>
      </c>
      <c r="AX159" s="511"/>
    </row>
    <row r="160" spans="2:50" hidden="1" x14ac:dyDescent="0.2">
      <c r="B160" s="517"/>
      <c r="C160" s="375">
        <v>14</v>
      </c>
      <c r="D160" s="375"/>
      <c r="E160" s="375"/>
      <c r="F160" s="375"/>
      <c r="G160" s="375"/>
      <c r="H160" s="538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36"/>
      <c r="M160" s="172" t="str">
        <f t="shared" si="148"/>
        <v/>
      </c>
      <c r="N160" s="512"/>
      <c r="O160" s="512"/>
      <c r="P160" s="375"/>
      <c r="Q160" s="377"/>
      <c r="R160" s="377" t="str">
        <f t="shared" si="149"/>
        <v/>
      </c>
      <c r="S160" s="375" t="str">
        <f t="shared" si="150"/>
        <v/>
      </c>
      <c r="T160" s="511"/>
      <c r="U160" s="375"/>
      <c r="V160" s="377"/>
      <c r="W160" s="377" t="str">
        <f t="shared" si="151"/>
        <v/>
      </c>
      <c r="X160" s="375" t="str">
        <f t="shared" si="152"/>
        <v/>
      </c>
      <c r="Y160" s="511"/>
      <c r="Z160" s="375"/>
      <c r="AA160" s="377"/>
      <c r="AB160" s="377" t="str">
        <f t="shared" si="153"/>
        <v/>
      </c>
      <c r="AC160" s="375" t="str">
        <f t="shared" si="154"/>
        <v/>
      </c>
      <c r="AD160" s="511"/>
      <c r="AE160" s="375"/>
      <c r="AF160" s="377"/>
      <c r="AG160" s="377" t="str">
        <f t="shared" si="155"/>
        <v/>
      </c>
      <c r="AH160" s="375" t="str">
        <f t="shared" si="156"/>
        <v/>
      </c>
      <c r="AI160" s="511"/>
      <c r="AJ160" s="375"/>
      <c r="AK160" s="377"/>
      <c r="AL160" s="377" t="str">
        <f t="shared" si="157"/>
        <v/>
      </c>
      <c r="AM160" s="375" t="str">
        <f t="shared" si="158"/>
        <v/>
      </c>
      <c r="AN160" s="511"/>
      <c r="AO160" s="375"/>
      <c r="AP160" s="377"/>
      <c r="AQ160" s="377" t="str">
        <f t="shared" si="159"/>
        <v/>
      </c>
      <c r="AR160" s="375" t="str">
        <f t="shared" si="160"/>
        <v/>
      </c>
      <c r="AS160" s="511"/>
      <c r="AT160" s="375"/>
      <c r="AU160" s="377"/>
      <c r="AV160" s="377" t="str">
        <f t="shared" si="161"/>
        <v/>
      </c>
      <c r="AW160" s="375" t="str">
        <f t="shared" si="162"/>
        <v/>
      </c>
      <c r="AX160" s="511"/>
    </row>
    <row r="161" spans="2:50" hidden="1" x14ac:dyDescent="0.2">
      <c r="B161" s="517"/>
      <c r="C161" s="375">
        <v>15</v>
      </c>
      <c r="D161" s="375"/>
      <c r="E161" s="375"/>
      <c r="F161" s="375"/>
      <c r="G161" s="375"/>
      <c r="H161" s="539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36"/>
      <c r="M161" s="172" t="str">
        <f t="shared" si="148"/>
        <v/>
      </c>
      <c r="N161" s="512"/>
      <c r="O161" s="512"/>
      <c r="P161" s="375"/>
      <c r="Q161" s="377"/>
      <c r="R161" s="377" t="str">
        <f t="shared" si="149"/>
        <v/>
      </c>
      <c r="S161" s="375" t="str">
        <f t="shared" si="150"/>
        <v/>
      </c>
      <c r="T161" s="511"/>
      <c r="U161" s="375"/>
      <c r="V161" s="377"/>
      <c r="W161" s="377" t="str">
        <f t="shared" si="151"/>
        <v/>
      </c>
      <c r="X161" s="375" t="str">
        <f t="shared" si="152"/>
        <v/>
      </c>
      <c r="Y161" s="511"/>
      <c r="Z161" s="375"/>
      <c r="AA161" s="377"/>
      <c r="AB161" s="377" t="str">
        <f t="shared" si="153"/>
        <v/>
      </c>
      <c r="AC161" s="375" t="str">
        <f t="shared" si="154"/>
        <v/>
      </c>
      <c r="AD161" s="511"/>
      <c r="AE161" s="375"/>
      <c r="AF161" s="377"/>
      <c r="AG161" s="377" t="str">
        <f t="shared" si="155"/>
        <v/>
      </c>
      <c r="AH161" s="375" t="str">
        <f t="shared" si="156"/>
        <v/>
      </c>
      <c r="AI161" s="511"/>
      <c r="AJ161" s="375"/>
      <c r="AK161" s="377"/>
      <c r="AL161" s="377" t="str">
        <f t="shared" si="157"/>
        <v/>
      </c>
      <c r="AM161" s="375" t="str">
        <f t="shared" si="158"/>
        <v/>
      </c>
      <c r="AN161" s="511"/>
      <c r="AO161" s="375"/>
      <c r="AP161" s="377"/>
      <c r="AQ161" s="377" t="str">
        <f t="shared" si="159"/>
        <v/>
      </c>
      <c r="AR161" s="375" t="str">
        <f t="shared" si="160"/>
        <v/>
      </c>
      <c r="AS161" s="511"/>
      <c r="AT161" s="375"/>
      <c r="AU161" s="377"/>
      <c r="AV161" s="377" t="str">
        <f t="shared" si="161"/>
        <v/>
      </c>
      <c r="AW161" s="375" t="str">
        <f t="shared" si="162"/>
        <v/>
      </c>
      <c r="AX161" s="511"/>
    </row>
    <row r="162" spans="2:50" ht="15.75" hidden="1" x14ac:dyDescent="0.2">
      <c r="B162" s="521" t="s">
        <v>169</v>
      </c>
      <c r="C162" s="522"/>
      <c r="D162" s="522"/>
      <c r="E162" s="522"/>
      <c r="F162" s="522"/>
      <c r="G162" s="522"/>
      <c r="H162" s="523"/>
      <c r="I162" s="207"/>
      <c r="J162" s="207"/>
      <c r="K162" s="207"/>
      <c r="L162" s="207"/>
      <c r="M162" s="207"/>
      <c r="N162" s="512" t="s">
        <v>161</v>
      </c>
      <c r="O162" s="525" t="s">
        <v>106</v>
      </c>
      <c r="P162" s="527">
        <f>AT142+1</f>
        <v>45923</v>
      </c>
      <c r="Q162" s="517"/>
      <c r="R162" s="517"/>
      <c r="S162" s="517"/>
      <c r="T162" s="517"/>
      <c r="U162" s="527">
        <f>P162+1</f>
        <v>45924</v>
      </c>
      <c r="V162" s="517"/>
      <c r="W162" s="517"/>
      <c r="X162" s="517"/>
      <c r="Y162" s="517"/>
      <c r="Z162" s="527">
        <f>U162+1</f>
        <v>45925</v>
      </c>
      <c r="AA162" s="517"/>
      <c r="AB162" s="517"/>
      <c r="AC162" s="517"/>
      <c r="AD162" s="517"/>
      <c r="AE162" s="527">
        <f>Z162+1</f>
        <v>45926</v>
      </c>
      <c r="AF162" s="517"/>
      <c r="AG162" s="517"/>
      <c r="AH162" s="517"/>
      <c r="AI162" s="517"/>
      <c r="AJ162" s="527">
        <f>AE162+1</f>
        <v>45927</v>
      </c>
      <c r="AK162" s="517"/>
      <c r="AL162" s="517"/>
      <c r="AM162" s="517"/>
      <c r="AN162" s="517"/>
      <c r="AO162" s="527">
        <f>AJ162+1</f>
        <v>45928</v>
      </c>
      <c r="AP162" s="517"/>
      <c r="AQ162" s="517"/>
      <c r="AR162" s="517"/>
      <c r="AS162" s="517"/>
      <c r="AT162" s="527">
        <f>AO162+1</f>
        <v>45929</v>
      </c>
      <c r="AU162" s="517"/>
      <c r="AV162" s="517"/>
      <c r="AW162" s="517"/>
      <c r="AX162" s="517"/>
    </row>
    <row r="163" spans="2:50" ht="15.75" hidden="1" x14ac:dyDescent="0.2">
      <c r="B163" s="524"/>
      <c r="C163" s="524"/>
      <c r="D163" s="524"/>
      <c r="E163" s="524"/>
      <c r="F163" s="524"/>
      <c r="G163" s="524"/>
      <c r="H163" s="524"/>
      <c r="I163" s="207"/>
      <c r="J163" s="207"/>
      <c r="K163" s="207"/>
      <c r="L163" s="207"/>
      <c r="M163" s="207"/>
      <c r="N163" s="512"/>
      <c r="O163" s="526"/>
      <c r="P163" s="527" t="s">
        <v>120</v>
      </c>
      <c r="Q163" s="517"/>
      <c r="R163" s="517"/>
      <c r="S163" s="517"/>
      <c r="T163" s="517"/>
      <c r="U163" s="527" t="s">
        <v>114</v>
      </c>
      <c r="V163" s="517"/>
      <c r="W163" s="517"/>
      <c r="X163" s="517"/>
      <c r="Y163" s="517"/>
      <c r="Z163" s="527" t="s">
        <v>115</v>
      </c>
      <c r="AA163" s="517"/>
      <c r="AB163" s="517"/>
      <c r="AC163" s="517"/>
      <c r="AD163" s="517"/>
      <c r="AE163" s="527" t="s">
        <v>116</v>
      </c>
      <c r="AF163" s="517"/>
      <c r="AG163" s="517"/>
      <c r="AH163" s="517"/>
      <c r="AI163" s="517"/>
      <c r="AJ163" s="527" t="s">
        <v>117</v>
      </c>
      <c r="AK163" s="517"/>
      <c r="AL163" s="517"/>
      <c r="AM163" s="517"/>
      <c r="AN163" s="517"/>
      <c r="AO163" s="527" t="s">
        <v>118</v>
      </c>
      <c r="AP163" s="517"/>
      <c r="AQ163" s="517"/>
      <c r="AR163" s="517"/>
      <c r="AS163" s="517"/>
      <c r="AT163" s="527" t="s">
        <v>119</v>
      </c>
      <c r="AU163" s="517"/>
      <c r="AV163" s="517"/>
      <c r="AW163" s="517"/>
      <c r="AX163" s="517"/>
    </row>
    <row r="164" spans="2:50" hidden="1" x14ac:dyDescent="0.2">
      <c r="B164" s="512" t="s">
        <v>157</v>
      </c>
      <c r="C164" s="512" t="s">
        <v>149</v>
      </c>
      <c r="D164" s="512"/>
      <c r="E164" s="512" t="s">
        <v>151</v>
      </c>
      <c r="F164" s="512"/>
      <c r="G164" s="512"/>
      <c r="H164" s="513" t="s">
        <v>158</v>
      </c>
      <c r="I164" s="516" t="s">
        <v>227</v>
      </c>
      <c r="J164" s="516"/>
      <c r="K164" s="516"/>
      <c r="L164" s="516" t="s">
        <v>158</v>
      </c>
      <c r="M164" s="516" t="s">
        <v>170</v>
      </c>
      <c r="N164" s="512"/>
      <c r="O164" s="512" t="s">
        <v>160</v>
      </c>
      <c r="P164" s="508" t="s">
        <v>154</v>
      </c>
      <c r="Q164" s="509"/>
      <c r="R164" s="509"/>
      <c r="S164" s="510"/>
      <c r="T164" s="512" t="s">
        <v>158</v>
      </c>
      <c r="U164" s="508" t="s">
        <v>154</v>
      </c>
      <c r="V164" s="509"/>
      <c r="W164" s="509"/>
      <c r="X164" s="510"/>
      <c r="Y164" s="512" t="s">
        <v>158</v>
      </c>
      <c r="Z164" s="508" t="s">
        <v>154</v>
      </c>
      <c r="AA164" s="509"/>
      <c r="AB164" s="509"/>
      <c r="AC164" s="510"/>
      <c r="AD164" s="512" t="s">
        <v>158</v>
      </c>
      <c r="AE164" s="508" t="s">
        <v>154</v>
      </c>
      <c r="AF164" s="509"/>
      <c r="AG164" s="509"/>
      <c r="AH164" s="510"/>
      <c r="AI164" s="512" t="s">
        <v>158</v>
      </c>
      <c r="AJ164" s="508" t="s">
        <v>154</v>
      </c>
      <c r="AK164" s="509"/>
      <c r="AL164" s="509"/>
      <c r="AM164" s="510"/>
      <c r="AN164" s="512" t="s">
        <v>158</v>
      </c>
      <c r="AO164" s="508" t="s">
        <v>154</v>
      </c>
      <c r="AP164" s="509"/>
      <c r="AQ164" s="509"/>
      <c r="AR164" s="510"/>
      <c r="AS164" s="512" t="s">
        <v>158</v>
      </c>
      <c r="AT164" s="508" t="s">
        <v>154</v>
      </c>
      <c r="AU164" s="509"/>
      <c r="AV164" s="509"/>
      <c r="AW164" s="510"/>
      <c r="AX164" s="512" t="s">
        <v>158</v>
      </c>
    </row>
    <row r="165" spans="2:50" hidden="1" x14ac:dyDescent="0.2">
      <c r="B165" s="512"/>
      <c r="C165" s="512"/>
      <c r="D165" s="512"/>
      <c r="E165" s="512" t="s">
        <v>150</v>
      </c>
      <c r="F165" s="512"/>
      <c r="G165" s="512"/>
      <c r="H165" s="514"/>
      <c r="I165" s="516" t="s">
        <v>150</v>
      </c>
      <c r="J165" s="516"/>
      <c r="K165" s="516"/>
      <c r="L165" s="516"/>
      <c r="M165" s="516"/>
      <c r="N165" s="512"/>
      <c r="O165" s="512"/>
      <c r="P165" s="508" t="s">
        <v>155</v>
      </c>
      <c r="Q165" s="509"/>
      <c r="R165" s="509"/>
      <c r="S165" s="510"/>
      <c r="T165" s="512"/>
      <c r="U165" s="508" t="s">
        <v>155</v>
      </c>
      <c r="V165" s="509"/>
      <c r="W165" s="509"/>
      <c r="X165" s="510"/>
      <c r="Y165" s="512"/>
      <c r="Z165" s="508" t="s">
        <v>155</v>
      </c>
      <c r="AA165" s="509"/>
      <c r="AB165" s="509"/>
      <c r="AC165" s="510"/>
      <c r="AD165" s="512"/>
      <c r="AE165" s="508" t="s">
        <v>155</v>
      </c>
      <c r="AF165" s="509"/>
      <c r="AG165" s="509"/>
      <c r="AH165" s="510"/>
      <c r="AI165" s="512"/>
      <c r="AJ165" s="508" t="s">
        <v>155</v>
      </c>
      <c r="AK165" s="509"/>
      <c r="AL165" s="509"/>
      <c r="AM165" s="510"/>
      <c r="AN165" s="512"/>
      <c r="AO165" s="508" t="s">
        <v>155</v>
      </c>
      <c r="AP165" s="509"/>
      <c r="AQ165" s="509"/>
      <c r="AR165" s="510"/>
      <c r="AS165" s="512"/>
      <c r="AT165" s="508" t="s">
        <v>155</v>
      </c>
      <c r="AU165" s="509"/>
      <c r="AV165" s="509"/>
      <c r="AW165" s="510"/>
      <c r="AX165" s="512"/>
    </row>
    <row r="166" spans="2:50" hidden="1" x14ac:dyDescent="0.2">
      <c r="B166" s="512"/>
      <c r="C166" s="512"/>
      <c r="D166" s="512"/>
      <c r="E166" s="376" t="s">
        <v>152</v>
      </c>
      <c r="F166" s="376" t="s">
        <v>153</v>
      </c>
      <c r="G166" s="376" t="s">
        <v>156</v>
      </c>
      <c r="H166" s="515"/>
      <c r="I166" s="373" t="s">
        <v>152</v>
      </c>
      <c r="J166" s="373" t="s">
        <v>153</v>
      </c>
      <c r="K166" s="373" t="s">
        <v>156</v>
      </c>
      <c r="L166" s="516"/>
      <c r="M166" s="516"/>
      <c r="N166" s="512"/>
      <c r="O166" s="512"/>
      <c r="P166" s="376" t="s">
        <v>152</v>
      </c>
      <c r="Q166" s="376" t="s">
        <v>153</v>
      </c>
      <c r="R166" s="376" t="s">
        <v>156</v>
      </c>
      <c r="S166" s="376" t="s">
        <v>170</v>
      </c>
      <c r="T166" s="512"/>
      <c r="U166" s="376" t="s">
        <v>152</v>
      </c>
      <c r="V166" s="376" t="s">
        <v>153</v>
      </c>
      <c r="W166" s="376" t="s">
        <v>156</v>
      </c>
      <c r="X166" s="376" t="s">
        <v>170</v>
      </c>
      <c r="Y166" s="512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12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12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12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12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12"/>
    </row>
    <row r="167" spans="2:50" hidden="1" x14ac:dyDescent="0.2">
      <c r="B167" s="517" t="s">
        <v>238</v>
      </c>
      <c r="C167" s="375">
        <v>1</v>
      </c>
      <c r="D167" s="375" t="s">
        <v>457</v>
      </c>
      <c r="E167" s="375">
        <v>19</v>
      </c>
      <c r="F167" s="375">
        <v>1500</v>
      </c>
      <c r="G167" s="377">
        <f t="shared" ref="G167:G172" si="164">F167/E167</f>
        <v>78.94736842105263</v>
      </c>
      <c r="H167" s="537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4">
        <f t="shared" si="165"/>
        <v>75.359690367590801</v>
      </c>
      <c r="L167" s="536">
        <f>IFERROR(AVERAGE(K167:K181),"-")</f>
        <v>105.98343875744075</v>
      </c>
      <c r="M167" s="172">
        <f>IFERROR(RANK(K167, K$167:K$181),"")</f>
        <v>5</v>
      </c>
      <c r="N167" s="512"/>
      <c r="O167" s="512"/>
      <c r="P167" s="375">
        <v>19</v>
      </c>
      <c r="Q167" s="377">
        <v>1431.0332950631455</v>
      </c>
      <c r="R167" s="377">
        <f>IFERROR(Q167/P167,"")</f>
        <v>75.317541845428707</v>
      </c>
      <c r="S167" s="375">
        <f>IFERROR(RANK(R167, R$167:R$181),"")</f>
        <v>5</v>
      </c>
      <c r="T167" s="511">
        <f>AVERAGE(R167:R181)</f>
        <v>105.82211893489539</v>
      </c>
      <c r="U167" s="375">
        <v>19</v>
      </c>
      <c r="V167" s="377">
        <v>1431.4285714285711</v>
      </c>
      <c r="W167" s="377">
        <f>IFERROR(V167/U167,"")</f>
        <v>75.338345864661633</v>
      </c>
      <c r="X167" s="375">
        <f>IFERROR(RANK(W167, W$167:W$181),"")</f>
        <v>5</v>
      </c>
      <c r="Y167" s="511">
        <f>AVERAGE(W167:W181)</f>
        <v>105.80443759805989</v>
      </c>
      <c r="Z167" s="375">
        <v>19</v>
      </c>
      <c r="AA167" s="377">
        <v>1428.3157894736837</v>
      </c>
      <c r="AB167" s="377">
        <f>IFERROR(AA167/Z167,"")</f>
        <v>75.174515235457037</v>
      </c>
      <c r="AC167" s="375">
        <f>IFERROR(RANK(AB167, AB$167:AB$181),"")</f>
        <v>5</v>
      </c>
      <c r="AD167" s="511">
        <f>AVERAGE(AB167:AB181)</f>
        <v>106.00473984602418</v>
      </c>
      <c r="AE167" s="375">
        <v>19</v>
      </c>
      <c r="AF167" s="377">
        <v>1427.5167785234896</v>
      </c>
      <c r="AG167" s="377">
        <f>IFERROR(AF167/AE167,"")</f>
        <v>75.13246202755208</v>
      </c>
      <c r="AH167" s="375">
        <f>IFERROR(RANK(AG167, AG$167:AG$181),"")</f>
        <v>5</v>
      </c>
      <c r="AI167" s="511">
        <f>AVERAGE(AG167:AG181)</f>
        <v>106.21150444246651</v>
      </c>
      <c r="AJ167" s="375">
        <v>19</v>
      </c>
      <c r="AK167" s="377">
        <v>1434.7651006711408</v>
      </c>
      <c r="AL167" s="377">
        <f>IFERROR(AK167/AJ167,"")</f>
        <v>75.513952666902142</v>
      </c>
      <c r="AM167" s="375">
        <f>IFERROR(RANK(AL167, AL$167:AL$181),"")</f>
        <v>5</v>
      </c>
      <c r="AN167" s="511">
        <f>AVERAGE(AL167:AL181)</f>
        <v>106.01969949757249</v>
      </c>
      <c r="AO167" s="375">
        <v>19</v>
      </c>
      <c r="AP167" s="377">
        <v>1429.367088607595</v>
      </c>
      <c r="AQ167" s="377">
        <f>IFERROR(AP167/AO167,"")</f>
        <v>75.229846768820792</v>
      </c>
      <c r="AR167" s="375">
        <f>IFERROR(RANK(AQ167, AQ$167:AQ$181),"")</f>
        <v>5</v>
      </c>
      <c r="AS167" s="511">
        <f>AVERAGE(AQ167:AQ181)</f>
        <v>106.08554513181048</v>
      </c>
      <c r="AT167" s="375">
        <v>19</v>
      </c>
      <c r="AU167" s="377">
        <v>1440.4121951219518</v>
      </c>
      <c r="AV167" s="377">
        <f>IFERROR(AU167/AT167,"")</f>
        <v>75.811168164313244</v>
      </c>
      <c r="AW167" s="375">
        <f>IFERROR(RANK(AV167, AV$167:AV$181),"")</f>
        <v>5</v>
      </c>
      <c r="AX167" s="511">
        <f>AVERAGE(AV167:AV181)</f>
        <v>105.93602585125649</v>
      </c>
    </row>
    <row r="168" spans="2:50" hidden="1" x14ac:dyDescent="0.2">
      <c r="B168" s="517"/>
      <c r="C168" s="375">
        <v>2</v>
      </c>
      <c r="D168" s="375" t="s">
        <v>458</v>
      </c>
      <c r="E168" s="375">
        <v>17</v>
      </c>
      <c r="F168" s="375">
        <v>1500</v>
      </c>
      <c r="G168" s="377">
        <f t="shared" si="164"/>
        <v>88.235294117647058</v>
      </c>
      <c r="H168" s="538"/>
      <c r="I168" s="172">
        <f t="shared" si="165"/>
        <v>17</v>
      </c>
      <c r="J168" s="172">
        <f t="shared" si="165"/>
        <v>1432.5066722327715</v>
      </c>
      <c r="K168" s="374">
        <f t="shared" si="165"/>
        <v>84.265098366633623</v>
      </c>
      <c r="L168" s="536"/>
      <c r="M168" s="172">
        <f t="shared" ref="M168:M181" si="166">IFERROR(RANK(K168, K$167:K$181),"")</f>
        <v>4</v>
      </c>
      <c r="N168" s="512"/>
      <c r="O168" s="512"/>
      <c r="P168" s="375">
        <v>17</v>
      </c>
      <c r="Q168" s="377">
        <v>1429.4670846394981</v>
      </c>
      <c r="R168" s="377">
        <f t="shared" ref="R168:R181" si="167">IFERROR(Q168/P168,"")</f>
        <v>84.086299096441067</v>
      </c>
      <c r="S168" s="375">
        <f t="shared" ref="S168:S181" si="168">IFERROR(RANK(R168, R$167:R$181),"")</f>
        <v>4</v>
      </c>
      <c r="T168" s="511"/>
      <c r="U168" s="375">
        <v>17</v>
      </c>
      <c r="V168" s="377">
        <v>1426.9648562300317</v>
      </c>
      <c r="W168" s="377">
        <f t="shared" ref="W168:W181" si="169">IFERROR(V168/U168,"")</f>
        <v>83.939109190001872</v>
      </c>
      <c r="X168" s="375">
        <f t="shared" ref="X168:X181" si="170">IFERROR(RANK(W168, W$167:W$181),"")</f>
        <v>4</v>
      </c>
      <c r="Y168" s="511"/>
      <c r="Z168" s="375">
        <v>17</v>
      </c>
      <c r="AA168" s="377">
        <v>1433.4831460674154</v>
      </c>
      <c r="AB168" s="377">
        <f t="shared" ref="AB168:AB181" si="171">IFERROR(AA168/Z168,"")</f>
        <v>84.322538003965619</v>
      </c>
      <c r="AC168" s="375">
        <f t="shared" ref="AC168:AC181" si="172">IFERROR(RANK(AB168, AB$167:AB$181),"")</f>
        <v>4</v>
      </c>
      <c r="AD168" s="511"/>
      <c r="AE168" s="375">
        <v>17</v>
      </c>
      <c r="AF168" s="377">
        <v>1436.2135922330099</v>
      </c>
      <c r="AG168" s="377">
        <f t="shared" ref="AG168:AG181" si="173">IFERROR(AF168/AE168,"")</f>
        <v>84.483152484294692</v>
      </c>
      <c r="AH168" s="375">
        <f t="shared" ref="AH168:AH181" si="174">IFERROR(RANK(AG168, AG$167:AG$181),"")</f>
        <v>4</v>
      </c>
      <c r="AI168" s="511"/>
      <c r="AJ168" s="375">
        <v>17</v>
      </c>
      <c r="AK168" s="377">
        <v>1433.4653465346537</v>
      </c>
      <c r="AL168" s="377">
        <f t="shared" ref="AL168:AL181" si="175">IFERROR(AK168/AJ168,"")</f>
        <v>84.321490972626691</v>
      </c>
      <c r="AM168" s="375">
        <f t="shared" ref="AM168:AM181" si="176">IFERROR(RANK(AL168, AL$167:AL$181),"")</f>
        <v>4</v>
      </c>
      <c r="AN168" s="511"/>
      <c r="AO168" s="375">
        <v>17</v>
      </c>
      <c r="AP168" s="377">
        <v>1433.5135135135131</v>
      </c>
      <c r="AQ168" s="377">
        <f t="shared" ref="AQ168:AQ181" si="177">IFERROR(AP168/AO168,"")</f>
        <v>84.324324324324294</v>
      </c>
      <c r="AR168" s="375">
        <f t="shared" ref="AR168:AR181" si="178">IFERROR(RANK(AQ168, AQ$167:AQ$181),"")</f>
        <v>4</v>
      </c>
      <c r="AS168" s="511"/>
      <c r="AT168" s="375">
        <v>17</v>
      </c>
      <c r="AU168" s="377">
        <v>1434.4391664112777</v>
      </c>
      <c r="AV168" s="377">
        <f t="shared" ref="AV168:AV181" si="179">IFERROR(AU168/AT168,"")</f>
        <v>84.378774494781041</v>
      </c>
      <c r="AW168" s="375">
        <f t="shared" ref="AW168:AW181" si="180">IFERROR(RANK(AV168, AV$167:AV$181),"")</f>
        <v>4</v>
      </c>
      <c r="AX168" s="511"/>
    </row>
    <row r="169" spans="2:50" hidden="1" x14ac:dyDescent="0.2">
      <c r="B169" s="517"/>
      <c r="C169" s="375">
        <v>3</v>
      </c>
      <c r="D169" s="375" t="s">
        <v>461</v>
      </c>
      <c r="E169" s="375">
        <v>17</v>
      </c>
      <c r="F169" s="375">
        <v>2000</v>
      </c>
      <c r="G169" s="385">
        <f t="shared" si="164"/>
        <v>117.64705882352941</v>
      </c>
      <c r="H169" s="538"/>
      <c r="I169" s="172">
        <f t="shared" si="165"/>
        <v>17</v>
      </c>
      <c r="J169" s="172">
        <f t="shared" si="165"/>
        <v>1919.6969071879046</v>
      </c>
      <c r="K169" s="374">
        <f t="shared" si="165"/>
        <v>112.92334748164144</v>
      </c>
      <c r="L169" s="536"/>
      <c r="M169" s="172">
        <f t="shared" si="166"/>
        <v>2</v>
      </c>
      <c r="N169" s="512"/>
      <c r="O169" s="512"/>
      <c r="P169" s="375">
        <v>17</v>
      </c>
      <c r="Q169" s="377">
        <v>1919.9999999999995</v>
      </c>
      <c r="R169" s="377">
        <f t="shared" si="167"/>
        <v>112.9411764705882</v>
      </c>
      <c r="S169" s="375">
        <f t="shared" si="168"/>
        <v>2</v>
      </c>
      <c r="T169" s="511"/>
      <c r="U169" s="375">
        <v>17</v>
      </c>
      <c r="V169" s="377">
        <v>1911.5094339622635</v>
      </c>
      <c r="W169" s="377">
        <f t="shared" si="169"/>
        <v>112.44173140954491</v>
      </c>
      <c r="X169" s="375">
        <f t="shared" si="170"/>
        <v>3</v>
      </c>
      <c r="Y169" s="511"/>
      <c r="Z169" s="375">
        <v>17</v>
      </c>
      <c r="AA169" s="377">
        <v>1920.0000000000005</v>
      </c>
      <c r="AB169" s="377">
        <f t="shared" si="171"/>
        <v>112.94117647058826</v>
      </c>
      <c r="AC169" s="375">
        <f t="shared" si="172"/>
        <v>2</v>
      </c>
      <c r="AD169" s="511"/>
      <c r="AE169" s="375">
        <v>17</v>
      </c>
      <c r="AF169" s="377">
        <v>1927.6056338028172</v>
      </c>
      <c r="AG169" s="377">
        <f t="shared" si="173"/>
        <v>113.38856669428337</v>
      </c>
      <c r="AH169" s="375">
        <f t="shared" si="174"/>
        <v>2</v>
      </c>
      <c r="AI169" s="511"/>
      <c r="AJ169" s="375">
        <v>17</v>
      </c>
      <c r="AK169" s="377">
        <v>1920.8219178082195</v>
      </c>
      <c r="AL169" s="377">
        <f t="shared" si="175"/>
        <v>112.98952457695408</v>
      </c>
      <c r="AM169" s="375">
        <f t="shared" si="176"/>
        <v>2</v>
      </c>
      <c r="AN169" s="511"/>
      <c r="AO169" s="375">
        <v>17</v>
      </c>
      <c r="AP169" s="377">
        <v>1924.1095890410961</v>
      </c>
      <c r="AQ169" s="377">
        <f t="shared" si="177"/>
        <v>113.18291700241741</v>
      </c>
      <c r="AR169" s="375">
        <f t="shared" si="178"/>
        <v>2</v>
      </c>
      <c r="AS169" s="511"/>
      <c r="AT169" s="375">
        <v>17</v>
      </c>
      <c r="AU169" s="377">
        <v>1913.8317757009345</v>
      </c>
      <c r="AV169" s="377">
        <f t="shared" si="179"/>
        <v>112.57833974711379</v>
      </c>
      <c r="AW169" s="375">
        <f t="shared" si="180"/>
        <v>2</v>
      </c>
      <c r="AX169" s="511"/>
    </row>
    <row r="170" spans="2:50" hidden="1" x14ac:dyDescent="0.2">
      <c r="B170" s="517"/>
      <c r="C170" s="375">
        <v>4</v>
      </c>
      <c r="D170" s="375" t="s">
        <v>462</v>
      </c>
      <c r="E170" s="375">
        <v>17</v>
      </c>
      <c r="F170" s="375">
        <v>2000</v>
      </c>
      <c r="G170" s="385">
        <f t="shared" si="164"/>
        <v>117.64705882352941</v>
      </c>
      <c r="H170" s="538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4">
        <f>IFERROR(AVERAGE(R170,W170,AB170,AG170,AL170,AQ170,AV170),"")</f>
        <v>112.47777683826453</v>
      </c>
      <c r="L170" s="536"/>
      <c r="M170" s="172">
        <f t="shared" si="166"/>
        <v>3</v>
      </c>
      <c r="N170" s="512"/>
      <c r="O170" s="512"/>
      <c r="P170" s="375">
        <v>17</v>
      </c>
      <c r="Q170" s="377">
        <v>1904.4444444444441</v>
      </c>
      <c r="R170" s="377">
        <f t="shared" si="167"/>
        <v>112.02614379084966</v>
      </c>
      <c r="S170" s="375">
        <f t="shared" si="168"/>
        <v>3</v>
      </c>
      <c r="T170" s="511"/>
      <c r="U170" s="375">
        <v>17</v>
      </c>
      <c r="V170" s="377">
        <v>1920.5555555555552</v>
      </c>
      <c r="W170" s="377">
        <f t="shared" si="169"/>
        <v>112.97385620915031</v>
      </c>
      <c r="X170" s="375">
        <f t="shared" si="170"/>
        <v>2</v>
      </c>
      <c r="Y170" s="511"/>
      <c r="Z170" s="375">
        <v>17</v>
      </c>
      <c r="AA170" s="377">
        <v>1902.6804123711345</v>
      </c>
      <c r="AB170" s="377">
        <f t="shared" si="171"/>
        <v>111.92237719830203</v>
      </c>
      <c r="AC170" s="375">
        <f t="shared" si="172"/>
        <v>3</v>
      </c>
      <c r="AD170" s="511"/>
      <c r="AE170" s="375">
        <v>17</v>
      </c>
      <c r="AF170" s="377">
        <v>1919.2207792207782</v>
      </c>
      <c r="AG170" s="377">
        <f t="shared" si="173"/>
        <v>112.89533995416343</v>
      </c>
      <c r="AH170" s="375">
        <f t="shared" si="174"/>
        <v>3</v>
      </c>
      <c r="AI170" s="511"/>
      <c r="AJ170" s="375">
        <v>17</v>
      </c>
      <c r="AK170" s="377">
        <v>1904.6341463414626</v>
      </c>
      <c r="AL170" s="377">
        <f t="shared" si="175"/>
        <v>112.03730272596839</v>
      </c>
      <c r="AM170" s="375">
        <f t="shared" si="176"/>
        <v>3</v>
      </c>
      <c r="AN170" s="511"/>
      <c r="AO170" s="375">
        <v>17</v>
      </c>
      <c r="AP170" s="377">
        <v>1922.9629629629624</v>
      </c>
      <c r="AQ170" s="377">
        <f t="shared" si="177"/>
        <v>113.11546840958601</v>
      </c>
      <c r="AR170" s="375">
        <f t="shared" si="178"/>
        <v>3</v>
      </c>
      <c r="AS170" s="511"/>
      <c r="AT170" s="375">
        <v>17</v>
      </c>
      <c r="AU170" s="377">
        <v>1910.3571428571429</v>
      </c>
      <c r="AV170" s="377">
        <f t="shared" si="179"/>
        <v>112.37394957983193</v>
      </c>
      <c r="AW170" s="375">
        <f t="shared" si="180"/>
        <v>3</v>
      </c>
      <c r="AX170" s="511"/>
    </row>
    <row r="171" spans="2:50" hidden="1" x14ac:dyDescent="0.2">
      <c r="B171" s="517"/>
      <c r="C171" s="375">
        <v>5</v>
      </c>
      <c r="D171" s="375" t="s">
        <v>430</v>
      </c>
      <c r="E171" s="375">
        <v>8</v>
      </c>
      <c r="F171" s="375">
        <v>1500</v>
      </c>
      <c r="G171" s="385">
        <f t="shared" si="164"/>
        <v>187.5</v>
      </c>
      <c r="H171" s="538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4">
        <f t="shared" si="181"/>
        <v>179.14750507710536</v>
      </c>
      <c r="L171" s="536"/>
      <c r="M171" s="172">
        <f t="shared" si="166"/>
        <v>1</v>
      </c>
      <c r="N171" s="512"/>
      <c r="O171" s="512"/>
      <c r="P171" s="375">
        <v>8</v>
      </c>
      <c r="Q171" s="377">
        <v>1432.2972972972971</v>
      </c>
      <c r="R171" s="377">
        <f t="shared" si="167"/>
        <v>179.03716216216213</v>
      </c>
      <c r="S171" s="375">
        <f t="shared" si="168"/>
        <v>1</v>
      </c>
      <c r="T171" s="511"/>
      <c r="U171" s="375">
        <v>8</v>
      </c>
      <c r="V171" s="377">
        <v>1430.1369863013701</v>
      </c>
      <c r="W171" s="377">
        <f t="shared" si="169"/>
        <v>178.76712328767127</v>
      </c>
      <c r="X171" s="375">
        <f t="shared" si="170"/>
        <v>1</v>
      </c>
      <c r="Y171" s="511"/>
      <c r="Z171" s="375">
        <v>8</v>
      </c>
      <c r="AA171" s="377">
        <v>1438.181818181818</v>
      </c>
      <c r="AB171" s="377">
        <f t="shared" si="171"/>
        <v>179.77272727272725</v>
      </c>
      <c r="AC171" s="375">
        <f t="shared" si="172"/>
        <v>1</v>
      </c>
      <c r="AD171" s="511"/>
      <c r="AE171" s="375">
        <v>8</v>
      </c>
      <c r="AF171" s="377">
        <v>1436.5714285714282</v>
      </c>
      <c r="AG171" s="377">
        <f t="shared" si="173"/>
        <v>179.57142857142853</v>
      </c>
      <c r="AH171" s="375">
        <f t="shared" si="174"/>
        <v>1</v>
      </c>
      <c r="AI171" s="511"/>
      <c r="AJ171" s="375">
        <v>8</v>
      </c>
      <c r="AK171" s="377">
        <v>1434.6902654867258</v>
      </c>
      <c r="AL171" s="377">
        <f t="shared" si="175"/>
        <v>179.33628318584073</v>
      </c>
      <c r="AM171" s="375">
        <f t="shared" si="176"/>
        <v>1</v>
      </c>
      <c r="AN171" s="511"/>
      <c r="AO171" s="375">
        <v>8</v>
      </c>
      <c r="AP171" s="377">
        <v>1429.2857142857144</v>
      </c>
      <c r="AQ171" s="377">
        <f t="shared" si="177"/>
        <v>178.66071428571431</v>
      </c>
      <c r="AR171" s="375">
        <f t="shared" si="178"/>
        <v>1</v>
      </c>
      <c r="AS171" s="511"/>
      <c r="AT171" s="375">
        <v>8</v>
      </c>
      <c r="AU171" s="377">
        <v>1431.0967741935483</v>
      </c>
      <c r="AV171" s="377">
        <f t="shared" si="179"/>
        <v>178.88709677419354</v>
      </c>
      <c r="AW171" s="375">
        <f t="shared" si="180"/>
        <v>1</v>
      </c>
      <c r="AX171" s="511"/>
    </row>
    <row r="172" spans="2:50" hidden="1" x14ac:dyDescent="0.2">
      <c r="B172" s="517"/>
      <c r="C172" s="375">
        <v>6</v>
      </c>
      <c r="D172" s="375" t="s">
        <v>676</v>
      </c>
      <c r="E172" s="375">
        <v>20</v>
      </c>
      <c r="F172" s="375">
        <v>1500</v>
      </c>
      <c r="G172" s="385">
        <f t="shared" si="164"/>
        <v>75</v>
      </c>
      <c r="H172" s="538"/>
      <c r="I172" s="172">
        <f t="shared" si="181"/>
        <v>20</v>
      </c>
      <c r="J172" s="172">
        <f t="shared" si="181"/>
        <v>1434.5442882681764</v>
      </c>
      <c r="K172" s="374">
        <f t="shared" si="181"/>
        <v>71.727214413408817</v>
      </c>
      <c r="L172" s="536"/>
      <c r="M172" s="172">
        <f t="shared" si="166"/>
        <v>6</v>
      </c>
      <c r="N172" s="512"/>
      <c r="O172" s="512"/>
      <c r="P172" s="375">
        <v>20</v>
      </c>
      <c r="Q172" s="377">
        <v>1430.487804878049</v>
      </c>
      <c r="R172" s="377">
        <f t="shared" si="167"/>
        <v>71.524390243902445</v>
      </c>
      <c r="S172" s="375">
        <f t="shared" si="168"/>
        <v>6</v>
      </c>
      <c r="T172" s="511"/>
      <c r="U172" s="375">
        <v>20</v>
      </c>
      <c r="V172" s="377">
        <v>1427.3291925465846</v>
      </c>
      <c r="W172" s="377">
        <f t="shared" si="169"/>
        <v>71.366459627329235</v>
      </c>
      <c r="X172" s="375">
        <f t="shared" si="170"/>
        <v>6</v>
      </c>
      <c r="Y172" s="511"/>
      <c r="Z172" s="375">
        <v>20</v>
      </c>
      <c r="AA172" s="377">
        <v>1437.9020979020981</v>
      </c>
      <c r="AB172" s="377">
        <f t="shared" si="171"/>
        <v>71.895104895104907</v>
      </c>
      <c r="AC172" s="375">
        <f t="shared" si="172"/>
        <v>6</v>
      </c>
      <c r="AD172" s="511"/>
      <c r="AE172" s="375">
        <v>20</v>
      </c>
      <c r="AF172" s="377">
        <v>1435.9615384615379</v>
      </c>
      <c r="AG172" s="377">
        <f t="shared" si="173"/>
        <v>71.798076923076891</v>
      </c>
      <c r="AH172" s="375">
        <f t="shared" si="174"/>
        <v>6</v>
      </c>
      <c r="AI172" s="511"/>
      <c r="AJ172" s="375">
        <v>20</v>
      </c>
      <c r="AK172" s="377">
        <v>1438.3928571428571</v>
      </c>
      <c r="AL172" s="377">
        <f t="shared" si="175"/>
        <v>71.919642857142861</v>
      </c>
      <c r="AM172" s="375">
        <f t="shared" si="176"/>
        <v>6</v>
      </c>
      <c r="AN172" s="511"/>
      <c r="AO172" s="375">
        <v>20</v>
      </c>
      <c r="AP172" s="377">
        <v>1440</v>
      </c>
      <c r="AQ172" s="377">
        <f t="shared" si="177"/>
        <v>72</v>
      </c>
      <c r="AR172" s="375">
        <f t="shared" si="178"/>
        <v>6</v>
      </c>
      <c r="AS172" s="511"/>
      <c r="AT172" s="375">
        <v>20</v>
      </c>
      <c r="AU172" s="377">
        <v>1431.7365269461081</v>
      </c>
      <c r="AV172" s="377">
        <f t="shared" si="179"/>
        <v>71.586826347305404</v>
      </c>
      <c r="AW172" s="375">
        <f t="shared" si="180"/>
        <v>6</v>
      </c>
      <c r="AX172" s="511"/>
    </row>
    <row r="173" spans="2:50" hidden="1" x14ac:dyDescent="0.2">
      <c r="B173" s="517"/>
      <c r="C173" s="375">
        <v>7</v>
      </c>
      <c r="D173" s="375"/>
      <c r="E173" s="375"/>
      <c r="F173" s="375"/>
      <c r="G173" s="375"/>
      <c r="H173" s="538"/>
      <c r="I173" s="172" t="str">
        <f t="shared" si="181"/>
        <v/>
      </c>
      <c r="J173" s="172" t="str">
        <f t="shared" si="181"/>
        <v/>
      </c>
      <c r="K173" s="374" t="str">
        <f t="shared" si="181"/>
        <v/>
      </c>
      <c r="L173" s="536"/>
      <c r="M173" s="172" t="str">
        <f t="shared" si="166"/>
        <v/>
      </c>
      <c r="N173" s="512"/>
      <c r="O173" s="512"/>
      <c r="P173" s="375"/>
      <c r="Q173" s="377"/>
      <c r="R173" s="377" t="str">
        <f t="shared" si="167"/>
        <v/>
      </c>
      <c r="S173" s="375" t="str">
        <f t="shared" si="168"/>
        <v/>
      </c>
      <c r="T173" s="511"/>
      <c r="U173" s="375"/>
      <c r="V173" s="377"/>
      <c r="W173" s="377" t="str">
        <f t="shared" si="169"/>
        <v/>
      </c>
      <c r="X173" s="375" t="str">
        <f t="shared" si="170"/>
        <v/>
      </c>
      <c r="Y173" s="511"/>
      <c r="Z173" s="375"/>
      <c r="AA173" s="377"/>
      <c r="AB173" s="377" t="str">
        <f t="shared" si="171"/>
        <v/>
      </c>
      <c r="AC173" s="375" t="str">
        <f t="shared" si="172"/>
        <v/>
      </c>
      <c r="AD173" s="511"/>
      <c r="AE173" s="375"/>
      <c r="AF173" s="377"/>
      <c r="AG173" s="377" t="str">
        <f t="shared" si="173"/>
        <v/>
      </c>
      <c r="AH173" s="375" t="str">
        <f t="shared" si="174"/>
        <v/>
      </c>
      <c r="AI173" s="511"/>
      <c r="AJ173" s="375"/>
      <c r="AK173" s="377"/>
      <c r="AL173" s="377" t="str">
        <f t="shared" si="175"/>
        <v/>
      </c>
      <c r="AM173" s="375" t="str">
        <f t="shared" si="176"/>
        <v/>
      </c>
      <c r="AN173" s="511"/>
      <c r="AO173" s="375"/>
      <c r="AP173" s="377"/>
      <c r="AQ173" s="377" t="str">
        <f t="shared" si="177"/>
        <v/>
      </c>
      <c r="AR173" s="375" t="str">
        <f t="shared" si="178"/>
        <v/>
      </c>
      <c r="AS173" s="511"/>
      <c r="AT173" s="375"/>
      <c r="AU173" s="377"/>
      <c r="AV173" s="377" t="str">
        <f t="shared" si="179"/>
        <v/>
      </c>
      <c r="AW173" s="375" t="str">
        <f t="shared" si="180"/>
        <v/>
      </c>
      <c r="AX173" s="511"/>
    </row>
    <row r="174" spans="2:50" hidden="1" x14ac:dyDescent="0.2">
      <c r="B174" s="517"/>
      <c r="C174" s="375">
        <v>8</v>
      </c>
      <c r="D174" s="375"/>
      <c r="E174" s="375"/>
      <c r="F174" s="375"/>
      <c r="G174" s="375"/>
      <c r="H174" s="538"/>
      <c r="I174" s="172" t="str">
        <f t="shared" si="181"/>
        <v/>
      </c>
      <c r="J174" s="172" t="str">
        <f t="shared" si="181"/>
        <v/>
      </c>
      <c r="K174" s="374" t="str">
        <f t="shared" si="181"/>
        <v/>
      </c>
      <c r="L174" s="536"/>
      <c r="M174" s="172" t="str">
        <f t="shared" si="166"/>
        <v/>
      </c>
      <c r="N174" s="512"/>
      <c r="O174" s="512"/>
      <c r="P174" s="375"/>
      <c r="Q174" s="377"/>
      <c r="R174" s="377" t="str">
        <f t="shared" si="167"/>
        <v/>
      </c>
      <c r="S174" s="375" t="str">
        <f t="shared" si="168"/>
        <v/>
      </c>
      <c r="T174" s="511"/>
      <c r="U174" s="375"/>
      <c r="V174" s="377"/>
      <c r="W174" s="377" t="str">
        <f t="shared" si="169"/>
        <v/>
      </c>
      <c r="X174" s="375" t="str">
        <f t="shared" si="170"/>
        <v/>
      </c>
      <c r="Y174" s="511"/>
      <c r="Z174" s="375"/>
      <c r="AA174" s="377"/>
      <c r="AB174" s="377" t="str">
        <f t="shared" si="171"/>
        <v/>
      </c>
      <c r="AC174" s="375" t="str">
        <f t="shared" si="172"/>
        <v/>
      </c>
      <c r="AD174" s="511"/>
      <c r="AE174" s="375"/>
      <c r="AF174" s="377"/>
      <c r="AG174" s="377" t="str">
        <f t="shared" si="173"/>
        <v/>
      </c>
      <c r="AH174" s="375" t="str">
        <f t="shared" si="174"/>
        <v/>
      </c>
      <c r="AI174" s="511"/>
      <c r="AJ174" s="375"/>
      <c r="AK174" s="377"/>
      <c r="AL174" s="377" t="str">
        <f t="shared" si="175"/>
        <v/>
      </c>
      <c r="AM174" s="375" t="str">
        <f t="shared" si="176"/>
        <v/>
      </c>
      <c r="AN174" s="511"/>
      <c r="AO174" s="375"/>
      <c r="AP174" s="377"/>
      <c r="AQ174" s="377" t="str">
        <f t="shared" si="177"/>
        <v/>
      </c>
      <c r="AR174" s="375" t="str">
        <f t="shared" si="178"/>
        <v/>
      </c>
      <c r="AS174" s="511"/>
      <c r="AT174" s="375"/>
      <c r="AU174" s="377"/>
      <c r="AV174" s="377" t="str">
        <f t="shared" si="179"/>
        <v/>
      </c>
      <c r="AW174" s="375" t="str">
        <f t="shared" si="180"/>
        <v/>
      </c>
      <c r="AX174" s="511"/>
    </row>
    <row r="175" spans="2:50" hidden="1" x14ac:dyDescent="0.2">
      <c r="B175" s="517"/>
      <c r="C175" s="375">
        <v>9</v>
      </c>
      <c r="D175" s="375"/>
      <c r="E175" s="375"/>
      <c r="F175" s="375"/>
      <c r="G175" s="375"/>
      <c r="H175" s="538"/>
      <c r="I175" s="172" t="str">
        <f t="shared" si="181"/>
        <v/>
      </c>
      <c r="J175" s="172" t="str">
        <f t="shared" si="181"/>
        <v/>
      </c>
      <c r="K175" s="374" t="str">
        <f t="shared" si="181"/>
        <v/>
      </c>
      <c r="L175" s="536"/>
      <c r="M175" s="172" t="str">
        <f t="shared" si="166"/>
        <v/>
      </c>
      <c r="N175" s="512"/>
      <c r="O175" s="512"/>
      <c r="P175" s="375"/>
      <c r="Q175" s="377"/>
      <c r="R175" s="377" t="str">
        <f t="shared" si="167"/>
        <v/>
      </c>
      <c r="S175" s="375" t="str">
        <f t="shared" si="168"/>
        <v/>
      </c>
      <c r="T175" s="511"/>
      <c r="U175" s="375"/>
      <c r="V175" s="377"/>
      <c r="W175" s="377" t="str">
        <f t="shared" si="169"/>
        <v/>
      </c>
      <c r="X175" s="375" t="str">
        <f t="shared" si="170"/>
        <v/>
      </c>
      <c r="Y175" s="511"/>
      <c r="Z175" s="375"/>
      <c r="AA175" s="377"/>
      <c r="AB175" s="377" t="str">
        <f t="shared" si="171"/>
        <v/>
      </c>
      <c r="AC175" s="375" t="str">
        <f t="shared" si="172"/>
        <v/>
      </c>
      <c r="AD175" s="511"/>
      <c r="AE175" s="375"/>
      <c r="AF175" s="377"/>
      <c r="AG175" s="377" t="str">
        <f t="shared" si="173"/>
        <v/>
      </c>
      <c r="AH175" s="375" t="str">
        <f t="shared" si="174"/>
        <v/>
      </c>
      <c r="AI175" s="511"/>
      <c r="AJ175" s="375"/>
      <c r="AK175" s="377"/>
      <c r="AL175" s="377" t="str">
        <f t="shared" si="175"/>
        <v/>
      </c>
      <c r="AM175" s="375" t="str">
        <f t="shared" si="176"/>
        <v/>
      </c>
      <c r="AN175" s="511"/>
      <c r="AO175" s="375"/>
      <c r="AP175" s="377"/>
      <c r="AQ175" s="377" t="str">
        <f t="shared" si="177"/>
        <v/>
      </c>
      <c r="AR175" s="375" t="str">
        <f t="shared" si="178"/>
        <v/>
      </c>
      <c r="AS175" s="511"/>
      <c r="AT175" s="375"/>
      <c r="AU175" s="377"/>
      <c r="AV175" s="377" t="str">
        <f t="shared" si="179"/>
        <v/>
      </c>
      <c r="AW175" s="375" t="str">
        <f t="shared" si="180"/>
        <v/>
      </c>
      <c r="AX175" s="511"/>
    </row>
    <row r="176" spans="2:50" hidden="1" x14ac:dyDescent="0.2">
      <c r="B176" s="517"/>
      <c r="C176" s="375">
        <v>10</v>
      </c>
      <c r="D176" s="375"/>
      <c r="E176" s="375"/>
      <c r="F176" s="375"/>
      <c r="G176" s="375"/>
      <c r="H176" s="538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36"/>
      <c r="M176" s="172" t="str">
        <f t="shared" si="166"/>
        <v/>
      </c>
      <c r="N176" s="512"/>
      <c r="O176" s="512"/>
      <c r="P176" s="375"/>
      <c r="Q176" s="377"/>
      <c r="R176" s="377" t="str">
        <f t="shared" si="167"/>
        <v/>
      </c>
      <c r="S176" s="375" t="str">
        <f t="shared" si="168"/>
        <v/>
      </c>
      <c r="T176" s="511"/>
      <c r="U176" s="375"/>
      <c r="V176" s="377"/>
      <c r="W176" s="377" t="str">
        <f t="shared" si="169"/>
        <v/>
      </c>
      <c r="X176" s="375" t="str">
        <f t="shared" si="170"/>
        <v/>
      </c>
      <c r="Y176" s="511"/>
      <c r="Z176" s="375"/>
      <c r="AA176" s="377"/>
      <c r="AB176" s="377" t="str">
        <f t="shared" si="171"/>
        <v/>
      </c>
      <c r="AC176" s="375" t="str">
        <f t="shared" si="172"/>
        <v/>
      </c>
      <c r="AD176" s="511"/>
      <c r="AE176" s="375"/>
      <c r="AF176" s="377"/>
      <c r="AG176" s="377" t="str">
        <f t="shared" si="173"/>
        <v/>
      </c>
      <c r="AH176" s="375" t="str">
        <f t="shared" si="174"/>
        <v/>
      </c>
      <c r="AI176" s="511"/>
      <c r="AJ176" s="375"/>
      <c r="AK176" s="377"/>
      <c r="AL176" s="377" t="str">
        <f t="shared" si="175"/>
        <v/>
      </c>
      <c r="AM176" s="375" t="str">
        <f t="shared" si="176"/>
        <v/>
      </c>
      <c r="AN176" s="511"/>
      <c r="AO176" s="375"/>
      <c r="AP176" s="377"/>
      <c r="AQ176" s="377" t="str">
        <f t="shared" si="177"/>
        <v/>
      </c>
      <c r="AR176" s="375" t="str">
        <f t="shared" si="178"/>
        <v/>
      </c>
      <c r="AS176" s="511"/>
      <c r="AT176" s="375"/>
      <c r="AU176" s="377"/>
      <c r="AV176" s="377" t="str">
        <f t="shared" si="179"/>
        <v/>
      </c>
      <c r="AW176" s="375" t="str">
        <f t="shared" si="180"/>
        <v/>
      </c>
      <c r="AX176" s="511"/>
    </row>
    <row r="177" spans="2:50" hidden="1" x14ac:dyDescent="0.2">
      <c r="B177" s="517"/>
      <c r="C177" s="375">
        <v>11</v>
      </c>
      <c r="D177" s="375"/>
      <c r="E177" s="375"/>
      <c r="F177" s="375"/>
      <c r="G177" s="375"/>
      <c r="H177" s="538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36"/>
      <c r="M177" s="172" t="str">
        <f t="shared" si="166"/>
        <v/>
      </c>
      <c r="N177" s="512"/>
      <c r="O177" s="512"/>
      <c r="P177" s="375"/>
      <c r="Q177" s="377"/>
      <c r="R177" s="377" t="str">
        <f t="shared" si="167"/>
        <v/>
      </c>
      <c r="S177" s="375" t="str">
        <f t="shared" si="168"/>
        <v/>
      </c>
      <c r="T177" s="511"/>
      <c r="U177" s="375"/>
      <c r="V177" s="377"/>
      <c r="W177" s="377" t="str">
        <f t="shared" si="169"/>
        <v/>
      </c>
      <c r="X177" s="375" t="str">
        <f t="shared" si="170"/>
        <v/>
      </c>
      <c r="Y177" s="511"/>
      <c r="Z177" s="375"/>
      <c r="AA177" s="377"/>
      <c r="AB177" s="377" t="str">
        <f t="shared" si="171"/>
        <v/>
      </c>
      <c r="AC177" s="375" t="str">
        <f t="shared" si="172"/>
        <v/>
      </c>
      <c r="AD177" s="511"/>
      <c r="AE177" s="375"/>
      <c r="AF177" s="377"/>
      <c r="AG177" s="377" t="str">
        <f t="shared" si="173"/>
        <v/>
      </c>
      <c r="AH177" s="375" t="str">
        <f t="shared" si="174"/>
        <v/>
      </c>
      <c r="AI177" s="511"/>
      <c r="AJ177" s="375"/>
      <c r="AK177" s="377"/>
      <c r="AL177" s="377" t="str">
        <f t="shared" si="175"/>
        <v/>
      </c>
      <c r="AM177" s="375" t="str">
        <f t="shared" si="176"/>
        <v/>
      </c>
      <c r="AN177" s="511"/>
      <c r="AO177" s="375"/>
      <c r="AP177" s="377"/>
      <c r="AQ177" s="377" t="str">
        <f t="shared" si="177"/>
        <v/>
      </c>
      <c r="AR177" s="375" t="str">
        <f t="shared" si="178"/>
        <v/>
      </c>
      <c r="AS177" s="511"/>
      <c r="AT177" s="375"/>
      <c r="AU177" s="377"/>
      <c r="AV177" s="377" t="str">
        <f t="shared" si="179"/>
        <v/>
      </c>
      <c r="AW177" s="375" t="str">
        <f t="shared" si="180"/>
        <v/>
      </c>
      <c r="AX177" s="511"/>
    </row>
    <row r="178" spans="2:50" hidden="1" x14ac:dyDescent="0.2">
      <c r="B178" s="517"/>
      <c r="C178" s="375">
        <v>12</v>
      </c>
      <c r="D178" s="375"/>
      <c r="E178" s="375"/>
      <c r="F178" s="375"/>
      <c r="G178" s="375"/>
      <c r="H178" s="538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36"/>
      <c r="M178" s="172" t="str">
        <f t="shared" si="166"/>
        <v/>
      </c>
      <c r="N178" s="512"/>
      <c r="O178" s="512"/>
      <c r="P178" s="375"/>
      <c r="Q178" s="377"/>
      <c r="R178" s="377" t="str">
        <f t="shared" si="167"/>
        <v/>
      </c>
      <c r="S178" s="375" t="str">
        <f t="shared" si="168"/>
        <v/>
      </c>
      <c r="T178" s="511"/>
      <c r="U178" s="375"/>
      <c r="V178" s="377"/>
      <c r="W178" s="377" t="str">
        <f t="shared" si="169"/>
        <v/>
      </c>
      <c r="X178" s="375" t="str">
        <f t="shared" si="170"/>
        <v/>
      </c>
      <c r="Y178" s="511"/>
      <c r="Z178" s="375"/>
      <c r="AA178" s="377"/>
      <c r="AB178" s="377" t="str">
        <f t="shared" si="171"/>
        <v/>
      </c>
      <c r="AC178" s="375" t="str">
        <f t="shared" si="172"/>
        <v/>
      </c>
      <c r="AD178" s="511"/>
      <c r="AE178" s="375"/>
      <c r="AF178" s="377"/>
      <c r="AG178" s="377" t="str">
        <f t="shared" si="173"/>
        <v/>
      </c>
      <c r="AH178" s="375" t="str">
        <f t="shared" si="174"/>
        <v/>
      </c>
      <c r="AI178" s="511"/>
      <c r="AJ178" s="375"/>
      <c r="AK178" s="377"/>
      <c r="AL178" s="377" t="str">
        <f t="shared" si="175"/>
        <v/>
      </c>
      <c r="AM178" s="375" t="str">
        <f t="shared" si="176"/>
        <v/>
      </c>
      <c r="AN178" s="511"/>
      <c r="AO178" s="375"/>
      <c r="AP178" s="377"/>
      <c r="AQ178" s="377" t="str">
        <f t="shared" si="177"/>
        <v/>
      </c>
      <c r="AR178" s="375" t="str">
        <f t="shared" si="178"/>
        <v/>
      </c>
      <c r="AS178" s="511"/>
      <c r="AT178" s="375"/>
      <c r="AU178" s="377"/>
      <c r="AV178" s="377" t="str">
        <f t="shared" si="179"/>
        <v/>
      </c>
      <c r="AW178" s="375" t="str">
        <f t="shared" si="180"/>
        <v/>
      </c>
      <c r="AX178" s="511"/>
    </row>
    <row r="179" spans="2:50" hidden="1" x14ac:dyDescent="0.2">
      <c r="B179" s="517"/>
      <c r="C179" s="375">
        <v>13</v>
      </c>
      <c r="D179" s="375"/>
      <c r="E179" s="375"/>
      <c r="F179" s="375"/>
      <c r="G179" s="375"/>
      <c r="H179" s="538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36"/>
      <c r="M179" s="172" t="str">
        <f t="shared" si="166"/>
        <v/>
      </c>
      <c r="N179" s="512"/>
      <c r="O179" s="512"/>
      <c r="P179" s="375"/>
      <c r="Q179" s="377"/>
      <c r="R179" s="377" t="str">
        <f t="shared" si="167"/>
        <v/>
      </c>
      <c r="S179" s="375" t="str">
        <f t="shared" si="168"/>
        <v/>
      </c>
      <c r="T179" s="511"/>
      <c r="U179" s="375"/>
      <c r="V179" s="377"/>
      <c r="W179" s="377" t="str">
        <f t="shared" si="169"/>
        <v/>
      </c>
      <c r="X179" s="375" t="str">
        <f t="shared" si="170"/>
        <v/>
      </c>
      <c r="Y179" s="511"/>
      <c r="Z179" s="375"/>
      <c r="AA179" s="377"/>
      <c r="AB179" s="377" t="str">
        <f t="shared" si="171"/>
        <v/>
      </c>
      <c r="AC179" s="375" t="str">
        <f t="shared" si="172"/>
        <v/>
      </c>
      <c r="AD179" s="511"/>
      <c r="AE179" s="375"/>
      <c r="AF179" s="377"/>
      <c r="AG179" s="377" t="str">
        <f t="shared" si="173"/>
        <v/>
      </c>
      <c r="AH179" s="375" t="str">
        <f t="shared" si="174"/>
        <v/>
      </c>
      <c r="AI179" s="511"/>
      <c r="AJ179" s="375"/>
      <c r="AK179" s="377"/>
      <c r="AL179" s="377" t="str">
        <f t="shared" si="175"/>
        <v/>
      </c>
      <c r="AM179" s="375" t="str">
        <f t="shared" si="176"/>
        <v/>
      </c>
      <c r="AN179" s="511"/>
      <c r="AO179" s="375"/>
      <c r="AP179" s="377"/>
      <c r="AQ179" s="377" t="str">
        <f t="shared" si="177"/>
        <v/>
      </c>
      <c r="AR179" s="375" t="str">
        <f t="shared" si="178"/>
        <v/>
      </c>
      <c r="AS179" s="511"/>
      <c r="AT179" s="375"/>
      <c r="AU179" s="377"/>
      <c r="AV179" s="377" t="str">
        <f t="shared" si="179"/>
        <v/>
      </c>
      <c r="AW179" s="375" t="str">
        <f t="shared" si="180"/>
        <v/>
      </c>
      <c r="AX179" s="511"/>
    </row>
    <row r="180" spans="2:50" hidden="1" x14ac:dyDescent="0.2">
      <c r="B180" s="517"/>
      <c r="C180" s="375">
        <v>14</v>
      </c>
      <c r="D180" s="375"/>
      <c r="E180" s="375"/>
      <c r="F180" s="375"/>
      <c r="G180" s="375"/>
      <c r="H180" s="538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36"/>
      <c r="M180" s="172" t="str">
        <f t="shared" si="166"/>
        <v/>
      </c>
      <c r="N180" s="512"/>
      <c r="O180" s="512"/>
      <c r="P180" s="375"/>
      <c r="Q180" s="377"/>
      <c r="R180" s="377" t="str">
        <f t="shared" si="167"/>
        <v/>
      </c>
      <c r="S180" s="375" t="str">
        <f t="shared" si="168"/>
        <v/>
      </c>
      <c r="T180" s="511"/>
      <c r="U180" s="375"/>
      <c r="V180" s="377"/>
      <c r="W180" s="377" t="str">
        <f t="shared" si="169"/>
        <v/>
      </c>
      <c r="X180" s="375" t="str">
        <f t="shared" si="170"/>
        <v/>
      </c>
      <c r="Y180" s="511"/>
      <c r="Z180" s="375"/>
      <c r="AA180" s="377"/>
      <c r="AB180" s="377" t="str">
        <f t="shared" si="171"/>
        <v/>
      </c>
      <c r="AC180" s="375" t="str">
        <f t="shared" si="172"/>
        <v/>
      </c>
      <c r="AD180" s="511"/>
      <c r="AE180" s="375"/>
      <c r="AF180" s="377"/>
      <c r="AG180" s="377" t="str">
        <f t="shared" si="173"/>
        <v/>
      </c>
      <c r="AH180" s="375" t="str">
        <f t="shared" si="174"/>
        <v/>
      </c>
      <c r="AI180" s="511"/>
      <c r="AJ180" s="375"/>
      <c r="AK180" s="377"/>
      <c r="AL180" s="377" t="str">
        <f t="shared" si="175"/>
        <v/>
      </c>
      <c r="AM180" s="375" t="str">
        <f t="shared" si="176"/>
        <v/>
      </c>
      <c r="AN180" s="511"/>
      <c r="AO180" s="375"/>
      <c r="AP180" s="377"/>
      <c r="AQ180" s="377" t="str">
        <f t="shared" si="177"/>
        <v/>
      </c>
      <c r="AR180" s="375" t="str">
        <f t="shared" si="178"/>
        <v/>
      </c>
      <c r="AS180" s="511"/>
      <c r="AT180" s="375"/>
      <c r="AU180" s="377"/>
      <c r="AV180" s="377" t="str">
        <f t="shared" si="179"/>
        <v/>
      </c>
      <c r="AW180" s="375" t="str">
        <f t="shared" si="180"/>
        <v/>
      </c>
      <c r="AX180" s="511"/>
    </row>
    <row r="181" spans="2:50" hidden="1" x14ac:dyDescent="0.2">
      <c r="B181" s="517"/>
      <c r="C181" s="375">
        <v>15</v>
      </c>
      <c r="D181" s="375"/>
      <c r="E181" s="375"/>
      <c r="F181" s="375"/>
      <c r="G181" s="375"/>
      <c r="H181" s="539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36"/>
      <c r="M181" s="172" t="str">
        <f t="shared" si="166"/>
        <v/>
      </c>
      <c r="N181" s="512"/>
      <c r="O181" s="512"/>
      <c r="P181" s="375"/>
      <c r="Q181" s="377"/>
      <c r="R181" s="377" t="str">
        <f t="shared" si="167"/>
        <v/>
      </c>
      <c r="S181" s="375" t="str">
        <f t="shared" si="168"/>
        <v/>
      </c>
      <c r="T181" s="511"/>
      <c r="U181" s="375"/>
      <c r="V181" s="377"/>
      <c r="W181" s="377" t="str">
        <f t="shared" si="169"/>
        <v/>
      </c>
      <c r="X181" s="375" t="str">
        <f t="shared" si="170"/>
        <v/>
      </c>
      <c r="Y181" s="511"/>
      <c r="Z181" s="375"/>
      <c r="AA181" s="377"/>
      <c r="AB181" s="377" t="str">
        <f t="shared" si="171"/>
        <v/>
      </c>
      <c r="AC181" s="375" t="str">
        <f t="shared" si="172"/>
        <v/>
      </c>
      <c r="AD181" s="511"/>
      <c r="AE181" s="375"/>
      <c r="AF181" s="377"/>
      <c r="AG181" s="377" t="str">
        <f t="shared" si="173"/>
        <v/>
      </c>
      <c r="AH181" s="375" t="str">
        <f t="shared" si="174"/>
        <v/>
      </c>
      <c r="AI181" s="511"/>
      <c r="AJ181" s="375"/>
      <c r="AK181" s="377"/>
      <c r="AL181" s="377" t="str">
        <f t="shared" si="175"/>
        <v/>
      </c>
      <c r="AM181" s="375" t="str">
        <f t="shared" si="176"/>
        <v/>
      </c>
      <c r="AN181" s="511"/>
      <c r="AO181" s="375"/>
      <c r="AP181" s="377"/>
      <c r="AQ181" s="377" t="str">
        <f t="shared" si="177"/>
        <v/>
      </c>
      <c r="AR181" s="375" t="str">
        <f t="shared" si="178"/>
        <v/>
      </c>
      <c r="AS181" s="511"/>
      <c r="AT181" s="375"/>
      <c r="AU181" s="377"/>
      <c r="AV181" s="377" t="str">
        <f t="shared" si="179"/>
        <v/>
      </c>
      <c r="AW181" s="375" t="str">
        <f t="shared" si="180"/>
        <v/>
      </c>
      <c r="AX181" s="511"/>
    </row>
    <row r="182" spans="2:50" ht="15.75" x14ac:dyDescent="0.2">
      <c r="B182" s="521" t="s">
        <v>169</v>
      </c>
      <c r="C182" s="522"/>
      <c r="D182" s="522"/>
      <c r="E182" s="522"/>
      <c r="F182" s="522"/>
      <c r="G182" s="522"/>
      <c r="H182" s="523"/>
      <c r="I182" s="207"/>
      <c r="J182" s="207"/>
      <c r="K182" s="207"/>
      <c r="L182" s="207"/>
      <c r="M182" s="207"/>
      <c r="N182" s="512" t="s">
        <v>161</v>
      </c>
      <c r="O182" s="525" t="s">
        <v>106</v>
      </c>
      <c r="P182" s="527">
        <f>AT162+1</f>
        <v>45930</v>
      </c>
      <c r="Q182" s="517"/>
      <c r="R182" s="517"/>
      <c r="S182" s="517"/>
      <c r="T182" s="517"/>
      <c r="U182" s="527">
        <f>P182+1</f>
        <v>45931</v>
      </c>
      <c r="V182" s="517"/>
      <c r="W182" s="517"/>
      <c r="X182" s="517"/>
      <c r="Y182" s="517"/>
      <c r="Z182" s="527">
        <f>U182+1</f>
        <v>45932</v>
      </c>
      <c r="AA182" s="517"/>
      <c r="AB182" s="517"/>
      <c r="AC182" s="517"/>
      <c r="AD182" s="517"/>
      <c r="AE182" s="527">
        <f>Z182+1</f>
        <v>45933</v>
      </c>
      <c r="AF182" s="517"/>
      <c r="AG182" s="517"/>
      <c r="AH182" s="517"/>
      <c r="AI182" s="517"/>
      <c r="AJ182" s="527">
        <f>AE182+1</f>
        <v>45934</v>
      </c>
      <c r="AK182" s="517"/>
      <c r="AL182" s="517"/>
      <c r="AM182" s="517"/>
      <c r="AN182" s="517"/>
      <c r="AO182" s="527">
        <f>AJ182+1</f>
        <v>45935</v>
      </c>
      <c r="AP182" s="517"/>
      <c r="AQ182" s="517"/>
      <c r="AR182" s="517"/>
      <c r="AS182" s="517"/>
      <c r="AT182" s="527">
        <f>AO182+1</f>
        <v>45936</v>
      </c>
      <c r="AU182" s="517"/>
      <c r="AV182" s="517"/>
      <c r="AW182" s="517"/>
      <c r="AX182" s="517"/>
    </row>
    <row r="183" spans="2:50" ht="15.75" x14ac:dyDescent="0.2">
      <c r="B183" s="524"/>
      <c r="C183" s="524"/>
      <c r="D183" s="524"/>
      <c r="E183" s="524"/>
      <c r="F183" s="524"/>
      <c r="G183" s="524"/>
      <c r="H183" s="524"/>
      <c r="I183" s="207"/>
      <c r="J183" s="207"/>
      <c r="K183" s="207"/>
      <c r="L183" s="207"/>
      <c r="M183" s="207"/>
      <c r="N183" s="512"/>
      <c r="O183" s="526"/>
      <c r="P183" s="527" t="s">
        <v>120</v>
      </c>
      <c r="Q183" s="517"/>
      <c r="R183" s="517"/>
      <c r="S183" s="517"/>
      <c r="T183" s="517"/>
      <c r="U183" s="527" t="s">
        <v>114</v>
      </c>
      <c r="V183" s="517"/>
      <c r="W183" s="517"/>
      <c r="X183" s="517"/>
      <c r="Y183" s="517"/>
      <c r="Z183" s="527" t="s">
        <v>115</v>
      </c>
      <c r="AA183" s="517"/>
      <c r="AB183" s="517"/>
      <c r="AC183" s="517"/>
      <c r="AD183" s="517"/>
      <c r="AE183" s="527" t="s">
        <v>116</v>
      </c>
      <c r="AF183" s="517"/>
      <c r="AG183" s="517"/>
      <c r="AH183" s="517"/>
      <c r="AI183" s="517"/>
      <c r="AJ183" s="527" t="s">
        <v>117</v>
      </c>
      <c r="AK183" s="517"/>
      <c r="AL183" s="517"/>
      <c r="AM183" s="517"/>
      <c r="AN183" s="517"/>
      <c r="AO183" s="527" t="s">
        <v>118</v>
      </c>
      <c r="AP183" s="517"/>
      <c r="AQ183" s="517"/>
      <c r="AR183" s="517"/>
      <c r="AS183" s="517"/>
      <c r="AT183" s="527" t="s">
        <v>119</v>
      </c>
      <c r="AU183" s="517"/>
      <c r="AV183" s="517"/>
      <c r="AW183" s="517"/>
      <c r="AX183" s="517"/>
    </row>
    <row r="184" spans="2:50" x14ac:dyDescent="0.2">
      <c r="B184" s="512" t="s">
        <v>157</v>
      </c>
      <c r="C184" s="512" t="s">
        <v>149</v>
      </c>
      <c r="D184" s="512"/>
      <c r="E184" s="512" t="s">
        <v>151</v>
      </c>
      <c r="F184" s="512"/>
      <c r="G184" s="512"/>
      <c r="H184" s="513" t="s">
        <v>158</v>
      </c>
      <c r="I184" s="516" t="s">
        <v>227</v>
      </c>
      <c r="J184" s="516"/>
      <c r="K184" s="516"/>
      <c r="L184" s="516" t="s">
        <v>158</v>
      </c>
      <c r="M184" s="516" t="s">
        <v>170</v>
      </c>
      <c r="N184" s="512"/>
      <c r="O184" s="512" t="s">
        <v>160</v>
      </c>
      <c r="P184" s="508" t="s">
        <v>154</v>
      </c>
      <c r="Q184" s="509"/>
      <c r="R184" s="509"/>
      <c r="S184" s="510"/>
      <c r="T184" s="512" t="s">
        <v>158</v>
      </c>
      <c r="U184" s="508" t="s">
        <v>154</v>
      </c>
      <c r="V184" s="509"/>
      <c r="W184" s="509"/>
      <c r="X184" s="510"/>
      <c r="Y184" s="512" t="s">
        <v>158</v>
      </c>
      <c r="Z184" s="508" t="s">
        <v>154</v>
      </c>
      <c r="AA184" s="509"/>
      <c r="AB184" s="509"/>
      <c r="AC184" s="510"/>
      <c r="AD184" s="512" t="s">
        <v>158</v>
      </c>
      <c r="AE184" s="508" t="s">
        <v>154</v>
      </c>
      <c r="AF184" s="509"/>
      <c r="AG184" s="509"/>
      <c r="AH184" s="510"/>
      <c r="AI184" s="512" t="s">
        <v>158</v>
      </c>
      <c r="AJ184" s="508" t="s">
        <v>154</v>
      </c>
      <c r="AK184" s="509"/>
      <c r="AL184" s="509"/>
      <c r="AM184" s="510"/>
      <c r="AN184" s="512" t="s">
        <v>158</v>
      </c>
      <c r="AO184" s="508" t="s">
        <v>154</v>
      </c>
      <c r="AP184" s="509"/>
      <c r="AQ184" s="509"/>
      <c r="AR184" s="510"/>
      <c r="AS184" s="512" t="s">
        <v>158</v>
      </c>
      <c r="AT184" s="508" t="s">
        <v>154</v>
      </c>
      <c r="AU184" s="509"/>
      <c r="AV184" s="509"/>
      <c r="AW184" s="510"/>
      <c r="AX184" s="512" t="s">
        <v>158</v>
      </c>
    </row>
    <row r="185" spans="2:50" x14ac:dyDescent="0.2">
      <c r="B185" s="512"/>
      <c r="C185" s="512"/>
      <c r="D185" s="512"/>
      <c r="E185" s="512" t="s">
        <v>150</v>
      </c>
      <c r="F185" s="512"/>
      <c r="G185" s="512"/>
      <c r="H185" s="514"/>
      <c r="I185" s="516" t="s">
        <v>150</v>
      </c>
      <c r="J185" s="516"/>
      <c r="K185" s="516"/>
      <c r="L185" s="516"/>
      <c r="M185" s="516"/>
      <c r="N185" s="512"/>
      <c r="O185" s="512"/>
      <c r="P185" s="508" t="s">
        <v>155</v>
      </c>
      <c r="Q185" s="509"/>
      <c r="R185" s="509"/>
      <c r="S185" s="510"/>
      <c r="T185" s="512"/>
      <c r="U185" s="508" t="s">
        <v>155</v>
      </c>
      <c r="V185" s="509"/>
      <c r="W185" s="509"/>
      <c r="X185" s="510"/>
      <c r="Y185" s="512"/>
      <c r="Z185" s="508" t="s">
        <v>155</v>
      </c>
      <c r="AA185" s="509"/>
      <c r="AB185" s="509"/>
      <c r="AC185" s="510"/>
      <c r="AD185" s="512"/>
      <c r="AE185" s="508" t="s">
        <v>155</v>
      </c>
      <c r="AF185" s="509"/>
      <c r="AG185" s="509"/>
      <c r="AH185" s="510"/>
      <c r="AI185" s="512"/>
      <c r="AJ185" s="508" t="s">
        <v>155</v>
      </c>
      <c r="AK185" s="509"/>
      <c r="AL185" s="509"/>
      <c r="AM185" s="510"/>
      <c r="AN185" s="512"/>
      <c r="AO185" s="508" t="s">
        <v>155</v>
      </c>
      <c r="AP185" s="509"/>
      <c r="AQ185" s="509"/>
      <c r="AR185" s="510"/>
      <c r="AS185" s="512"/>
      <c r="AT185" s="508" t="s">
        <v>155</v>
      </c>
      <c r="AU185" s="509"/>
      <c r="AV185" s="509"/>
      <c r="AW185" s="510"/>
      <c r="AX185" s="512"/>
    </row>
    <row r="186" spans="2:50" x14ac:dyDescent="0.2">
      <c r="B186" s="512"/>
      <c r="C186" s="512"/>
      <c r="D186" s="512"/>
      <c r="E186" s="376" t="s">
        <v>152</v>
      </c>
      <c r="F186" s="376" t="s">
        <v>153</v>
      </c>
      <c r="G186" s="376" t="s">
        <v>156</v>
      </c>
      <c r="H186" s="515"/>
      <c r="I186" s="373" t="s">
        <v>152</v>
      </c>
      <c r="J186" s="373" t="s">
        <v>153</v>
      </c>
      <c r="K186" s="373" t="s">
        <v>156</v>
      </c>
      <c r="L186" s="516"/>
      <c r="M186" s="516"/>
      <c r="N186" s="512"/>
      <c r="O186" s="512"/>
      <c r="P186" s="376" t="s">
        <v>152</v>
      </c>
      <c r="Q186" s="376" t="s">
        <v>153</v>
      </c>
      <c r="R186" s="376" t="s">
        <v>156</v>
      </c>
      <c r="S186" s="376" t="s">
        <v>170</v>
      </c>
      <c r="T186" s="512"/>
      <c r="U186" s="376" t="s">
        <v>152</v>
      </c>
      <c r="V186" s="376" t="s">
        <v>153</v>
      </c>
      <c r="W186" s="376" t="s">
        <v>156</v>
      </c>
      <c r="X186" s="376" t="s">
        <v>170</v>
      </c>
      <c r="Y186" s="512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12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12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12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12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12"/>
    </row>
    <row r="187" spans="2:50" x14ac:dyDescent="0.2">
      <c r="B187" s="517" t="s">
        <v>238</v>
      </c>
      <c r="C187" s="375">
        <v>1</v>
      </c>
      <c r="D187" s="375" t="s">
        <v>457</v>
      </c>
      <c r="E187" s="375">
        <v>19</v>
      </c>
      <c r="F187" s="375">
        <v>1500</v>
      </c>
      <c r="G187" s="377">
        <f t="shared" ref="G187:G192" si="182">F187/E187</f>
        <v>78.94736842105263</v>
      </c>
      <c r="H187" s="537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4">
        <f t="shared" si="183"/>
        <v>75.34751404119767</v>
      </c>
      <c r="L187" s="536">
        <f>IFERROR(AVERAGE(K187:K201),"-")</f>
        <v>106.01762060334848</v>
      </c>
      <c r="M187" s="172">
        <f>IFERROR(RANK(K187, K$187:K$201),"")</f>
        <v>5</v>
      </c>
      <c r="N187" s="512"/>
      <c r="O187" s="512"/>
      <c r="P187" s="375">
        <v>19</v>
      </c>
      <c r="Q187" s="377">
        <v>1437.3301612476873</v>
      </c>
      <c r="R187" s="377">
        <f>IFERROR(Q187/P187,"")</f>
        <v>75.648955855141438</v>
      </c>
      <c r="S187" s="375">
        <f>IFERROR(RANK(R187, R$187:R$201),"")</f>
        <v>5</v>
      </c>
      <c r="T187" s="511">
        <f>AVERAGE(R187:R201)</f>
        <v>106.02451612045785</v>
      </c>
      <c r="U187" s="375">
        <v>19</v>
      </c>
      <c r="V187" s="377">
        <v>1427.4881516587673</v>
      </c>
      <c r="W187" s="377">
        <f>IFERROR(V187/U187,"")</f>
        <v>75.130955350461434</v>
      </c>
      <c r="X187" s="375">
        <f>IFERROR(RANK(W187, W$187:W$201),"")</f>
        <v>5</v>
      </c>
      <c r="Y187" s="511">
        <f>AVERAGE(W187:W201)</f>
        <v>105.95644501144029</v>
      </c>
      <c r="Z187" s="375">
        <v>19</v>
      </c>
      <c r="AA187" s="377">
        <v>1429.340101522843</v>
      </c>
      <c r="AB187" s="377">
        <f>IFERROR(AA187/Z187,"")</f>
        <v>75.22842639593911</v>
      </c>
      <c r="AC187" s="375">
        <f>IFERROR(RANK(AB187, AB$187:AB$201),"")</f>
        <v>5</v>
      </c>
      <c r="AD187" s="511">
        <f>AVERAGE(AB187:AB201)</f>
        <v>106.03795205875242</v>
      </c>
      <c r="AE187" s="375">
        <v>19</v>
      </c>
      <c r="AF187" s="377">
        <v>1433.5999999999997</v>
      </c>
      <c r="AG187" s="377">
        <f>IFERROR(AF187/AE187,"")</f>
        <v>75.452631578947347</v>
      </c>
      <c r="AH187" s="375">
        <f>IFERROR(RANK(AG187, AG$187:AG$201),"")</f>
        <v>5</v>
      </c>
      <c r="AI187" s="511">
        <f>AVERAGE(AG187:AG201)</f>
        <v>106.09850659352516</v>
      </c>
      <c r="AJ187" s="375">
        <v>19</v>
      </c>
      <c r="AK187" s="377">
        <v>1434.6575342465758</v>
      </c>
      <c r="AL187" s="377">
        <f>IFERROR(AK187/AJ187,"")</f>
        <v>75.508291276135566</v>
      </c>
      <c r="AM187" s="375">
        <f>IFERROR(RANK(AL187, AL$187:AL$201),"")</f>
        <v>5</v>
      </c>
      <c r="AN187" s="511">
        <f>AVERAGE(AL187:AL201)</f>
        <v>106.09188603615668</v>
      </c>
      <c r="AO187" s="375">
        <v>19</v>
      </c>
      <c r="AP187" s="377">
        <v>1427.6923076923076</v>
      </c>
      <c r="AQ187" s="377">
        <f>IFERROR(AP187/AO187,"")</f>
        <v>75.141700404858298</v>
      </c>
      <c r="AR187" s="375">
        <f>IFERROR(RANK(AQ187, AQ$187:AQ$201),"")</f>
        <v>5</v>
      </c>
      <c r="AS187" s="511">
        <f>AVERAGE(AQ187:AQ201)</f>
        <v>106.01076998245513</v>
      </c>
      <c r="AT187" s="375">
        <v>19</v>
      </c>
      <c r="AU187" s="377">
        <v>1431.1111111111115</v>
      </c>
      <c r="AV187" s="377">
        <f>IFERROR(AU187/AT187,"")</f>
        <v>75.321637426900608</v>
      </c>
      <c r="AW187" s="375">
        <f>IFERROR(RANK(AV187, AV$187:AV$201),"")</f>
        <v>5</v>
      </c>
      <c r="AX187" s="511">
        <f>AVERAGE(AV187:AV201)</f>
        <v>105.90326842065186</v>
      </c>
    </row>
    <row r="188" spans="2:50" x14ac:dyDescent="0.2">
      <c r="B188" s="517"/>
      <c r="C188" s="375">
        <v>2</v>
      </c>
      <c r="D188" s="375" t="s">
        <v>458</v>
      </c>
      <c r="E188" s="375">
        <v>17</v>
      </c>
      <c r="F188" s="375">
        <v>1500</v>
      </c>
      <c r="G188" s="377">
        <f t="shared" si="182"/>
        <v>88.235294117647058</v>
      </c>
      <c r="H188" s="538"/>
      <c r="I188" s="172">
        <f t="shared" si="183"/>
        <v>17</v>
      </c>
      <c r="J188" s="172">
        <f t="shared" si="183"/>
        <v>1432.9678346610428</v>
      </c>
      <c r="K188" s="374">
        <f t="shared" si="183"/>
        <v>84.292225568296615</v>
      </c>
      <c r="L188" s="536"/>
      <c r="M188" s="172">
        <f t="shared" ref="M188:M201" si="184">IFERROR(RANK(K188, K$187:K$201),"")</f>
        <v>4</v>
      </c>
      <c r="N188" s="512"/>
      <c r="O188" s="512"/>
      <c r="P188" s="375">
        <v>17</v>
      </c>
      <c r="Q188" s="377">
        <v>1430.9980430528371</v>
      </c>
      <c r="R188" s="377">
        <f t="shared" ref="R188:R201" si="185">IFERROR(Q188/P188,"")</f>
        <v>84.176355473696304</v>
      </c>
      <c r="S188" s="375">
        <f t="shared" ref="S188:S201" si="186">IFERROR(RANK(R188, R$187:R$201),"")</f>
        <v>4</v>
      </c>
      <c r="T188" s="511"/>
      <c r="U188" s="375">
        <v>17</v>
      </c>
      <c r="V188" s="377">
        <v>1442.3695693416817</v>
      </c>
      <c r="W188" s="377">
        <f t="shared" ref="W188:W201" si="187">IFERROR(V188/U188,"")</f>
        <v>84.845268784804801</v>
      </c>
      <c r="X188" s="375">
        <f t="shared" ref="X188:X201" si="188">IFERROR(RANK(W188, W$187:W$201),"")</f>
        <v>4</v>
      </c>
      <c r="Y188" s="511"/>
      <c r="Z188" s="375">
        <v>17</v>
      </c>
      <c r="AA188" s="377">
        <v>1431.428571428572</v>
      </c>
      <c r="AB188" s="377">
        <f t="shared" ref="AB188:AB201" si="189">IFERROR(AA188/Z188,"")</f>
        <v>84.201680672268935</v>
      </c>
      <c r="AC188" s="375">
        <f t="shared" ref="AC188:AC201" si="190">IFERROR(RANK(AB188, AB$187:AB$201),"")</f>
        <v>4</v>
      </c>
      <c r="AD188" s="511"/>
      <c r="AE188" s="375">
        <v>17</v>
      </c>
      <c r="AF188" s="377">
        <v>1431.1926605504586</v>
      </c>
      <c r="AG188" s="377">
        <f t="shared" ref="AG188:AG201" si="191">IFERROR(AF188/AE188,"")</f>
        <v>84.187803561791682</v>
      </c>
      <c r="AH188" s="375">
        <f t="shared" ref="AH188:AH201" si="192">IFERROR(RANK(AG188, AG$187:AG$201),"")</f>
        <v>4</v>
      </c>
      <c r="AI188" s="511"/>
      <c r="AJ188" s="375">
        <v>17</v>
      </c>
      <c r="AK188" s="377">
        <v>1433.1100478468895</v>
      </c>
      <c r="AL188" s="377">
        <f t="shared" ref="AL188:AL201" si="193">IFERROR(AK188/AJ188,"")</f>
        <v>84.300591049817029</v>
      </c>
      <c r="AM188" s="375">
        <f t="shared" ref="AM188:AM201" si="194">IFERROR(RANK(AL188, AL$187:AL$201),"")</f>
        <v>4</v>
      </c>
      <c r="AN188" s="511"/>
      <c r="AO188" s="375">
        <v>17</v>
      </c>
      <c r="AP188" s="377">
        <v>1429.9581589958161</v>
      </c>
      <c r="AQ188" s="377">
        <f t="shared" ref="AQ188:AQ201" si="195">IFERROR(AP188/AO188,"")</f>
        <v>84.115185823283298</v>
      </c>
      <c r="AR188" s="375">
        <f t="shared" ref="AR188:AR201" si="196">IFERROR(RANK(AQ188, AQ$187:AQ$201),"")</f>
        <v>4</v>
      </c>
      <c r="AS188" s="511"/>
      <c r="AT188" s="375">
        <v>17</v>
      </c>
      <c r="AU188" s="377">
        <v>1431.717791411043</v>
      </c>
      <c r="AV188" s="377">
        <f t="shared" ref="AV188:AV201" si="197">IFERROR(AU188/AT188,"")</f>
        <v>84.218693612414299</v>
      </c>
      <c r="AW188" s="375">
        <f t="shared" ref="AW188:AW201" si="198">IFERROR(RANK(AV188, AV$187:AV$201),"")</f>
        <v>4</v>
      </c>
      <c r="AX188" s="511"/>
    </row>
    <row r="189" spans="2:50" x14ac:dyDescent="0.2">
      <c r="B189" s="517"/>
      <c r="C189" s="375">
        <v>3</v>
      </c>
      <c r="D189" s="375" t="s">
        <v>461</v>
      </c>
      <c r="E189" s="375">
        <v>17</v>
      </c>
      <c r="F189" s="375">
        <v>2000</v>
      </c>
      <c r="G189" s="423">
        <f t="shared" si="182"/>
        <v>117.64705882352941</v>
      </c>
      <c r="H189" s="538"/>
      <c r="I189" s="172">
        <f t="shared" si="183"/>
        <v>17</v>
      </c>
      <c r="J189" s="172">
        <f t="shared" si="183"/>
        <v>1913.0945053198291</v>
      </c>
      <c r="K189" s="374">
        <f t="shared" si="183"/>
        <v>112.53497090116642</v>
      </c>
      <c r="L189" s="536"/>
      <c r="M189" s="172">
        <f t="shared" si="184"/>
        <v>3</v>
      </c>
      <c r="N189" s="512"/>
      <c r="O189" s="512"/>
      <c r="P189" s="375">
        <v>17</v>
      </c>
      <c r="Q189" s="377">
        <v>1904.150943396226</v>
      </c>
      <c r="R189" s="377">
        <f t="shared" si="185"/>
        <v>112.00887902330741</v>
      </c>
      <c r="S189" s="375">
        <f t="shared" si="186"/>
        <v>3</v>
      </c>
      <c r="T189" s="511"/>
      <c r="U189" s="375">
        <v>17</v>
      </c>
      <c r="V189" s="377">
        <v>1911.8446601941746</v>
      </c>
      <c r="W189" s="377">
        <f t="shared" si="187"/>
        <v>112.46145059965733</v>
      </c>
      <c r="X189" s="375">
        <f t="shared" si="188"/>
        <v>3</v>
      </c>
      <c r="Y189" s="511"/>
      <c r="Z189" s="375">
        <v>17</v>
      </c>
      <c r="AA189" s="377">
        <v>1915.1020408163261</v>
      </c>
      <c r="AB189" s="377">
        <f t="shared" si="189"/>
        <v>112.65306122448976</v>
      </c>
      <c r="AC189" s="375">
        <f t="shared" si="190"/>
        <v>3</v>
      </c>
      <c r="AD189" s="511"/>
      <c r="AE189" s="375">
        <v>17</v>
      </c>
      <c r="AF189" s="377">
        <v>1918.1818181818189</v>
      </c>
      <c r="AG189" s="377">
        <f t="shared" si="191"/>
        <v>112.83422459893052</v>
      </c>
      <c r="AH189" s="375">
        <f t="shared" si="192"/>
        <v>3</v>
      </c>
      <c r="AI189" s="511"/>
      <c r="AJ189" s="375">
        <v>17</v>
      </c>
      <c r="AK189" s="377">
        <v>1916.5714285714278</v>
      </c>
      <c r="AL189" s="377">
        <f t="shared" si="193"/>
        <v>112.73949579831928</v>
      </c>
      <c r="AM189" s="375">
        <f t="shared" si="194"/>
        <v>2</v>
      </c>
      <c r="AN189" s="511"/>
      <c r="AO189" s="375">
        <v>17</v>
      </c>
      <c r="AP189" s="377">
        <v>1914.7826086956534</v>
      </c>
      <c r="AQ189" s="377">
        <f t="shared" si="195"/>
        <v>112.63427109974431</v>
      </c>
      <c r="AR189" s="375">
        <f t="shared" si="196"/>
        <v>3</v>
      </c>
      <c r="AS189" s="511"/>
      <c r="AT189" s="375">
        <v>17</v>
      </c>
      <c r="AU189" s="377">
        <v>1911.0280373831779</v>
      </c>
      <c r="AV189" s="377">
        <f t="shared" si="197"/>
        <v>112.41341396371635</v>
      </c>
      <c r="AW189" s="375">
        <f t="shared" si="198"/>
        <v>2</v>
      </c>
      <c r="AX189" s="511"/>
    </row>
    <row r="190" spans="2:50" x14ac:dyDescent="0.2">
      <c r="B190" s="517"/>
      <c r="C190" s="375">
        <v>4</v>
      </c>
      <c r="D190" s="375" t="s">
        <v>462</v>
      </c>
      <c r="E190" s="375">
        <v>17</v>
      </c>
      <c r="F190" s="375">
        <v>2000</v>
      </c>
      <c r="G190" s="423">
        <f t="shared" si="182"/>
        <v>117.64705882352941</v>
      </c>
      <c r="H190" s="538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4">
        <f>IFERROR(AVERAGE(R190,W190,AB190,AG190,AL190,AQ190,AV190),"")</f>
        <v>112.71521871257934</v>
      </c>
      <c r="L190" s="536"/>
      <c r="M190" s="172">
        <f t="shared" si="184"/>
        <v>2</v>
      </c>
      <c r="N190" s="512"/>
      <c r="O190" s="512"/>
      <c r="P190" s="375">
        <v>17</v>
      </c>
      <c r="Q190" s="377">
        <v>1919.9999999999995</v>
      </c>
      <c r="R190" s="377">
        <f t="shared" si="185"/>
        <v>112.9411764705882</v>
      </c>
      <c r="S190" s="375">
        <f t="shared" si="186"/>
        <v>2</v>
      </c>
      <c r="T190" s="511"/>
      <c r="U190" s="375">
        <v>17</v>
      </c>
      <c r="V190" s="377">
        <v>1912.3529411764714</v>
      </c>
      <c r="W190" s="377">
        <f t="shared" si="187"/>
        <v>112.49134948096891</v>
      </c>
      <c r="X190" s="375">
        <f t="shared" si="188"/>
        <v>2</v>
      </c>
      <c r="Y190" s="511"/>
      <c r="Z190" s="375">
        <v>17</v>
      </c>
      <c r="AA190" s="377">
        <v>1918.7878787878794</v>
      </c>
      <c r="AB190" s="377">
        <f t="shared" si="189"/>
        <v>112.86987522281643</v>
      </c>
      <c r="AC190" s="375">
        <f t="shared" si="190"/>
        <v>2</v>
      </c>
      <c r="AD190" s="511"/>
      <c r="AE190" s="375">
        <v>17</v>
      </c>
      <c r="AF190" s="377">
        <v>1925.6756756756763</v>
      </c>
      <c r="AG190" s="377">
        <f t="shared" si="191"/>
        <v>113.27503974562802</v>
      </c>
      <c r="AH190" s="375">
        <f t="shared" si="192"/>
        <v>2</v>
      </c>
      <c r="AI190" s="511"/>
      <c r="AJ190" s="375">
        <v>17</v>
      </c>
      <c r="AK190" s="377">
        <v>1911.428571428572</v>
      </c>
      <c r="AL190" s="377">
        <f t="shared" si="193"/>
        <v>112.43697478991601</v>
      </c>
      <c r="AM190" s="375">
        <f t="shared" si="194"/>
        <v>3</v>
      </c>
      <c r="AN190" s="511"/>
      <c r="AO190" s="375">
        <v>17</v>
      </c>
      <c r="AP190" s="377">
        <v>1915.3246753246742</v>
      </c>
      <c r="AQ190" s="377">
        <f t="shared" si="195"/>
        <v>112.66615737203966</v>
      </c>
      <c r="AR190" s="375">
        <f t="shared" si="196"/>
        <v>2</v>
      </c>
      <c r="AS190" s="511"/>
      <c r="AT190" s="375">
        <v>17</v>
      </c>
      <c r="AU190" s="377">
        <v>1909.5412844036696</v>
      </c>
      <c r="AV190" s="377">
        <f t="shared" si="197"/>
        <v>112.32595790609821</v>
      </c>
      <c r="AW190" s="375">
        <f t="shared" si="198"/>
        <v>3</v>
      </c>
      <c r="AX190" s="511"/>
    </row>
    <row r="191" spans="2:50" x14ac:dyDescent="0.2">
      <c r="B191" s="517"/>
      <c r="C191" s="375">
        <v>5</v>
      </c>
      <c r="D191" s="375" t="s">
        <v>430</v>
      </c>
      <c r="E191" s="375">
        <v>8</v>
      </c>
      <c r="F191" s="375">
        <v>1500</v>
      </c>
      <c r="G191" s="423">
        <f t="shared" si="182"/>
        <v>187.5</v>
      </c>
      <c r="H191" s="538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4">
        <f t="shared" si="199"/>
        <v>179.45124134199881</v>
      </c>
      <c r="L191" s="536"/>
      <c r="M191" s="172">
        <f t="shared" si="184"/>
        <v>1</v>
      </c>
      <c r="N191" s="512"/>
      <c r="O191" s="512"/>
      <c r="P191" s="375">
        <v>8</v>
      </c>
      <c r="Q191" s="377">
        <v>1437.5510204081629</v>
      </c>
      <c r="R191" s="377">
        <f t="shared" si="185"/>
        <v>179.69387755102036</v>
      </c>
      <c r="S191" s="375">
        <f t="shared" si="186"/>
        <v>1</v>
      </c>
      <c r="T191" s="511"/>
      <c r="U191" s="375">
        <v>8</v>
      </c>
      <c r="V191" s="377">
        <v>1434.2068965517244</v>
      </c>
      <c r="W191" s="377">
        <f t="shared" si="187"/>
        <v>179.27586206896555</v>
      </c>
      <c r="X191" s="375">
        <f t="shared" si="188"/>
        <v>1</v>
      </c>
      <c r="Y191" s="511"/>
      <c r="Z191" s="375">
        <v>8</v>
      </c>
      <c r="AA191" s="377">
        <v>1436.0294117647059</v>
      </c>
      <c r="AB191" s="377">
        <f t="shared" si="189"/>
        <v>179.50367647058823</v>
      </c>
      <c r="AC191" s="375">
        <f t="shared" si="190"/>
        <v>1</v>
      </c>
      <c r="AD191" s="511"/>
      <c r="AE191" s="375">
        <v>8</v>
      </c>
      <c r="AF191" s="377">
        <v>1434.1592920353983</v>
      </c>
      <c r="AG191" s="377">
        <f t="shared" si="191"/>
        <v>179.26991150442478</v>
      </c>
      <c r="AH191" s="375">
        <f t="shared" si="192"/>
        <v>1</v>
      </c>
      <c r="AI191" s="511"/>
      <c r="AJ191" s="375">
        <v>8</v>
      </c>
      <c r="AK191" s="377">
        <v>1437.2477064220182</v>
      </c>
      <c r="AL191" s="377">
        <f t="shared" si="193"/>
        <v>179.65596330275227</v>
      </c>
      <c r="AM191" s="375">
        <f t="shared" si="194"/>
        <v>1</v>
      </c>
      <c r="AN191" s="511"/>
      <c r="AO191" s="375">
        <v>8</v>
      </c>
      <c r="AP191" s="377">
        <v>1436.7857142857144</v>
      </c>
      <c r="AQ191" s="377">
        <f t="shared" si="195"/>
        <v>179.59821428571431</v>
      </c>
      <c r="AR191" s="375">
        <f t="shared" si="196"/>
        <v>1</v>
      </c>
      <c r="AS191" s="511"/>
      <c r="AT191" s="375">
        <v>8</v>
      </c>
      <c r="AU191" s="377">
        <v>1433.2894736842106</v>
      </c>
      <c r="AV191" s="377">
        <f t="shared" si="197"/>
        <v>179.16118421052633</v>
      </c>
      <c r="AW191" s="375">
        <f t="shared" si="198"/>
        <v>1</v>
      </c>
      <c r="AX191" s="511"/>
    </row>
    <row r="192" spans="2:50" x14ac:dyDescent="0.2">
      <c r="B192" s="517"/>
      <c r="C192" s="375">
        <v>6</v>
      </c>
      <c r="D192" s="375" t="s">
        <v>676</v>
      </c>
      <c r="E192" s="375">
        <v>20</v>
      </c>
      <c r="F192" s="375">
        <v>1500</v>
      </c>
      <c r="G192" s="423">
        <f t="shared" si="182"/>
        <v>75</v>
      </c>
      <c r="H192" s="538"/>
      <c r="I192" s="172">
        <f t="shared" si="199"/>
        <v>20</v>
      </c>
      <c r="J192" s="172">
        <f t="shared" si="199"/>
        <v>1435.2910610970405</v>
      </c>
      <c r="K192" s="374">
        <f t="shared" si="199"/>
        <v>71.76455305485203</v>
      </c>
      <c r="L192" s="536"/>
      <c r="M192" s="172">
        <f t="shared" si="184"/>
        <v>6</v>
      </c>
      <c r="N192" s="512"/>
      <c r="O192" s="512"/>
      <c r="P192" s="375">
        <v>20</v>
      </c>
      <c r="Q192" s="377">
        <v>1433.5570469798654</v>
      </c>
      <c r="R192" s="377">
        <f t="shared" si="185"/>
        <v>71.67785234899327</v>
      </c>
      <c r="S192" s="375">
        <f t="shared" si="186"/>
        <v>6</v>
      </c>
      <c r="T192" s="511"/>
      <c r="U192" s="375">
        <v>20</v>
      </c>
      <c r="V192" s="377">
        <v>1430.6756756756754</v>
      </c>
      <c r="W192" s="377">
        <f t="shared" si="187"/>
        <v>71.533783783783775</v>
      </c>
      <c r="X192" s="375">
        <f t="shared" si="188"/>
        <v>6</v>
      </c>
      <c r="Y192" s="511"/>
      <c r="Z192" s="375">
        <v>20</v>
      </c>
      <c r="AA192" s="377">
        <v>1435.4198473282443</v>
      </c>
      <c r="AB192" s="377">
        <f t="shared" si="189"/>
        <v>71.770992366412216</v>
      </c>
      <c r="AC192" s="375">
        <f t="shared" si="190"/>
        <v>6</v>
      </c>
      <c r="AD192" s="511"/>
      <c r="AE192" s="375">
        <v>20</v>
      </c>
      <c r="AF192" s="377">
        <v>1431.4285714285718</v>
      </c>
      <c r="AG192" s="377">
        <f t="shared" si="191"/>
        <v>71.571428571428584</v>
      </c>
      <c r="AH192" s="375">
        <f t="shared" si="192"/>
        <v>6</v>
      </c>
      <c r="AI192" s="511"/>
      <c r="AJ192" s="375">
        <v>20</v>
      </c>
      <c r="AK192" s="377">
        <v>1438.2000000000003</v>
      </c>
      <c r="AL192" s="377">
        <f t="shared" si="193"/>
        <v>71.910000000000011</v>
      </c>
      <c r="AM192" s="375">
        <f t="shared" si="194"/>
        <v>6</v>
      </c>
      <c r="AN192" s="511"/>
      <c r="AO192" s="375">
        <v>20</v>
      </c>
      <c r="AP192" s="377">
        <v>1438.1818181818185</v>
      </c>
      <c r="AQ192" s="377">
        <f t="shared" si="195"/>
        <v>71.909090909090921</v>
      </c>
      <c r="AR192" s="375">
        <f t="shared" si="196"/>
        <v>6</v>
      </c>
      <c r="AS192" s="511"/>
      <c r="AT192" s="375">
        <v>20</v>
      </c>
      <c r="AU192" s="377">
        <v>1439.5744680851067</v>
      </c>
      <c r="AV192" s="377">
        <f t="shared" si="197"/>
        <v>71.978723404255334</v>
      </c>
      <c r="AW192" s="375">
        <f t="shared" si="198"/>
        <v>6</v>
      </c>
      <c r="AX192" s="511"/>
    </row>
    <row r="193" spans="2:50" x14ac:dyDescent="0.2">
      <c r="B193" s="517"/>
      <c r="C193" s="375">
        <v>7</v>
      </c>
      <c r="D193" s="375"/>
      <c r="E193" s="375"/>
      <c r="F193" s="375"/>
      <c r="G193" s="375"/>
      <c r="H193" s="538"/>
      <c r="I193" s="172" t="str">
        <f t="shared" si="199"/>
        <v/>
      </c>
      <c r="J193" s="172" t="str">
        <f t="shared" si="199"/>
        <v/>
      </c>
      <c r="K193" s="374" t="str">
        <f t="shared" si="199"/>
        <v/>
      </c>
      <c r="L193" s="536"/>
      <c r="M193" s="172" t="str">
        <f t="shared" si="184"/>
        <v/>
      </c>
      <c r="N193" s="512"/>
      <c r="O193" s="512"/>
      <c r="P193" s="375"/>
      <c r="Q193" s="377"/>
      <c r="R193" s="377" t="str">
        <f t="shared" si="185"/>
        <v/>
      </c>
      <c r="S193" s="375" t="str">
        <f t="shared" si="186"/>
        <v/>
      </c>
      <c r="T193" s="511"/>
      <c r="U193" s="375"/>
      <c r="V193" s="377"/>
      <c r="W193" s="377" t="str">
        <f t="shared" si="187"/>
        <v/>
      </c>
      <c r="X193" s="375" t="str">
        <f t="shared" si="188"/>
        <v/>
      </c>
      <c r="Y193" s="511"/>
      <c r="Z193" s="375"/>
      <c r="AA193" s="377"/>
      <c r="AB193" s="377" t="str">
        <f t="shared" si="189"/>
        <v/>
      </c>
      <c r="AC193" s="375" t="str">
        <f t="shared" si="190"/>
        <v/>
      </c>
      <c r="AD193" s="511"/>
      <c r="AE193" s="375"/>
      <c r="AF193" s="377"/>
      <c r="AG193" s="377" t="str">
        <f t="shared" si="191"/>
        <v/>
      </c>
      <c r="AH193" s="375" t="str">
        <f t="shared" si="192"/>
        <v/>
      </c>
      <c r="AI193" s="511"/>
      <c r="AJ193" s="375"/>
      <c r="AK193" s="377"/>
      <c r="AL193" s="377" t="str">
        <f t="shared" si="193"/>
        <v/>
      </c>
      <c r="AM193" s="375" t="str">
        <f t="shared" si="194"/>
        <v/>
      </c>
      <c r="AN193" s="511"/>
      <c r="AO193" s="375"/>
      <c r="AP193" s="377"/>
      <c r="AQ193" s="377" t="str">
        <f t="shared" si="195"/>
        <v/>
      </c>
      <c r="AR193" s="375" t="str">
        <f t="shared" si="196"/>
        <v/>
      </c>
      <c r="AS193" s="511"/>
      <c r="AT193" s="375"/>
      <c r="AU193" s="377"/>
      <c r="AV193" s="377" t="str">
        <f t="shared" si="197"/>
        <v/>
      </c>
      <c r="AW193" s="375" t="str">
        <f t="shared" si="198"/>
        <v/>
      </c>
      <c r="AX193" s="511"/>
    </row>
    <row r="194" spans="2:50" x14ac:dyDescent="0.2">
      <c r="B194" s="517"/>
      <c r="C194" s="375">
        <v>8</v>
      </c>
      <c r="D194" s="375"/>
      <c r="E194" s="375"/>
      <c r="F194" s="375"/>
      <c r="G194" s="375"/>
      <c r="H194" s="538"/>
      <c r="I194" s="172" t="str">
        <f t="shared" si="199"/>
        <v/>
      </c>
      <c r="J194" s="172" t="str">
        <f t="shared" si="199"/>
        <v/>
      </c>
      <c r="K194" s="374" t="str">
        <f t="shared" si="199"/>
        <v/>
      </c>
      <c r="L194" s="536"/>
      <c r="M194" s="172" t="str">
        <f t="shared" si="184"/>
        <v/>
      </c>
      <c r="N194" s="512"/>
      <c r="O194" s="512"/>
      <c r="P194" s="375"/>
      <c r="Q194" s="377"/>
      <c r="R194" s="377" t="str">
        <f t="shared" si="185"/>
        <v/>
      </c>
      <c r="S194" s="375" t="str">
        <f t="shared" si="186"/>
        <v/>
      </c>
      <c r="T194" s="511"/>
      <c r="U194" s="375"/>
      <c r="V194" s="377"/>
      <c r="W194" s="377" t="str">
        <f t="shared" si="187"/>
        <v/>
      </c>
      <c r="X194" s="375" t="str">
        <f t="shared" si="188"/>
        <v/>
      </c>
      <c r="Y194" s="511"/>
      <c r="Z194" s="375"/>
      <c r="AA194" s="377"/>
      <c r="AB194" s="377" t="str">
        <f t="shared" si="189"/>
        <v/>
      </c>
      <c r="AC194" s="375" t="str">
        <f t="shared" si="190"/>
        <v/>
      </c>
      <c r="AD194" s="511"/>
      <c r="AE194" s="375"/>
      <c r="AF194" s="377"/>
      <c r="AG194" s="377" t="str">
        <f t="shared" si="191"/>
        <v/>
      </c>
      <c r="AH194" s="375" t="str">
        <f t="shared" si="192"/>
        <v/>
      </c>
      <c r="AI194" s="511"/>
      <c r="AJ194" s="375"/>
      <c r="AK194" s="377"/>
      <c r="AL194" s="377" t="str">
        <f t="shared" si="193"/>
        <v/>
      </c>
      <c r="AM194" s="375" t="str">
        <f t="shared" si="194"/>
        <v/>
      </c>
      <c r="AN194" s="511"/>
      <c r="AO194" s="375"/>
      <c r="AP194" s="377"/>
      <c r="AQ194" s="377" t="str">
        <f t="shared" si="195"/>
        <v/>
      </c>
      <c r="AR194" s="375" t="str">
        <f t="shared" si="196"/>
        <v/>
      </c>
      <c r="AS194" s="511"/>
      <c r="AT194" s="375"/>
      <c r="AU194" s="377"/>
      <c r="AV194" s="377" t="str">
        <f t="shared" si="197"/>
        <v/>
      </c>
      <c r="AW194" s="375" t="str">
        <f t="shared" si="198"/>
        <v/>
      </c>
      <c r="AX194" s="511"/>
    </row>
    <row r="195" spans="2:50" x14ac:dyDescent="0.2">
      <c r="B195" s="517"/>
      <c r="C195" s="375">
        <v>9</v>
      </c>
      <c r="D195" s="375"/>
      <c r="E195" s="375"/>
      <c r="F195" s="375"/>
      <c r="G195" s="375"/>
      <c r="H195" s="538"/>
      <c r="I195" s="172" t="str">
        <f t="shared" si="199"/>
        <v/>
      </c>
      <c r="J195" s="172" t="str">
        <f t="shared" si="199"/>
        <v/>
      </c>
      <c r="K195" s="374" t="str">
        <f t="shared" si="199"/>
        <v/>
      </c>
      <c r="L195" s="536"/>
      <c r="M195" s="172" t="str">
        <f t="shared" si="184"/>
        <v/>
      </c>
      <c r="N195" s="512"/>
      <c r="O195" s="512"/>
      <c r="P195" s="375"/>
      <c r="Q195" s="377"/>
      <c r="R195" s="377" t="str">
        <f t="shared" si="185"/>
        <v/>
      </c>
      <c r="S195" s="375" t="str">
        <f t="shared" si="186"/>
        <v/>
      </c>
      <c r="T195" s="511"/>
      <c r="U195" s="375"/>
      <c r="V195" s="377"/>
      <c r="W195" s="377" t="str">
        <f t="shared" si="187"/>
        <v/>
      </c>
      <c r="X195" s="375" t="str">
        <f t="shared" si="188"/>
        <v/>
      </c>
      <c r="Y195" s="511"/>
      <c r="Z195" s="375"/>
      <c r="AA195" s="377"/>
      <c r="AB195" s="377" t="str">
        <f t="shared" si="189"/>
        <v/>
      </c>
      <c r="AC195" s="375" t="str">
        <f t="shared" si="190"/>
        <v/>
      </c>
      <c r="AD195" s="511"/>
      <c r="AE195" s="375"/>
      <c r="AF195" s="377"/>
      <c r="AG195" s="377" t="str">
        <f t="shared" si="191"/>
        <v/>
      </c>
      <c r="AH195" s="375" t="str">
        <f t="shared" si="192"/>
        <v/>
      </c>
      <c r="AI195" s="511"/>
      <c r="AJ195" s="375"/>
      <c r="AK195" s="377"/>
      <c r="AL195" s="377" t="str">
        <f t="shared" si="193"/>
        <v/>
      </c>
      <c r="AM195" s="375" t="str">
        <f t="shared" si="194"/>
        <v/>
      </c>
      <c r="AN195" s="511"/>
      <c r="AO195" s="375"/>
      <c r="AP195" s="377"/>
      <c r="AQ195" s="377" t="str">
        <f t="shared" si="195"/>
        <v/>
      </c>
      <c r="AR195" s="375" t="str">
        <f t="shared" si="196"/>
        <v/>
      </c>
      <c r="AS195" s="511"/>
      <c r="AT195" s="375"/>
      <c r="AU195" s="377"/>
      <c r="AV195" s="377" t="str">
        <f t="shared" si="197"/>
        <v/>
      </c>
      <c r="AW195" s="375" t="str">
        <f t="shared" si="198"/>
        <v/>
      </c>
      <c r="AX195" s="511"/>
    </row>
    <row r="196" spans="2:50" x14ac:dyDescent="0.2">
      <c r="B196" s="517"/>
      <c r="C196" s="375">
        <v>10</v>
      </c>
      <c r="D196" s="375"/>
      <c r="E196" s="375"/>
      <c r="F196" s="375"/>
      <c r="G196" s="375"/>
      <c r="H196" s="538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36"/>
      <c r="M196" s="172" t="str">
        <f t="shared" si="184"/>
        <v/>
      </c>
      <c r="N196" s="512"/>
      <c r="O196" s="512"/>
      <c r="P196" s="375"/>
      <c r="Q196" s="377"/>
      <c r="R196" s="377" t="str">
        <f t="shared" si="185"/>
        <v/>
      </c>
      <c r="S196" s="375" t="str">
        <f t="shared" si="186"/>
        <v/>
      </c>
      <c r="T196" s="511"/>
      <c r="U196" s="375"/>
      <c r="V196" s="377"/>
      <c r="W196" s="377" t="str">
        <f t="shared" si="187"/>
        <v/>
      </c>
      <c r="X196" s="375" t="str">
        <f t="shared" si="188"/>
        <v/>
      </c>
      <c r="Y196" s="511"/>
      <c r="Z196" s="375"/>
      <c r="AA196" s="377"/>
      <c r="AB196" s="377" t="str">
        <f t="shared" si="189"/>
        <v/>
      </c>
      <c r="AC196" s="375" t="str">
        <f t="shared" si="190"/>
        <v/>
      </c>
      <c r="AD196" s="511"/>
      <c r="AE196" s="375"/>
      <c r="AF196" s="377"/>
      <c r="AG196" s="377" t="str">
        <f t="shared" si="191"/>
        <v/>
      </c>
      <c r="AH196" s="375" t="str">
        <f t="shared" si="192"/>
        <v/>
      </c>
      <c r="AI196" s="511"/>
      <c r="AJ196" s="375"/>
      <c r="AK196" s="377"/>
      <c r="AL196" s="377" t="str">
        <f t="shared" si="193"/>
        <v/>
      </c>
      <c r="AM196" s="375" t="str">
        <f t="shared" si="194"/>
        <v/>
      </c>
      <c r="AN196" s="511"/>
      <c r="AO196" s="375"/>
      <c r="AP196" s="377"/>
      <c r="AQ196" s="377" t="str">
        <f t="shared" si="195"/>
        <v/>
      </c>
      <c r="AR196" s="375" t="str">
        <f t="shared" si="196"/>
        <v/>
      </c>
      <c r="AS196" s="511"/>
      <c r="AT196" s="375"/>
      <c r="AU196" s="377"/>
      <c r="AV196" s="377" t="str">
        <f t="shared" si="197"/>
        <v/>
      </c>
      <c r="AW196" s="375" t="str">
        <f t="shared" si="198"/>
        <v/>
      </c>
      <c r="AX196" s="511"/>
    </row>
    <row r="197" spans="2:50" x14ac:dyDescent="0.2">
      <c r="B197" s="517"/>
      <c r="C197" s="375">
        <v>11</v>
      </c>
      <c r="D197" s="375"/>
      <c r="E197" s="375"/>
      <c r="F197" s="375"/>
      <c r="G197" s="375"/>
      <c r="H197" s="538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36"/>
      <c r="M197" s="172" t="str">
        <f t="shared" si="184"/>
        <v/>
      </c>
      <c r="N197" s="512"/>
      <c r="O197" s="512"/>
      <c r="P197" s="375"/>
      <c r="Q197" s="377"/>
      <c r="R197" s="377" t="str">
        <f t="shared" si="185"/>
        <v/>
      </c>
      <c r="S197" s="375" t="str">
        <f t="shared" si="186"/>
        <v/>
      </c>
      <c r="T197" s="511"/>
      <c r="U197" s="375"/>
      <c r="V197" s="377"/>
      <c r="W197" s="377" t="str">
        <f t="shared" si="187"/>
        <v/>
      </c>
      <c r="X197" s="375" t="str">
        <f t="shared" si="188"/>
        <v/>
      </c>
      <c r="Y197" s="511"/>
      <c r="Z197" s="375"/>
      <c r="AA197" s="377"/>
      <c r="AB197" s="377" t="str">
        <f t="shared" si="189"/>
        <v/>
      </c>
      <c r="AC197" s="375" t="str">
        <f t="shared" si="190"/>
        <v/>
      </c>
      <c r="AD197" s="511"/>
      <c r="AE197" s="375"/>
      <c r="AF197" s="377"/>
      <c r="AG197" s="377" t="str">
        <f t="shared" si="191"/>
        <v/>
      </c>
      <c r="AH197" s="375" t="str">
        <f t="shared" si="192"/>
        <v/>
      </c>
      <c r="AI197" s="511"/>
      <c r="AJ197" s="375"/>
      <c r="AK197" s="377"/>
      <c r="AL197" s="377" t="str">
        <f t="shared" si="193"/>
        <v/>
      </c>
      <c r="AM197" s="375" t="str">
        <f t="shared" si="194"/>
        <v/>
      </c>
      <c r="AN197" s="511"/>
      <c r="AO197" s="375"/>
      <c r="AP197" s="377"/>
      <c r="AQ197" s="377" t="str">
        <f t="shared" si="195"/>
        <v/>
      </c>
      <c r="AR197" s="375" t="str">
        <f t="shared" si="196"/>
        <v/>
      </c>
      <c r="AS197" s="511"/>
      <c r="AT197" s="375"/>
      <c r="AU197" s="377"/>
      <c r="AV197" s="377" t="str">
        <f t="shared" si="197"/>
        <v/>
      </c>
      <c r="AW197" s="375" t="str">
        <f t="shared" si="198"/>
        <v/>
      </c>
      <c r="AX197" s="511"/>
    </row>
    <row r="198" spans="2:50" x14ac:dyDescent="0.2">
      <c r="B198" s="517"/>
      <c r="C198" s="375">
        <v>12</v>
      </c>
      <c r="D198" s="375"/>
      <c r="E198" s="375"/>
      <c r="F198" s="375"/>
      <c r="G198" s="375"/>
      <c r="H198" s="538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36"/>
      <c r="M198" s="172" t="str">
        <f t="shared" si="184"/>
        <v/>
      </c>
      <c r="N198" s="512"/>
      <c r="O198" s="512"/>
      <c r="P198" s="375"/>
      <c r="Q198" s="377"/>
      <c r="R198" s="377" t="str">
        <f t="shared" si="185"/>
        <v/>
      </c>
      <c r="S198" s="375" t="str">
        <f t="shared" si="186"/>
        <v/>
      </c>
      <c r="T198" s="511"/>
      <c r="U198" s="375"/>
      <c r="V198" s="377"/>
      <c r="W198" s="377" t="str">
        <f t="shared" si="187"/>
        <v/>
      </c>
      <c r="X198" s="375" t="str">
        <f t="shared" si="188"/>
        <v/>
      </c>
      <c r="Y198" s="511"/>
      <c r="Z198" s="375"/>
      <c r="AA198" s="377"/>
      <c r="AB198" s="377" t="str">
        <f t="shared" si="189"/>
        <v/>
      </c>
      <c r="AC198" s="375" t="str">
        <f t="shared" si="190"/>
        <v/>
      </c>
      <c r="AD198" s="511"/>
      <c r="AE198" s="375"/>
      <c r="AF198" s="377"/>
      <c r="AG198" s="377" t="str">
        <f t="shared" si="191"/>
        <v/>
      </c>
      <c r="AH198" s="375" t="str">
        <f t="shared" si="192"/>
        <v/>
      </c>
      <c r="AI198" s="511"/>
      <c r="AJ198" s="375"/>
      <c r="AK198" s="377"/>
      <c r="AL198" s="377" t="str">
        <f t="shared" si="193"/>
        <v/>
      </c>
      <c r="AM198" s="375" t="str">
        <f t="shared" si="194"/>
        <v/>
      </c>
      <c r="AN198" s="511"/>
      <c r="AO198" s="375"/>
      <c r="AP198" s="377"/>
      <c r="AQ198" s="377" t="str">
        <f t="shared" si="195"/>
        <v/>
      </c>
      <c r="AR198" s="375" t="str">
        <f t="shared" si="196"/>
        <v/>
      </c>
      <c r="AS198" s="511"/>
      <c r="AT198" s="375"/>
      <c r="AU198" s="377"/>
      <c r="AV198" s="377" t="str">
        <f t="shared" si="197"/>
        <v/>
      </c>
      <c r="AW198" s="375" t="str">
        <f t="shared" si="198"/>
        <v/>
      </c>
      <c r="AX198" s="511"/>
    </row>
    <row r="199" spans="2:50" x14ac:dyDescent="0.2">
      <c r="B199" s="517"/>
      <c r="C199" s="375">
        <v>13</v>
      </c>
      <c r="D199" s="375"/>
      <c r="E199" s="375"/>
      <c r="F199" s="375"/>
      <c r="G199" s="375"/>
      <c r="H199" s="538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36"/>
      <c r="M199" s="172" t="str">
        <f t="shared" si="184"/>
        <v/>
      </c>
      <c r="N199" s="512"/>
      <c r="O199" s="512"/>
      <c r="P199" s="375"/>
      <c r="Q199" s="377"/>
      <c r="R199" s="377" t="str">
        <f t="shared" si="185"/>
        <v/>
      </c>
      <c r="S199" s="375" t="str">
        <f t="shared" si="186"/>
        <v/>
      </c>
      <c r="T199" s="511"/>
      <c r="U199" s="375"/>
      <c r="V199" s="377"/>
      <c r="W199" s="377" t="str">
        <f t="shared" si="187"/>
        <v/>
      </c>
      <c r="X199" s="375" t="str">
        <f t="shared" si="188"/>
        <v/>
      </c>
      <c r="Y199" s="511"/>
      <c r="Z199" s="375"/>
      <c r="AA199" s="377"/>
      <c r="AB199" s="377" t="str">
        <f t="shared" si="189"/>
        <v/>
      </c>
      <c r="AC199" s="375" t="str">
        <f t="shared" si="190"/>
        <v/>
      </c>
      <c r="AD199" s="511"/>
      <c r="AE199" s="375"/>
      <c r="AF199" s="377"/>
      <c r="AG199" s="377" t="str">
        <f t="shared" si="191"/>
        <v/>
      </c>
      <c r="AH199" s="375" t="str">
        <f t="shared" si="192"/>
        <v/>
      </c>
      <c r="AI199" s="511"/>
      <c r="AJ199" s="375"/>
      <c r="AK199" s="377"/>
      <c r="AL199" s="377" t="str">
        <f t="shared" si="193"/>
        <v/>
      </c>
      <c r="AM199" s="375" t="str">
        <f t="shared" si="194"/>
        <v/>
      </c>
      <c r="AN199" s="511"/>
      <c r="AO199" s="375"/>
      <c r="AP199" s="377"/>
      <c r="AQ199" s="377" t="str">
        <f t="shared" si="195"/>
        <v/>
      </c>
      <c r="AR199" s="375" t="str">
        <f t="shared" si="196"/>
        <v/>
      </c>
      <c r="AS199" s="511"/>
      <c r="AT199" s="375"/>
      <c r="AU199" s="377"/>
      <c r="AV199" s="377" t="str">
        <f t="shared" si="197"/>
        <v/>
      </c>
      <c r="AW199" s="375" t="str">
        <f t="shared" si="198"/>
        <v/>
      </c>
      <c r="AX199" s="511"/>
    </row>
    <row r="200" spans="2:50" x14ac:dyDescent="0.2">
      <c r="B200" s="517"/>
      <c r="C200" s="375">
        <v>14</v>
      </c>
      <c r="D200" s="375"/>
      <c r="E200" s="375"/>
      <c r="F200" s="375"/>
      <c r="G200" s="375"/>
      <c r="H200" s="538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36"/>
      <c r="M200" s="172" t="str">
        <f t="shared" si="184"/>
        <v/>
      </c>
      <c r="N200" s="512"/>
      <c r="O200" s="512"/>
      <c r="P200" s="375"/>
      <c r="Q200" s="377"/>
      <c r="R200" s="377" t="str">
        <f t="shared" si="185"/>
        <v/>
      </c>
      <c r="S200" s="375" t="str">
        <f t="shared" si="186"/>
        <v/>
      </c>
      <c r="T200" s="511"/>
      <c r="U200" s="375"/>
      <c r="V200" s="377"/>
      <c r="W200" s="377" t="str">
        <f t="shared" si="187"/>
        <v/>
      </c>
      <c r="X200" s="375" t="str">
        <f t="shared" si="188"/>
        <v/>
      </c>
      <c r="Y200" s="511"/>
      <c r="Z200" s="375"/>
      <c r="AA200" s="377"/>
      <c r="AB200" s="377" t="str">
        <f t="shared" si="189"/>
        <v/>
      </c>
      <c r="AC200" s="375" t="str">
        <f t="shared" si="190"/>
        <v/>
      </c>
      <c r="AD200" s="511"/>
      <c r="AE200" s="375"/>
      <c r="AF200" s="377"/>
      <c r="AG200" s="377" t="str">
        <f t="shared" si="191"/>
        <v/>
      </c>
      <c r="AH200" s="375" t="str">
        <f t="shared" si="192"/>
        <v/>
      </c>
      <c r="AI200" s="511"/>
      <c r="AJ200" s="375"/>
      <c r="AK200" s="377"/>
      <c r="AL200" s="377" t="str">
        <f t="shared" si="193"/>
        <v/>
      </c>
      <c r="AM200" s="375" t="str">
        <f t="shared" si="194"/>
        <v/>
      </c>
      <c r="AN200" s="511"/>
      <c r="AO200" s="375"/>
      <c r="AP200" s="377"/>
      <c r="AQ200" s="377" t="str">
        <f t="shared" si="195"/>
        <v/>
      </c>
      <c r="AR200" s="375" t="str">
        <f t="shared" si="196"/>
        <v/>
      </c>
      <c r="AS200" s="511"/>
      <c r="AT200" s="375"/>
      <c r="AU200" s="377"/>
      <c r="AV200" s="377" t="str">
        <f t="shared" si="197"/>
        <v/>
      </c>
      <c r="AW200" s="375" t="str">
        <f t="shared" si="198"/>
        <v/>
      </c>
      <c r="AX200" s="511"/>
    </row>
    <row r="201" spans="2:50" x14ac:dyDescent="0.2">
      <c r="B201" s="517"/>
      <c r="C201" s="375">
        <v>15</v>
      </c>
      <c r="D201" s="375"/>
      <c r="E201" s="375"/>
      <c r="F201" s="375"/>
      <c r="G201" s="375"/>
      <c r="H201" s="539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36"/>
      <c r="M201" s="172" t="str">
        <f t="shared" si="184"/>
        <v/>
      </c>
      <c r="N201" s="512"/>
      <c r="O201" s="512"/>
      <c r="P201" s="375"/>
      <c r="Q201" s="377"/>
      <c r="R201" s="377" t="str">
        <f t="shared" si="185"/>
        <v/>
      </c>
      <c r="S201" s="375" t="str">
        <f t="shared" si="186"/>
        <v/>
      </c>
      <c r="T201" s="511"/>
      <c r="U201" s="375"/>
      <c r="V201" s="377"/>
      <c r="W201" s="377" t="str">
        <f t="shared" si="187"/>
        <v/>
      </c>
      <c r="X201" s="375" t="str">
        <f t="shared" si="188"/>
        <v/>
      </c>
      <c r="Y201" s="511"/>
      <c r="Z201" s="375"/>
      <c r="AA201" s="377"/>
      <c r="AB201" s="377" t="str">
        <f t="shared" si="189"/>
        <v/>
      </c>
      <c r="AC201" s="375" t="str">
        <f t="shared" si="190"/>
        <v/>
      </c>
      <c r="AD201" s="511"/>
      <c r="AE201" s="375"/>
      <c r="AF201" s="377"/>
      <c r="AG201" s="377" t="str">
        <f t="shared" si="191"/>
        <v/>
      </c>
      <c r="AH201" s="375" t="str">
        <f t="shared" si="192"/>
        <v/>
      </c>
      <c r="AI201" s="511"/>
      <c r="AJ201" s="375"/>
      <c r="AK201" s="377"/>
      <c r="AL201" s="377" t="str">
        <f t="shared" si="193"/>
        <v/>
      </c>
      <c r="AM201" s="375" t="str">
        <f t="shared" si="194"/>
        <v/>
      </c>
      <c r="AN201" s="511"/>
      <c r="AO201" s="375"/>
      <c r="AP201" s="377"/>
      <c r="AQ201" s="377" t="str">
        <f t="shared" si="195"/>
        <v/>
      </c>
      <c r="AR201" s="375" t="str">
        <f t="shared" si="196"/>
        <v/>
      </c>
      <c r="AS201" s="511"/>
      <c r="AT201" s="375"/>
      <c r="AU201" s="377"/>
      <c r="AV201" s="377" t="str">
        <f t="shared" si="197"/>
        <v/>
      </c>
      <c r="AW201" s="375" t="str">
        <f t="shared" si="198"/>
        <v/>
      </c>
      <c r="AX201" s="511"/>
    </row>
    <row r="202" spans="2:50" ht="15.75" x14ac:dyDescent="0.2">
      <c r="B202" s="521" t="s">
        <v>169</v>
      </c>
      <c r="C202" s="522"/>
      <c r="D202" s="522"/>
      <c r="E202" s="522"/>
      <c r="F202" s="522"/>
      <c r="G202" s="522"/>
      <c r="H202" s="523"/>
      <c r="I202" s="207"/>
      <c r="J202" s="207"/>
      <c r="K202" s="207"/>
      <c r="L202" s="207"/>
      <c r="M202" s="207"/>
      <c r="N202" s="512" t="s">
        <v>161</v>
      </c>
      <c r="O202" s="525" t="s">
        <v>106</v>
      </c>
      <c r="P202" s="527">
        <f>AT182+1</f>
        <v>45937</v>
      </c>
      <c r="Q202" s="517"/>
      <c r="R202" s="517"/>
      <c r="S202" s="517"/>
      <c r="T202" s="517"/>
      <c r="U202" s="527">
        <f>P202+1</f>
        <v>45938</v>
      </c>
      <c r="V202" s="517"/>
      <c r="W202" s="517"/>
      <c r="X202" s="517"/>
      <c r="Y202" s="517"/>
      <c r="Z202" s="527">
        <f>U202+1</f>
        <v>45939</v>
      </c>
      <c r="AA202" s="517"/>
      <c r="AB202" s="517"/>
      <c r="AC202" s="517"/>
      <c r="AD202" s="517"/>
      <c r="AE202" s="527">
        <f>Z202+1</f>
        <v>45940</v>
      </c>
      <c r="AF202" s="517"/>
      <c r="AG202" s="517"/>
      <c r="AH202" s="517"/>
      <c r="AI202" s="517"/>
      <c r="AJ202" s="527">
        <f>AE202+1</f>
        <v>45941</v>
      </c>
      <c r="AK202" s="517"/>
      <c r="AL202" s="517"/>
      <c r="AM202" s="517"/>
      <c r="AN202" s="517"/>
      <c r="AO202" s="527">
        <f>AJ202+1</f>
        <v>45942</v>
      </c>
      <c r="AP202" s="517"/>
      <c r="AQ202" s="517"/>
      <c r="AR202" s="517"/>
      <c r="AS202" s="517"/>
      <c r="AT202" s="527">
        <f>AO202+1</f>
        <v>45943</v>
      </c>
      <c r="AU202" s="517"/>
      <c r="AV202" s="517"/>
      <c r="AW202" s="517"/>
      <c r="AX202" s="517"/>
    </row>
    <row r="203" spans="2:50" ht="15.75" x14ac:dyDescent="0.2">
      <c r="B203" s="524"/>
      <c r="C203" s="524"/>
      <c r="D203" s="524"/>
      <c r="E203" s="524"/>
      <c r="F203" s="524"/>
      <c r="G203" s="524"/>
      <c r="H203" s="524"/>
      <c r="I203" s="207"/>
      <c r="J203" s="207"/>
      <c r="K203" s="207"/>
      <c r="L203" s="207"/>
      <c r="M203" s="207"/>
      <c r="N203" s="512"/>
      <c r="O203" s="526"/>
      <c r="P203" s="527" t="s">
        <v>120</v>
      </c>
      <c r="Q203" s="517"/>
      <c r="R203" s="517"/>
      <c r="S203" s="517"/>
      <c r="T203" s="517"/>
      <c r="U203" s="527" t="s">
        <v>114</v>
      </c>
      <c r="V203" s="517"/>
      <c r="W203" s="517"/>
      <c r="X203" s="517"/>
      <c r="Y203" s="517"/>
      <c r="Z203" s="527" t="s">
        <v>115</v>
      </c>
      <c r="AA203" s="517"/>
      <c r="AB203" s="517"/>
      <c r="AC203" s="517"/>
      <c r="AD203" s="517"/>
      <c r="AE203" s="527" t="s">
        <v>116</v>
      </c>
      <c r="AF203" s="517"/>
      <c r="AG203" s="517"/>
      <c r="AH203" s="517"/>
      <c r="AI203" s="517"/>
      <c r="AJ203" s="527" t="s">
        <v>117</v>
      </c>
      <c r="AK203" s="517"/>
      <c r="AL203" s="517"/>
      <c r="AM203" s="517"/>
      <c r="AN203" s="517"/>
      <c r="AO203" s="527" t="s">
        <v>118</v>
      </c>
      <c r="AP203" s="517"/>
      <c r="AQ203" s="517"/>
      <c r="AR203" s="517"/>
      <c r="AS203" s="517"/>
      <c r="AT203" s="527" t="s">
        <v>119</v>
      </c>
      <c r="AU203" s="517"/>
      <c r="AV203" s="517"/>
      <c r="AW203" s="517"/>
      <c r="AX203" s="517"/>
    </row>
    <row r="204" spans="2:50" x14ac:dyDescent="0.2">
      <c r="B204" s="512" t="s">
        <v>157</v>
      </c>
      <c r="C204" s="512" t="s">
        <v>149</v>
      </c>
      <c r="D204" s="512"/>
      <c r="E204" s="512" t="s">
        <v>151</v>
      </c>
      <c r="F204" s="512"/>
      <c r="G204" s="512"/>
      <c r="H204" s="513" t="s">
        <v>158</v>
      </c>
      <c r="I204" s="516" t="s">
        <v>227</v>
      </c>
      <c r="J204" s="516"/>
      <c r="K204" s="516"/>
      <c r="L204" s="516" t="s">
        <v>158</v>
      </c>
      <c r="M204" s="516" t="s">
        <v>170</v>
      </c>
      <c r="N204" s="512"/>
      <c r="O204" s="512" t="s">
        <v>160</v>
      </c>
      <c r="P204" s="508" t="s">
        <v>154</v>
      </c>
      <c r="Q204" s="509"/>
      <c r="R204" s="509"/>
      <c r="S204" s="510"/>
      <c r="T204" s="512" t="s">
        <v>158</v>
      </c>
      <c r="U204" s="508" t="s">
        <v>154</v>
      </c>
      <c r="V204" s="509"/>
      <c r="W204" s="509"/>
      <c r="X204" s="510"/>
      <c r="Y204" s="512" t="s">
        <v>158</v>
      </c>
      <c r="Z204" s="508" t="s">
        <v>154</v>
      </c>
      <c r="AA204" s="509"/>
      <c r="AB204" s="509"/>
      <c r="AC204" s="510"/>
      <c r="AD204" s="512" t="s">
        <v>158</v>
      </c>
      <c r="AE204" s="508" t="s">
        <v>154</v>
      </c>
      <c r="AF204" s="509"/>
      <c r="AG204" s="509"/>
      <c r="AH204" s="510"/>
      <c r="AI204" s="512" t="s">
        <v>158</v>
      </c>
      <c r="AJ204" s="508" t="s">
        <v>154</v>
      </c>
      <c r="AK204" s="509"/>
      <c r="AL204" s="509"/>
      <c r="AM204" s="510"/>
      <c r="AN204" s="512" t="s">
        <v>158</v>
      </c>
      <c r="AO204" s="508" t="s">
        <v>154</v>
      </c>
      <c r="AP204" s="509"/>
      <c r="AQ204" s="509"/>
      <c r="AR204" s="510"/>
      <c r="AS204" s="512" t="s">
        <v>158</v>
      </c>
      <c r="AT204" s="508" t="s">
        <v>154</v>
      </c>
      <c r="AU204" s="509"/>
      <c r="AV204" s="509"/>
      <c r="AW204" s="510"/>
      <c r="AX204" s="512" t="s">
        <v>158</v>
      </c>
    </row>
    <row r="205" spans="2:50" x14ac:dyDescent="0.2">
      <c r="B205" s="512"/>
      <c r="C205" s="512"/>
      <c r="D205" s="512"/>
      <c r="E205" s="512" t="s">
        <v>150</v>
      </c>
      <c r="F205" s="512"/>
      <c r="G205" s="512"/>
      <c r="H205" s="514"/>
      <c r="I205" s="516" t="s">
        <v>150</v>
      </c>
      <c r="J205" s="516"/>
      <c r="K205" s="516"/>
      <c r="L205" s="516"/>
      <c r="M205" s="516"/>
      <c r="N205" s="512"/>
      <c r="O205" s="512"/>
      <c r="P205" s="508" t="s">
        <v>155</v>
      </c>
      <c r="Q205" s="509"/>
      <c r="R205" s="509"/>
      <c r="S205" s="510"/>
      <c r="T205" s="512"/>
      <c r="U205" s="508" t="s">
        <v>155</v>
      </c>
      <c r="V205" s="509"/>
      <c r="W205" s="509"/>
      <c r="X205" s="510"/>
      <c r="Y205" s="512"/>
      <c r="Z205" s="508" t="s">
        <v>155</v>
      </c>
      <c r="AA205" s="509"/>
      <c r="AB205" s="509"/>
      <c r="AC205" s="510"/>
      <c r="AD205" s="512"/>
      <c r="AE205" s="508" t="s">
        <v>155</v>
      </c>
      <c r="AF205" s="509"/>
      <c r="AG205" s="509"/>
      <c r="AH205" s="510"/>
      <c r="AI205" s="512"/>
      <c r="AJ205" s="508" t="s">
        <v>155</v>
      </c>
      <c r="AK205" s="509"/>
      <c r="AL205" s="509"/>
      <c r="AM205" s="510"/>
      <c r="AN205" s="512"/>
      <c r="AO205" s="508" t="s">
        <v>155</v>
      </c>
      <c r="AP205" s="509"/>
      <c r="AQ205" s="509"/>
      <c r="AR205" s="510"/>
      <c r="AS205" s="512"/>
      <c r="AT205" s="508" t="s">
        <v>155</v>
      </c>
      <c r="AU205" s="509"/>
      <c r="AV205" s="509"/>
      <c r="AW205" s="510"/>
      <c r="AX205" s="512"/>
    </row>
    <row r="206" spans="2:50" x14ac:dyDescent="0.2">
      <c r="B206" s="512"/>
      <c r="C206" s="512"/>
      <c r="D206" s="512"/>
      <c r="E206" s="418" t="s">
        <v>152</v>
      </c>
      <c r="F206" s="418" t="s">
        <v>153</v>
      </c>
      <c r="G206" s="418" t="s">
        <v>156</v>
      </c>
      <c r="H206" s="515"/>
      <c r="I206" s="419" t="s">
        <v>152</v>
      </c>
      <c r="J206" s="419" t="s">
        <v>153</v>
      </c>
      <c r="K206" s="419" t="s">
        <v>156</v>
      </c>
      <c r="L206" s="516"/>
      <c r="M206" s="516"/>
      <c r="N206" s="512"/>
      <c r="O206" s="512"/>
      <c r="P206" s="418" t="s">
        <v>152</v>
      </c>
      <c r="Q206" s="418" t="s">
        <v>153</v>
      </c>
      <c r="R206" s="418" t="s">
        <v>156</v>
      </c>
      <c r="S206" s="418" t="s">
        <v>170</v>
      </c>
      <c r="T206" s="512"/>
      <c r="U206" s="418" t="s">
        <v>152</v>
      </c>
      <c r="V206" s="418" t="s">
        <v>153</v>
      </c>
      <c r="W206" s="418" t="s">
        <v>156</v>
      </c>
      <c r="X206" s="418" t="s">
        <v>170</v>
      </c>
      <c r="Y206" s="512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12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12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12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12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12"/>
    </row>
    <row r="207" spans="2:50" x14ac:dyDescent="0.2">
      <c r="B207" s="517" t="s">
        <v>238</v>
      </c>
      <c r="C207" s="417">
        <f>C187</f>
        <v>1</v>
      </c>
      <c r="D207" s="417" t="s">
        <v>457</v>
      </c>
      <c r="E207" s="417">
        <v>19</v>
      </c>
      <c r="F207" s="417">
        <v>1500</v>
      </c>
      <c r="G207" s="416">
        <f t="shared" ref="G207:G212" si="200">F207/E207</f>
        <v>78.94736842105263</v>
      </c>
      <c r="H207" s="537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20">
        <f t="shared" ref="K207:K209" si="203">IFERROR(AVERAGE(R207,W207,AB207,AG207,AL207,AQ207,AV207),"")</f>
        <v>75.310536401106248</v>
      </c>
      <c r="L207" s="536">
        <f>IFERROR(AVERAGE(K207:K221),"-")</f>
        <v>105.85411211955888</v>
      </c>
      <c r="M207" s="172">
        <f>IFERROR(RANK(K207, K$207:K$221),"")</f>
        <v>5</v>
      </c>
      <c r="N207" s="512"/>
      <c r="O207" s="512"/>
      <c r="P207" s="417">
        <v>19</v>
      </c>
      <c r="Q207" s="416">
        <v>1431.5942028985505</v>
      </c>
      <c r="R207" s="416">
        <f>IFERROR(Q207/P207,"")</f>
        <v>75.347063310450025</v>
      </c>
      <c r="S207" s="417">
        <f>IFERROR(RANK(R207, R$207:R$221),"")</f>
        <v>5</v>
      </c>
      <c r="T207" s="511">
        <f>AVERAGE(R207:R221)</f>
        <v>105.78916555577035</v>
      </c>
      <c r="U207" s="417">
        <v>19</v>
      </c>
      <c r="V207" s="416">
        <v>1430.3626943005181</v>
      </c>
      <c r="W207" s="416">
        <f>IFERROR(V207/U207,"")</f>
        <v>75.282247068448328</v>
      </c>
      <c r="X207" s="417">
        <f>IFERROR(RANK(W207, W$207:W$221),"")</f>
        <v>5</v>
      </c>
      <c r="Y207" s="511">
        <f>AVERAGE(W207:W221)</f>
        <v>105.88591637516787</v>
      </c>
      <c r="Z207" s="417">
        <v>19</v>
      </c>
      <c r="AA207" s="416">
        <v>1433.8064516129034</v>
      </c>
      <c r="AB207" s="416">
        <f>IFERROR(AA207/Z207,"")</f>
        <v>75.463497453310708</v>
      </c>
      <c r="AC207" s="417">
        <f>IFERROR(RANK(AB207, AB$207:AB$221),"")</f>
        <v>5</v>
      </c>
      <c r="AD207" s="511">
        <f>AVERAGE(AB207:AB221)</f>
        <v>106.1630347826503</v>
      </c>
      <c r="AE207" s="417">
        <v>19</v>
      </c>
      <c r="AF207" s="416">
        <v>1428.3221476510064</v>
      </c>
      <c r="AG207" s="416">
        <f>IFERROR(AF207/AE207,"")</f>
        <v>75.174849876368754</v>
      </c>
      <c r="AH207" s="417">
        <f>IFERROR(RANK(AG207, AG$207:AG$221),"")</f>
        <v>5</v>
      </c>
      <c r="AI207" s="511">
        <f>AVERAGE(AG207:AG221)</f>
        <v>105.55692474920022</v>
      </c>
      <c r="AJ207" s="417">
        <v>19</v>
      </c>
      <c r="AK207" s="416">
        <v>1431.3207547169811</v>
      </c>
      <c r="AL207" s="416">
        <f>IFERROR(AK207/AJ207,"")</f>
        <v>75.33267130089375</v>
      </c>
      <c r="AM207" s="417">
        <f>IFERROR(RANK(AL207, AL$207:AL$221),"")</f>
        <v>5</v>
      </c>
      <c r="AN207" s="511">
        <f>AVERAGE(AL207:AL221)</f>
        <v>105.98472904966216</v>
      </c>
      <c r="AO207" s="417">
        <v>19</v>
      </c>
      <c r="AP207" s="416">
        <v>1431.549295774648</v>
      </c>
      <c r="AQ207" s="416">
        <f>IFERROR(AP207/AO207,"")</f>
        <v>75.344699777613059</v>
      </c>
      <c r="AR207" s="417">
        <f>IFERROR(RANK(AQ207, AQ$207:AQ$221),"")</f>
        <v>5</v>
      </c>
      <c r="AS207" s="511">
        <f>AVERAGE(AQ207:AQ221)</f>
        <v>105.74820008208133</v>
      </c>
      <c r="AT207" s="417">
        <v>19</v>
      </c>
      <c r="AU207" s="416">
        <v>1429.3457943925234</v>
      </c>
      <c r="AV207" s="416">
        <f>IFERROR(AU207/AT207,"")</f>
        <v>75.228726020659124</v>
      </c>
      <c r="AW207" s="417">
        <f>IFERROR(RANK(AV207, AV$207:AV$221),"")</f>
        <v>5</v>
      </c>
      <c r="AX207" s="511">
        <f>AVERAGE(AV207:AV221)</f>
        <v>105.8508142423799</v>
      </c>
    </row>
    <row r="208" spans="2:50" x14ac:dyDescent="0.2">
      <c r="B208" s="517"/>
      <c r="C208" s="437">
        <f t="shared" ref="C208:C221" si="204">C188</f>
        <v>2</v>
      </c>
      <c r="D208" s="417" t="s">
        <v>458</v>
      </c>
      <c r="E208" s="417">
        <v>17</v>
      </c>
      <c r="F208" s="417">
        <v>1500</v>
      </c>
      <c r="G208" s="416">
        <f t="shared" si="200"/>
        <v>88.235294117647058</v>
      </c>
      <c r="H208" s="538"/>
      <c r="I208" s="172">
        <f t="shared" si="201"/>
        <v>17</v>
      </c>
      <c r="J208" s="172">
        <f t="shared" si="202"/>
        <v>1429.9373682530681</v>
      </c>
      <c r="K208" s="420">
        <f t="shared" si="203"/>
        <v>84.113962838415787</v>
      </c>
      <c r="L208" s="536"/>
      <c r="M208" s="172">
        <f t="shared" ref="M208:M221" si="205">IFERROR(RANK(K208, K$207:K$221),"")</f>
        <v>4</v>
      </c>
      <c r="N208" s="512"/>
      <c r="O208" s="512"/>
      <c r="P208" s="417">
        <v>17</v>
      </c>
      <c r="Q208" s="416">
        <v>1431.7571884984029</v>
      </c>
      <c r="R208" s="416">
        <f t="shared" ref="R208:R221" si="206">IFERROR(Q208/P208,"")</f>
        <v>84.221011088141353</v>
      </c>
      <c r="S208" s="417">
        <f t="shared" ref="S208:S221" si="207">IFERROR(RANK(R208, R$207:R$221),"")</f>
        <v>4</v>
      </c>
      <c r="T208" s="511"/>
      <c r="U208" s="417">
        <v>17</v>
      </c>
      <c r="V208" s="416">
        <v>1429.3478260869565</v>
      </c>
      <c r="W208" s="416">
        <f t="shared" ref="W208:W221" si="208">IFERROR(V208/U208,"")</f>
        <v>84.079283887468023</v>
      </c>
      <c r="X208" s="417">
        <f t="shared" ref="X208:X221" si="209">IFERROR(RANK(W208, W$207:W$221),"")</f>
        <v>4</v>
      </c>
      <c r="Y208" s="511"/>
      <c r="Z208" s="417">
        <v>17</v>
      </c>
      <c r="AA208" s="416">
        <v>1430.5405405405404</v>
      </c>
      <c r="AB208" s="416">
        <f t="shared" ref="AB208:AB221" si="210">IFERROR(AA208/Z208,"")</f>
        <v>84.149443561208258</v>
      </c>
      <c r="AC208" s="417">
        <f t="shared" ref="AC208:AC221" si="211">IFERROR(RANK(AB208, AB$207:AB$221),"")</f>
        <v>4</v>
      </c>
      <c r="AD208" s="511"/>
      <c r="AE208" s="417">
        <v>17</v>
      </c>
      <c r="AF208" s="416">
        <v>1428.7850467289722</v>
      </c>
      <c r="AG208" s="416">
        <f t="shared" ref="AG208:AG221" si="212">IFERROR(AF208/AE208,"")</f>
        <v>84.046179219351302</v>
      </c>
      <c r="AH208" s="417">
        <f t="shared" ref="AH208:AH221" si="213">IFERROR(RANK(AG208, AG$207:AG$221),"")</f>
        <v>4</v>
      </c>
      <c r="AI208" s="511"/>
      <c r="AJ208" s="417">
        <v>17</v>
      </c>
      <c r="AK208" s="416">
        <v>1429.6261682242989</v>
      </c>
      <c r="AL208" s="416">
        <f t="shared" ref="AL208:AL221" si="214">IFERROR(AK208/AJ208,"")</f>
        <v>84.095656954370526</v>
      </c>
      <c r="AM208" s="417">
        <f t="shared" ref="AM208:AM221" si="215">IFERROR(RANK(AL208, AL$207:AL$221),"")</f>
        <v>4</v>
      </c>
      <c r="AN208" s="511"/>
      <c r="AO208" s="417">
        <v>17</v>
      </c>
      <c r="AP208" s="416">
        <v>1427.8125</v>
      </c>
      <c r="AQ208" s="416">
        <f t="shared" ref="AQ208:AQ221" si="216">IFERROR(AP208/AO208,"")</f>
        <v>83.98897058823529</v>
      </c>
      <c r="AR208" s="417">
        <f t="shared" ref="AR208:AR221" si="217">IFERROR(RANK(AQ208, AQ$207:AQ$221),"")</f>
        <v>4</v>
      </c>
      <c r="AS208" s="511"/>
      <c r="AT208" s="417">
        <v>17</v>
      </c>
      <c r="AU208" s="416">
        <v>1431.6923076923076</v>
      </c>
      <c r="AV208" s="416">
        <f t="shared" ref="AV208:AV221" si="218">IFERROR(AU208/AT208,"")</f>
        <v>84.217194570135746</v>
      </c>
      <c r="AW208" s="417">
        <f t="shared" ref="AW208:AW221" si="219">IFERROR(RANK(AV208, AV$207:AV$221),"")</f>
        <v>4</v>
      </c>
      <c r="AX208" s="511"/>
    </row>
    <row r="209" spans="2:50" x14ac:dyDescent="0.2">
      <c r="B209" s="517"/>
      <c r="C209" s="437">
        <f t="shared" si="204"/>
        <v>3</v>
      </c>
      <c r="D209" s="417" t="s">
        <v>461</v>
      </c>
      <c r="E209" s="417">
        <v>17</v>
      </c>
      <c r="F209" s="417">
        <v>2000</v>
      </c>
      <c r="G209" s="435">
        <f t="shared" si="200"/>
        <v>117.64705882352941</v>
      </c>
      <c r="H209" s="538"/>
      <c r="I209" s="172">
        <f t="shared" si="201"/>
        <v>17</v>
      </c>
      <c r="J209" s="172">
        <f t="shared" si="202"/>
        <v>1913.0093281544116</v>
      </c>
      <c r="K209" s="420">
        <f t="shared" si="203"/>
        <v>112.52996047967129</v>
      </c>
      <c r="L209" s="536"/>
      <c r="M209" s="172">
        <f t="shared" si="205"/>
        <v>3</v>
      </c>
      <c r="N209" s="512"/>
      <c r="O209" s="512"/>
      <c r="P209" s="417">
        <v>17</v>
      </c>
      <c r="Q209" s="416">
        <v>1907.7551020408171</v>
      </c>
      <c r="R209" s="416">
        <f t="shared" si="206"/>
        <v>112.22088835534218</v>
      </c>
      <c r="S209" s="417">
        <f t="shared" si="207"/>
        <v>3</v>
      </c>
      <c r="T209" s="511"/>
      <c r="U209" s="417">
        <v>17</v>
      </c>
      <c r="V209" s="416">
        <v>1909.3333333333335</v>
      </c>
      <c r="W209" s="416">
        <f t="shared" si="208"/>
        <v>112.31372549019609</v>
      </c>
      <c r="X209" s="417">
        <f t="shared" si="209"/>
        <v>3</v>
      </c>
      <c r="Y209" s="511"/>
      <c r="Z209" s="417">
        <v>17</v>
      </c>
      <c r="AA209" s="416">
        <v>1923.5294117647061</v>
      </c>
      <c r="AB209" s="416">
        <f t="shared" si="210"/>
        <v>113.14878892733566</v>
      </c>
      <c r="AC209" s="417">
        <f t="shared" si="211"/>
        <v>2</v>
      </c>
      <c r="AD209" s="511"/>
      <c r="AE209" s="417">
        <v>17</v>
      </c>
      <c r="AF209" s="416">
        <v>1900.909090909091</v>
      </c>
      <c r="AG209" s="416">
        <f t="shared" si="212"/>
        <v>111.81818181818183</v>
      </c>
      <c r="AH209" s="417">
        <f t="shared" si="213"/>
        <v>3</v>
      </c>
      <c r="AI209" s="511"/>
      <c r="AJ209" s="417">
        <v>17</v>
      </c>
      <c r="AK209" s="416">
        <v>1918.3333333333337</v>
      </c>
      <c r="AL209" s="416">
        <f t="shared" si="214"/>
        <v>112.84313725490199</v>
      </c>
      <c r="AM209" s="417">
        <f t="shared" si="215"/>
        <v>3</v>
      </c>
      <c r="AN209" s="511"/>
      <c r="AO209" s="417">
        <v>17</v>
      </c>
      <c r="AP209" s="416">
        <v>1914.1176470588227</v>
      </c>
      <c r="AQ209" s="416">
        <f t="shared" si="216"/>
        <v>112.59515570934252</v>
      </c>
      <c r="AR209" s="417">
        <f t="shared" si="217"/>
        <v>2</v>
      </c>
      <c r="AS209" s="511"/>
      <c r="AT209" s="417">
        <v>17</v>
      </c>
      <c r="AU209" s="416">
        <v>1917.0873786407763</v>
      </c>
      <c r="AV209" s="416">
        <f t="shared" si="218"/>
        <v>112.76984580239861</v>
      </c>
      <c r="AW209" s="417">
        <f t="shared" si="219"/>
        <v>2</v>
      </c>
      <c r="AX209" s="511"/>
    </row>
    <row r="210" spans="2:50" x14ac:dyDescent="0.2">
      <c r="B210" s="517"/>
      <c r="C210" s="437">
        <f t="shared" si="204"/>
        <v>4</v>
      </c>
      <c r="D210" s="417" t="s">
        <v>462</v>
      </c>
      <c r="E210" s="417">
        <v>17</v>
      </c>
      <c r="F210" s="417">
        <v>2000</v>
      </c>
      <c r="G210" s="435">
        <f t="shared" si="200"/>
        <v>117.64705882352941</v>
      </c>
      <c r="H210" s="538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20">
        <f>IFERROR(AVERAGE(R210,W210,AB210,AG210,AL210,AQ210,AV210),"")</f>
        <v>112.67161901532651</v>
      </c>
      <c r="L210" s="536"/>
      <c r="M210" s="172">
        <f t="shared" si="205"/>
        <v>2</v>
      </c>
      <c r="N210" s="512"/>
      <c r="O210" s="512"/>
      <c r="P210" s="417">
        <v>17</v>
      </c>
      <c r="Q210" s="416">
        <v>1917.0297029702963</v>
      </c>
      <c r="R210" s="416">
        <f t="shared" si="206"/>
        <v>112.76645311589978</v>
      </c>
      <c r="S210" s="417">
        <f t="shared" si="207"/>
        <v>2</v>
      </c>
      <c r="T210" s="511"/>
      <c r="U210" s="417">
        <v>17</v>
      </c>
      <c r="V210" s="416">
        <v>1916.8421052631581</v>
      </c>
      <c r="W210" s="416">
        <f t="shared" si="208"/>
        <v>112.75541795665636</v>
      </c>
      <c r="X210" s="417">
        <f t="shared" si="209"/>
        <v>2</v>
      </c>
      <c r="Y210" s="511"/>
      <c r="Z210" s="417">
        <v>17</v>
      </c>
      <c r="AA210" s="416">
        <v>1923.2876712328771</v>
      </c>
      <c r="AB210" s="416">
        <f t="shared" si="210"/>
        <v>113.13456889605159</v>
      </c>
      <c r="AC210" s="417">
        <f t="shared" si="211"/>
        <v>3</v>
      </c>
      <c r="AD210" s="511"/>
      <c r="AE210" s="417">
        <v>17</v>
      </c>
      <c r="AF210" s="416">
        <v>1904.166666666667</v>
      </c>
      <c r="AG210" s="416">
        <f t="shared" si="212"/>
        <v>112.00980392156865</v>
      </c>
      <c r="AH210" s="417">
        <f t="shared" si="213"/>
        <v>2</v>
      </c>
      <c r="AI210" s="511"/>
      <c r="AJ210" s="417">
        <v>17</v>
      </c>
      <c r="AK210" s="416">
        <v>1923.076923076924</v>
      </c>
      <c r="AL210" s="416">
        <f t="shared" si="214"/>
        <v>113.12217194570141</v>
      </c>
      <c r="AM210" s="417">
        <f t="shared" si="215"/>
        <v>2</v>
      </c>
      <c r="AN210" s="511"/>
      <c r="AO210" s="417">
        <v>17</v>
      </c>
      <c r="AP210" s="416">
        <v>1906.9811320754711</v>
      </c>
      <c r="AQ210" s="416">
        <f t="shared" si="216"/>
        <v>112.17536071032183</v>
      </c>
      <c r="AR210" s="417">
        <f t="shared" si="217"/>
        <v>3</v>
      </c>
      <c r="AS210" s="511"/>
      <c r="AT210" s="417">
        <v>17</v>
      </c>
      <c r="AU210" s="416">
        <v>1916.538461538461</v>
      </c>
      <c r="AV210" s="416">
        <f t="shared" si="218"/>
        <v>112.73755656108594</v>
      </c>
      <c r="AW210" s="417">
        <f t="shared" si="219"/>
        <v>3</v>
      </c>
      <c r="AX210" s="511"/>
    </row>
    <row r="211" spans="2:50" x14ac:dyDescent="0.2">
      <c r="B211" s="517"/>
      <c r="C211" s="437">
        <f t="shared" si="204"/>
        <v>5</v>
      </c>
      <c r="D211" s="417" t="s">
        <v>430</v>
      </c>
      <c r="E211" s="417">
        <v>8</v>
      </c>
      <c r="F211" s="417">
        <v>1500</v>
      </c>
      <c r="G211" s="435">
        <f t="shared" si="200"/>
        <v>187.5</v>
      </c>
      <c r="H211" s="538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20">
        <f t="shared" ref="K211:K221" si="222">IFERROR(AVERAGE(R211,W211,AB211,AG211,AL211,AQ211,AV211),"")</f>
        <v>178.95122979809005</v>
      </c>
      <c r="L211" s="536"/>
      <c r="M211" s="172">
        <f t="shared" si="205"/>
        <v>1</v>
      </c>
      <c r="N211" s="512"/>
      <c r="O211" s="512"/>
      <c r="P211" s="417">
        <v>8</v>
      </c>
      <c r="Q211" s="416">
        <v>1429.4366197183101</v>
      </c>
      <c r="R211" s="416">
        <f t="shared" si="206"/>
        <v>178.67957746478876</v>
      </c>
      <c r="S211" s="417">
        <f t="shared" si="207"/>
        <v>1</v>
      </c>
      <c r="T211" s="511"/>
      <c r="U211" s="417">
        <v>8</v>
      </c>
      <c r="V211" s="416">
        <v>1432.4444444444437</v>
      </c>
      <c r="W211" s="416">
        <f t="shared" si="208"/>
        <v>179.05555555555546</v>
      </c>
      <c r="X211" s="417">
        <f t="shared" si="209"/>
        <v>1</v>
      </c>
      <c r="Y211" s="511"/>
      <c r="Z211" s="417">
        <v>8</v>
      </c>
      <c r="AA211" s="416">
        <v>1436.2831858407087</v>
      </c>
      <c r="AB211" s="416">
        <f t="shared" si="210"/>
        <v>179.53539823008859</v>
      </c>
      <c r="AC211" s="417">
        <f t="shared" si="211"/>
        <v>1</v>
      </c>
      <c r="AD211" s="511"/>
      <c r="AE211" s="417">
        <v>8</v>
      </c>
      <c r="AF211" s="416">
        <v>1430.5263157894742</v>
      </c>
      <c r="AG211" s="416">
        <f t="shared" si="212"/>
        <v>178.81578947368428</v>
      </c>
      <c r="AH211" s="417">
        <f t="shared" si="213"/>
        <v>1</v>
      </c>
      <c r="AI211" s="511"/>
      <c r="AJ211" s="417">
        <v>8</v>
      </c>
      <c r="AK211" s="416">
        <v>1433.1578947368425</v>
      </c>
      <c r="AL211" s="416">
        <f t="shared" si="214"/>
        <v>179.14473684210532</v>
      </c>
      <c r="AM211" s="417">
        <f t="shared" si="215"/>
        <v>1</v>
      </c>
      <c r="AN211" s="511"/>
      <c r="AO211" s="417">
        <v>8</v>
      </c>
      <c r="AP211" s="416">
        <v>1431.0204081632653</v>
      </c>
      <c r="AQ211" s="416">
        <f t="shared" si="216"/>
        <v>178.87755102040816</v>
      </c>
      <c r="AR211" s="417">
        <f t="shared" si="217"/>
        <v>1</v>
      </c>
      <c r="AS211" s="511"/>
      <c r="AT211" s="417">
        <v>8</v>
      </c>
      <c r="AU211" s="416">
        <v>1428.4</v>
      </c>
      <c r="AV211" s="416">
        <f t="shared" si="218"/>
        <v>178.55</v>
      </c>
      <c r="AW211" s="417">
        <f t="shared" si="219"/>
        <v>1</v>
      </c>
      <c r="AX211" s="511"/>
    </row>
    <row r="212" spans="2:50" x14ac:dyDescent="0.2">
      <c r="B212" s="517"/>
      <c r="C212" s="437">
        <f t="shared" si="204"/>
        <v>6</v>
      </c>
      <c r="D212" s="417" t="s">
        <v>676</v>
      </c>
      <c r="E212" s="417">
        <v>20</v>
      </c>
      <c r="F212" s="417">
        <v>1500</v>
      </c>
      <c r="G212" s="435">
        <f t="shared" si="200"/>
        <v>75</v>
      </c>
      <c r="H212" s="538"/>
      <c r="I212" s="172">
        <f t="shared" si="220"/>
        <v>20</v>
      </c>
      <c r="J212" s="172">
        <f t="shared" si="221"/>
        <v>1430.9472836948676</v>
      </c>
      <c r="K212" s="420">
        <f t="shared" si="222"/>
        <v>71.547364184743373</v>
      </c>
      <c r="L212" s="536"/>
      <c r="M212" s="172">
        <f t="shared" si="205"/>
        <v>6</v>
      </c>
      <c r="N212" s="512"/>
      <c r="O212" s="512"/>
      <c r="P212" s="417">
        <v>20</v>
      </c>
      <c r="Q212" s="416">
        <v>1430</v>
      </c>
      <c r="R212" s="416">
        <f t="shared" si="206"/>
        <v>71.5</v>
      </c>
      <c r="S212" s="417">
        <f t="shared" si="207"/>
        <v>6</v>
      </c>
      <c r="T212" s="511"/>
      <c r="U212" s="417">
        <v>20</v>
      </c>
      <c r="V212" s="416">
        <v>1436.5853658536591</v>
      </c>
      <c r="W212" s="416">
        <f t="shared" si="208"/>
        <v>71.829268292682954</v>
      </c>
      <c r="X212" s="417">
        <f t="shared" si="209"/>
        <v>6</v>
      </c>
      <c r="Y212" s="511"/>
      <c r="Z212" s="417">
        <v>20</v>
      </c>
      <c r="AA212" s="416">
        <v>1430.93023255814</v>
      </c>
      <c r="AB212" s="416">
        <f t="shared" si="210"/>
        <v>71.546511627906995</v>
      </c>
      <c r="AC212" s="417">
        <f t="shared" si="211"/>
        <v>6</v>
      </c>
      <c r="AD212" s="511"/>
      <c r="AE212" s="417">
        <v>20</v>
      </c>
      <c r="AF212" s="416">
        <v>1429.5348837209308</v>
      </c>
      <c r="AG212" s="416">
        <f t="shared" si="212"/>
        <v>71.476744186046545</v>
      </c>
      <c r="AH212" s="417">
        <f t="shared" si="213"/>
        <v>6</v>
      </c>
      <c r="AI212" s="511"/>
      <c r="AJ212" s="417">
        <v>20</v>
      </c>
      <c r="AK212" s="416">
        <v>1427.3999999999999</v>
      </c>
      <c r="AL212" s="416">
        <f t="shared" si="214"/>
        <v>71.36999999999999</v>
      </c>
      <c r="AM212" s="417">
        <f t="shared" si="215"/>
        <v>6</v>
      </c>
      <c r="AN212" s="511"/>
      <c r="AO212" s="417">
        <v>20</v>
      </c>
      <c r="AP212" s="416">
        <v>1430.1492537313427</v>
      </c>
      <c r="AQ212" s="416">
        <f t="shared" si="216"/>
        <v>71.507462686567138</v>
      </c>
      <c r="AR212" s="417">
        <f t="shared" si="217"/>
        <v>6</v>
      </c>
      <c r="AS212" s="511"/>
      <c r="AT212" s="417">
        <v>20</v>
      </c>
      <c r="AU212" s="416">
        <v>1432.0312500000002</v>
      </c>
      <c r="AV212" s="416">
        <f t="shared" si="218"/>
        <v>71.601562500000014</v>
      </c>
      <c r="AW212" s="417">
        <f t="shared" si="219"/>
        <v>6</v>
      </c>
      <c r="AX212" s="511"/>
    </row>
    <row r="213" spans="2:50" x14ac:dyDescent="0.2">
      <c r="B213" s="517"/>
      <c r="C213" s="437">
        <f t="shared" si="204"/>
        <v>7</v>
      </c>
      <c r="D213" s="417"/>
      <c r="E213" s="417"/>
      <c r="F213" s="417"/>
      <c r="G213" s="417"/>
      <c r="H213" s="538"/>
      <c r="I213" s="172" t="str">
        <f t="shared" si="220"/>
        <v/>
      </c>
      <c r="J213" s="172" t="str">
        <f t="shared" si="221"/>
        <v/>
      </c>
      <c r="K213" s="420" t="str">
        <f t="shared" si="222"/>
        <v/>
      </c>
      <c r="L213" s="536"/>
      <c r="M213" s="172" t="str">
        <f t="shared" si="205"/>
        <v/>
      </c>
      <c r="N213" s="512"/>
      <c r="O213" s="512"/>
      <c r="P213" s="417"/>
      <c r="Q213" s="416"/>
      <c r="R213" s="416" t="str">
        <f t="shared" si="206"/>
        <v/>
      </c>
      <c r="S213" s="417" t="str">
        <f t="shared" si="207"/>
        <v/>
      </c>
      <c r="T213" s="511"/>
      <c r="U213" s="417"/>
      <c r="V213" s="416"/>
      <c r="W213" s="416" t="str">
        <f t="shared" si="208"/>
        <v/>
      </c>
      <c r="X213" s="417" t="str">
        <f t="shared" si="209"/>
        <v/>
      </c>
      <c r="Y213" s="511"/>
      <c r="Z213" s="417"/>
      <c r="AA213" s="416"/>
      <c r="AB213" s="416" t="str">
        <f t="shared" si="210"/>
        <v/>
      </c>
      <c r="AC213" s="417" t="str">
        <f t="shared" si="211"/>
        <v/>
      </c>
      <c r="AD213" s="511"/>
      <c r="AE213" s="417"/>
      <c r="AF213" s="416"/>
      <c r="AG213" s="416" t="str">
        <f t="shared" si="212"/>
        <v/>
      </c>
      <c r="AH213" s="417" t="str">
        <f t="shared" si="213"/>
        <v/>
      </c>
      <c r="AI213" s="511"/>
      <c r="AJ213" s="417"/>
      <c r="AK213" s="416"/>
      <c r="AL213" s="416" t="str">
        <f t="shared" si="214"/>
        <v/>
      </c>
      <c r="AM213" s="417" t="str">
        <f t="shared" si="215"/>
        <v/>
      </c>
      <c r="AN213" s="511"/>
      <c r="AO213" s="417"/>
      <c r="AP213" s="416"/>
      <c r="AQ213" s="416" t="str">
        <f t="shared" si="216"/>
        <v/>
      </c>
      <c r="AR213" s="417" t="str">
        <f t="shared" si="217"/>
        <v/>
      </c>
      <c r="AS213" s="511"/>
      <c r="AT213" s="417"/>
      <c r="AU213" s="416"/>
      <c r="AV213" s="416" t="str">
        <f t="shared" si="218"/>
        <v/>
      </c>
      <c r="AW213" s="417" t="str">
        <f t="shared" si="219"/>
        <v/>
      </c>
      <c r="AX213" s="511"/>
    </row>
    <row r="214" spans="2:50" x14ac:dyDescent="0.2">
      <c r="B214" s="517"/>
      <c r="C214" s="437">
        <f t="shared" si="204"/>
        <v>8</v>
      </c>
      <c r="D214" s="417"/>
      <c r="E214" s="417"/>
      <c r="F214" s="417"/>
      <c r="G214" s="417"/>
      <c r="H214" s="538"/>
      <c r="I214" s="172" t="str">
        <f t="shared" si="220"/>
        <v/>
      </c>
      <c r="J214" s="172" t="str">
        <f t="shared" si="221"/>
        <v/>
      </c>
      <c r="K214" s="420" t="str">
        <f t="shared" si="222"/>
        <v/>
      </c>
      <c r="L214" s="536"/>
      <c r="M214" s="172" t="str">
        <f t="shared" si="205"/>
        <v/>
      </c>
      <c r="N214" s="512"/>
      <c r="O214" s="512"/>
      <c r="P214" s="417"/>
      <c r="Q214" s="416"/>
      <c r="R214" s="416" t="str">
        <f t="shared" si="206"/>
        <v/>
      </c>
      <c r="S214" s="417" t="str">
        <f t="shared" si="207"/>
        <v/>
      </c>
      <c r="T214" s="511"/>
      <c r="U214" s="417"/>
      <c r="V214" s="416"/>
      <c r="W214" s="416" t="str">
        <f t="shared" si="208"/>
        <v/>
      </c>
      <c r="X214" s="417" t="str">
        <f t="shared" si="209"/>
        <v/>
      </c>
      <c r="Y214" s="511"/>
      <c r="Z214" s="417"/>
      <c r="AA214" s="416"/>
      <c r="AB214" s="416" t="str">
        <f t="shared" si="210"/>
        <v/>
      </c>
      <c r="AC214" s="417" t="str">
        <f t="shared" si="211"/>
        <v/>
      </c>
      <c r="AD214" s="511"/>
      <c r="AE214" s="417"/>
      <c r="AF214" s="416"/>
      <c r="AG214" s="416" t="str">
        <f t="shared" si="212"/>
        <v/>
      </c>
      <c r="AH214" s="417" t="str">
        <f t="shared" si="213"/>
        <v/>
      </c>
      <c r="AI214" s="511"/>
      <c r="AJ214" s="417"/>
      <c r="AK214" s="416"/>
      <c r="AL214" s="416" t="str">
        <f t="shared" si="214"/>
        <v/>
      </c>
      <c r="AM214" s="417" t="str">
        <f t="shared" si="215"/>
        <v/>
      </c>
      <c r="AN214" s="511"/>
      <c r="AO214" s="417"/>
      <c r="AP214" s="416"/>
      <c r="AQ214" s="416" t="str">
        <f t="shared" si="216"/>
        <v/>
      </c>
      <c r="AR214" s="417" t="str">
        <f t="shared" si="217"/>
        <v/>
      </c>
      <c r="AS214" s="511"/>
      <c r="AT214" s="417"/>
      <c r="AU214" s="416"/>
      <c r="AV214" s="416" t="str">
        <f t="shared" si="218"/>
        <v/>
      </c>
      <c r="AW214" s="417" t="str">
        <f t="shared" si="219"/>
        <v/>
      </c>
      <c r="AX214" s="511"/>
    </row>
    <row r="215" spans="2:50" x14ac:dyDescent="0.2">
      <c r="B215" s="517"/>
      <c r="C215" s="437">
        <f t="shared" si="204"/>
        <v>9</v>
      </c>
      <c r="D215" s="417"/>
      <c r="E215" s="417"/>
      <c r="F215" s="417"/>
      <c r="G215" s="417"/>
      <c r="H215" s="538"/>
      <c r="I215" s="172" t="str">
        <f t="shared" si="220"/>
        <v/>
      </c>
      <c r="J215" s="172" t="str">
        <f t="shared" si="221"/>
        <v/>
      </c>
      <c r="K215" s="420" t="str">
        <f t="shared" si="222"/>
        <v/>
      </c>
      <c r="L215" s="536"/>
      <c r="M215" s="172" t="str">
        <f t="shared" si="205"/>
        <v/>
      </c>
      <c r="N215" s="512"/>
      <c r="O215" s="512"/>
      <c r="P215" s="417"/>
      <c r="Q215" s="416"/>
      <c r="R215" s="416" t="str">
        <f t="shared" si="206"/>
        <v/>
      </c>
      <c r="S215" s="417" t="str">
        <f t="shared" si="207"/>
        <v/>
      </c>
      <c r="T215" s="511"/>
      <c r="U215" s="417"/>
      <c r="V215" s="416"/>
      <c r="W215" s="416" t="str">
        <f t="shared" si="208"/>
        <v/>
      </c>
      <c r="X215" s="417" t="str">
        <f t="shared" si="209"/>
        <v/>
      </c>
      <c r="Y215" s="511"/>
      <c r="Z215" s="417"/>
      <c r="AA215" s="416"/>
      <c r="AB215" s="416" t="str">
        <f t="shared" si="210"/>
        <v/>
      </c>
      <c r="AC215" s="417" t="str">
        <f t="shared" si="211"/>
        <v/>
      </c>
      <c r="AD215" s="511"/>
      <c r="AE215" s="417"/>
      <c r="AF215" s="416"/>
      <c r="AG215" s="416" t="str">
        <f t="shared" si="212"/>
        <v/>
      </c>
      <c r="AH215" s="417" t="str">
        <f t="shared" si="213"/>
        <v/>
      </c>
      <c r="AI215" s="511"/>
      <c r="AJ215" s="417"/>
      <c r="AK215" s="416"/>
      <c r="AL215" s="416" t="str">
        <f t="shared" si="214"/>
        <v/>
      </c>
      <c r="AM215" s="417" t="str">
        <f t="shared" si="215"/>
        <v/>
      </c>
      <c r="AN215" s="511"/>
      <c r="AO215" s="417"/>
      <c r="AP215" s="416"/>
      <c r="AQ215" s="416" t="str">
        <f t="shared" si="216"/>
        <v/>
      </c>
      <c r="AR215" s="417" t="str">
        <f t="shared" si="217"/>
        <v/>
      </c>
      <c r="AS215" s="511"/>
      <c r="AT215" s="417"/>
      <c r="AU215" s="416"/>
      <c r="AV215" s="416" t="str">
        <f t="shared" si="218"/>
        <v/>
      </c>
      <c r="AW215" s="417" t="str">
        <f t="shared" si="219"/>
        <v/>
      </c>
      <c r="AX215" s="511"/>
    </row>
    <row r="216" spans="2:50" x14ac:dyDescent="0.2">
      <c r="B216" s="517"/>
      <c r="C216" s="437">
        <f t="shared" si="204"/>
        <v>10</v>
      </c>
      <c r="D216" s="417"/>
      <c r="E216" s="417"/>
      <c r="F216" s="417"/>
      <c r="G216" s="417"/>
      <c r="H216" s="538"/>
      <c r="I216" s="172" t="str">
        <f t="shared" si="220"/>
        <v/>
      </c>
      <c r="J216" s="172" t="str">
        <f t="shared" si="221"/>
        <v/>
      </c>
      <c r="K216" s="420" t="str">
        <f t="shared" si="222"/>
        <v/>
      </c>
      <c r="L216" s="536"/>
      <c r="M216" s="172" t="str">
        <f t="shared" si="205"/>
        <v/>
      </c>
      <c r="N216" s="512"/>
      <c r="O216" s="512"/>
      <c r="P216" s="417"/>
      <c r="Q216" s="416"/>
      <c r="R216" s="416" t="str">
        <f t="shared" si="206"/>
        <v/>
      </c>
      <c r="S216" s="417" t="str">
        <f t="shared" si="207"/>
        <v/>
      </c>
      <c r="T216" s="511"/>
      <c r="U216" s="417"/>
      <c r="V216" s="416"/>
      <c r="W216" s="416" t="str">
        <f t="shared" si="208"/>
        <v/>
      </c>
      <c r="X216" s="417" t="str">
        <f t="shared" si="209"/>
        <v/>
      </c>
      <c r="Y216" s="511"/>
      <c r="Z216" s="417"/>
      <c r="AA216" s="416"/>
      <c r="AB216" s="416" t="str">
        <f t="shared" si="210"/>
        <v/>
      </c>
      <c r="AC216" s="417" t="str">
        <f t="shared" si="211"/>
        <v/>
      </c>
      <c r="AD216" s="511"/>
      <c r="AE216" s="417"/>
      <c r="AF216" s="416"/>
      <c r="AG216" s="416" t="str">
        <f t="shared" si="212"/>
        <v/>
      </c>
      <c r="AH216" s="417" t="str">
        <f t="shared" si="213"/>
        <v/>
      </c>
      <c r="AI216" s="511"/>
      <c r="AJ216" s="417"/>
      <c r="AK216" s="416"/>
      <c r="AL216" s="416" t="str">
        <f t="shared" si="214"/>
        <v/>
      </c>
      <c r="AM216" s="417" t="str">
        <f t="shared" si="215"/>
        <v/>
      </c>
      <c r="AN216" s="511"/>
      <c r="AO216" s="417"/>
      <c r="AP216" s="416"/>
      <c r="AQ216" s="416" t="str">
        <f t="shared" si="216"/>
        <v/>
      </c>
      <c r="AR216" s="417" t="str">
        <f t="shared" si="217"/>
        <v/>
      </c>
      <c r="AS216" s="511"/>
      <c r="AT216" s="417"/>
      <c r="AU216" s="416"/>
      <c r="AV216" s="416" t="str">
        <f t="shared" si="218"/>
        <v/>
      </c>
      <c r="AW216" s="417" t="str">
        <f t="shared" si="219"/>
        <v/>
      </c>
      <c r="AX216" s="511"/>
    </row>
    <row r="217" spans="2:50" x14ac:dyDescent="0.2">
      <c r="B217" s="517"/>
      <c r="C217" s="437">
        <f t="shared" si="204"/>
        <v>11</v>
      </c>
      <c r="D217" s="417"/>
      <c r="E217" s="417"/>
      <c r="F217" s="417"/>
      <c r="G217" s="417"/>
      <c r="H217" s="538"/>
      <c r="I217" s="172" t="str">
        <f t="shared" si="220"/>
        <v/>
      </c>
      <c r="J217" s="172" t="str">
        <f t="shared" si="221"/>
        <v/>
      </c>
      <c r="K217" s="420" t="str">
        <f t="shared" si="222"/>
        <v/>
      </c>
      <c r="L217" s="536"/>
      <c r="M217" s="172" t="str">
        <f t="shared" si="205"/>
        <v/>
      </c>
      <c r="N217" s="512"/>
      <c r="O217" s="512"/>
      <c r="P217" s="417"/>
      <c r="Q217" s="416"/>
      <c r="R217" s="416" t="str">
        <f t="shared" si="206"/>
        <v/>
      </c>
      <c r="S217" s="417" t="str">
        <f t="shared" si="207"/>
        <v/>
      </c>
      <c r="T217" s="511"/>
      <c r="U217" s="417"/>
      <c r="V217" s="416"/>
      <c r="W217" s="416" t="str">
        <f t="shared" si="208"/>
        <v/>
      </c>
      <c r="X217" s="417" t="str">
        <f t="shared" si="209"/>
        <v/>
      </c>
      <c r="Y217" s="511"/>
      <c r="Z217" s="417"/>
      <c r="AA217" s="416"/>
      <c r="AB217" s="416" t="str">
        <f t="shared" si="210"/>
        <v/>
      </c>
      <c r="AC217" s="417" t="str">
        <f t="shared" si="211"/>
        <v/>
      </c>
      <c r="AD217" s="511"/>
      <c r="AE217" s="417"/>
      <c r="AF217" s="416"/>
      <c r="AG217" s="416" t="str">
        <f t="shared" si="212"/>
        <v/>
      </c>
      <c r="AH217" s="417" t="str">
        <f t="shared" si="213"/>
        <v/>
      </c>
      <c r="AI217" s="511"/>
      <c r="AJ217" s="417"/>
      <c r="AK217" s="416"/>
      <c r="AL217" s="416" t="str">
        <f t="shared" si="214"/>
        <v/>
      </c>
      <c r="AM217" s="417" t="str">
        <f t="shared" si="215"/>
        <v/>
      </c>
      <c r="AN217" s="511"/>
      <c r="AO217" s="417"/>
      <c r="AP217" s="416"/>
      <c r="AQ217" s="416" t="str">
        <f t="shared" si="216"/>
        <v/>
      </c>
      <c r="AR217" s="417" t="str">
        <f t="shared" si="217"/>
        <v/>
      </c>
      <c r="AS217" s="511"/>
      <c r="AT217" s="417"/>
      <c r="AU217" s="416"/>
      <c r="AV217" s="416" t="str">
        <f t="shared" si="218"/>
        <v/>
      </c>
      <c r="AW217" s="417" t="str">
        <f t="shared" si="219"/>
        <v/>
      </c>
      <c r="AX217" s="511"/>
    </row>
    <row r="218" spans="2:50" x14ac:dyDescent="0.2">
      <c r="B218" s="517"/>
      <c r="C218" s="437">
        <f t="shared" si="204"/>
        <v>12</v>
      </c>
      <c r="D218" s="417"/>
      <c r="E218" s="417"/>
      <c r="F218" s="417"/>
      <c r="G218" s="417"/>
      <c r="H218" s="538"/>
      <c r="I218" s="172" t="str">
        <f t="shared" si="220"/>
        <v/>
      </c>
      <c r="J218" s="172" t="str">
        <f t="shared" si="221"/>
        <v/>
      </c>
      <c r="K218" s="420" t="str">
        <f t="shared" si="222"/>
        <v/>
      </c>
      <c r="L218" s="536"/>
      <c r="M218" s="172" t="str">
        <f t="shared" si="205"/>
        <v/>
      </c>
      <c r="N218" s="512"/>
      <c r="O218" s="512"/>
      <c r="P218" s="417"/>
      <c r="Q218" s="416"/>
      <c r="R218" s="416" t="str">
        <f t="shared" si="206"/>
        <v/>
      </c>
      <c r="S218" s="417" t="str">
        <f t="shared" si="207"/>
        <v/>
      </c>
      <c r="T218" s="511"/>
      <c r="U218" s="417"/>
      <c r="V218" s="416"/>
      <c r="W218" s="416" t="str">
        <f t="shared" si="208"/>
        <v/>
      </c>
      <c r="X218" s="417" t="str">
        <f t="shared" si="209"/>
        <v/>
      </c>
      <c r="Y218" s="511"/>
      <c r="Z218" s="417"/>
      <c r="AA218" s="416"/>
      <c r="AB218" s="416" t="str">
        <f t="shared" si="210"/>
        <v/>
      </c>
      <c r="AC218" s="417" t="str">
        <f t="shared" si="211"/>
        <v/>
      </c>
      <c r="AD218" s="511"/>
      <c r="AE218" s="417"/>
      <c r="AF218" s="416"/>
      <c r="AG218" s="416" t="str">
        <f t="shared" si="212"/>
        <v/>
      </c>
      <c r="AH218" s="417" t="str">
        <f t="shared" si="213"/>
        <v/>
      </c>
      <c r="AI218" s="511"/>
      <c r="AJ218" s="417"/>
      <c r="AK218" s="416"/>
      <c r="AL218" s="416" t="str">
        <f t="shared" si="214"/>
        <v/>
      </c>
      <c r="AM218" s="417" t="str">
        <f t="shared" si="215"/>
        <v/>
      </c>
      <c r="AN218" s="511"/>
      <c r="AO218" s="417"/>
      <c r="AP218" s="416"/>
      <c r="AQ218" s="416" t="str">
        <f t="shared" si="216"/>
        <v/>
      </c>
      <c r="AR218" s="417" t="str">
        <f t="shared" si="217"/>
        <v/>
      </c>
      <c r="AS218" s="511"/>
      <c r="AT218" s="417"/>
      <c r="AU218" s="416"/>
      <c r="AV218" s="416" t="str">
        <f t="shared" si="218"/>
        <v/>
      </c>
      <c r="AW218" s="417" t="str">
        <f t="shared" si="219"/>
        <v/>
      </c>
      <c r="AX218" s="511"/>
    </row>
    <row r="219" spans="2:50" x14ac:dyDescent="0.2">
      <c r="B219" s="517"/>
      <c r="C219" s="437">
        <f t="shared" si="204"/>
        <v>13</v>
      </c>
      <c r="D219" s="417"/>
      <c r="E219" s="417"/>
      <c r="F219" s="417"/>
      <c r="G219" s="417"/>
      <c r="H219" s="538"/>
      <c r="I219" s="172" t="str">
        <f t="shared" si="220"/>
        <v/>
      </c>
      <c r="J219" s="172" t="str">
        <f t="shared" si="221"/>
        <v/>
      </c>
      <c r="K219" s="420" t="str">
        <f t="shared" si="222"/>
        <v/>
      </c>
      <c r="L219" s="536"/>
      <c r="M219" s="172" t="str">
        <f t="shared" si="205"/>
        <v/>
      </c>
      <c r="N219" s="512"/>
      <c r="O219" s="512"/>
      <c r="P219" s="417"/>
      <c r="Q219" s="416"/>
      <c r="R219" s="416" t="str">
        <f t="shared" si="206"/>
        <v/>
      </c>
      <c r="S219" s="417" t="str">
        <f t="shared" si="207"/>
        <v/>
      </c>
      <c r="T219" s="511"/>
      <c r="U219" s="417"/>
      <c r="V219" s="416"/>
      <c r="W219" s="416" t="str">
        <f t="shared" si="208"/>
        <v/>
      </c>
      <c r="X219" s="417" t="str">
        <f t="shared" si="209"/>
        <v/>
      </c>
      <c r="Y219" s="511"/>
      <c r="Z219" s="417"/>
      <c r="AA219" s="416"/>
      <c r="AB219" s="416" t="str">
        <f t="shared" si="210"/>
        <v/>
      </c>
      <c r="AC219" s="417" t="str">
        <f t="shared" si="211"/>
        <v/>
      </c>
      <c r="AD219" s="511"/>
      <c r="AE219" s="417"/>
      <c r="AF219" s="416"/>
      <c r="AG219" s="416" t="str">
        <f t="shared" si="212"/>
        <v/>
      </c>
      <c r="AH219" s="417" t="str">
        <f t="shared" si="213"/>
        <v/>
      </c>
      <c r="AI219" s="511"/>
      <c r="AJ219" s="417"/>
      <c r="AK219" s="416"/>
      <c r="AL219" s="416" t="str">
        <f t="shared" si="214"/>
        <v/>
      </c>
      <c r="AM219" s="417" t="str">
        <f t="shared" si="215"/>
        <v/>
      </c>
      <c r="AN219" s="511"/>
      <c r="AO219" s="417"/>
      <c r="AP219" s="416"/>
      <c r="AQ219" s="416" t="str">
        <f t="shared" si="216"/>
        <v/>
      </c>
      <c r="AR219" s="417" t="str">
        <f t="shared" si="217"/>
        <v/>
      </c>
      <c r="AS219" s="511"/>
      <c r="AT219" s="417"/>
      <c r="AU219" s="416"/>
      <c r="AV219" s="416" t="str">
        <f t="shared" si="218"/>
        <v/>
      </c>
      <c r="AW219" s="417" t="str">
        <f t="shared" si="219"/>
        <v/>
      </c>
      <c r="AX219" s="511"/>
    </row>
    <row r="220" spans="2:50" x14ac:dyDescent="0.2">
      <c r="B220" s="517"/>
      <c r="C220" s="437">
        <f t="shared" si="204"/>
        <v>14</v>
      </c>
      <c r="D220" s="417"/>
      <c r="E220" s="417"/>
      <c r="F220" s="417"/>
      <c r="G220" s="417"/>
      <c r="H220" s="538"/>
      <c r="I220" s="172" t="str">
        <f t="shared" si="220"/>
        <v/>
      </c>
      <c r="J220" s="172" t="str">
        <f t="shared" si="221"/>
        <v/>
      </c>
      <c r="K220" s="420" t="str">
        <f t="shared" si="222"/>
        <v/>
      </c>
      <c r="L220" s="536"/>
      <c r="M220" s="172" t="str">
        <f t="shared" si="205"/>
        <v/>
      </c>
      <c r="N220" s="512"/>
      <c r="O220" s="512"/>
      <c r="P220" s="417"/>
      <c r="Q220" s="416"/>
      <c r="R220" s="416" t="str">
        <f t="shared" si="206"/>
        <v/>
      </c>
      <c r="S220" s="417" t="str">
        <f t="shared" si="207"/>
        <v/>
      </c>
      <c r="T220" s="511"/>
      <c r="U220" s="417"/>
      <c r="V220" s="416"/>
      <c r="W220" s="416" t="str">
        <f t="shared" si="208"/>
        <v/>
      </c>
      <c r="X220" s="417" t="str">
        <f t="shared" si="209"/>
        <v/>
      </c>
      <c r="Y220" s="511"/>
      <c r="Z220" s="417"/>
      <c r="AA220" s="416"/>
      <c r="AB220" s="416" t="str">
        <f t="shared" si="210"/>
        <v/>
      </c>
      <c r="AC220" s="417" t="str">
        <f t="shared" si="211"/>
        <v/>
      </c>
      <c r="AD220" s="511"/>
      <c r="AE220" s="417"/>
      <c r="AF220" s="416"/>
      <c r="AG220" s="416" t="str">
        <f t="shared" si="212"/>
        <v/>
      </c>
      <c r="AH220" s="417" t="str">
        <f t="shared" si="213"/>
        <v/>
      </c>
      <c r="AI220" s="511"/>
      <c r="AJ220" s="417"/>
      <c r="AK220" s="416"/>
      <c r="AL220" s="416" t="str">
        <f t="shared" si="214"/>
        <v/>
      </c>
      <c r="AM220" s="417" t="str">
        <f t="shared" si="215"/>
        <v/>
      </c>
      <c r="AN220" s="511"/>
      <c r="AO220" s="417"/>
      <c r="AP220" s="416"/>
      <c r="AQ220" s="416" t="str">
        <f t="shared" si="216"/>
        <v/>
      </c>
      <c r="AR220" s="417" t="str">
        <f t="shared" si="217"/>
        <v/>
      </c>
      <c r="AS220" s="511"/>
      <c r="AT220" s="417"/>
      <c r="AU220" s="416"/>
      <c r="AV220" s="416" t="str">
        <f t="shared" si="218"/>
        <v/>
      </c>
      <c r="AW220" s="417" t="str">
        <f t="shared" si="219"/>
        <v/>
      </c>
      <c r="AX220" s="511"/>
    </row>
    <row r="221" spans="2:50" x14ac:dyDescent="0.2">
      <c r="B221" s="517"/>
      <c r="C221" s="437">
        <f t="shared" si="204"/>
        <v>15</v>
      </c>
      <c r="D221" s="417"/>
      <c r="E221" s="417"/>
      <c r="F221" s="417"/>
      <c r="G221" s="417"/>
      <c r="H221" s="539"/>
      <c r="I221" s="172" t="str">
        <f t="shared" si="220"/>
        <v/>
      </c>
      <c r="J221" s="172" t="str">
        <f t="shared" si="221"/>
        <v/>
      </c>
      <c r="K221" s="420" t="str">
        <f t="shared" si="222"/>
        <v/>
      </c>
      <c r="L221" s="536"/>
      <c r="M221" s="172" t="str">
        <f t="shared" si="205"/>
        <v/>
      </c>
      <c r="N221" s="512"/>
      <c r="O221" s="512"/>
      <c r="P221" s="417"/>
      <c r="Q221" s="416"/>
      <c r="R221" s="416" t="str">
        <f t="shared" si="206"/>
        <v/>
      </c>
      <c r="S221" s="417" t="str">
        <f t="shared" si="207"/>
        <v/>
      </c>
      <c r="T221" s="511"/>
      <c r="U221" s="417"/>
      <c r="V221" s="416"/>
      <c r="W221" s="416" t="str">
        <f t="shared" si="208"/>
        <v/>
      </c>
      <c r="X221" s="417" t="str">
        <f t="shared" si="209"/>
        <v/>
      </c>
      <c r="Y221" s="511"/>
      <c r="Z221" s="417"/>
      <c r="AA221" s="416"/>
      <c r="AB221" s="416" t="str">
        <f t="shared" si="210"/>
        <v/>
      </c>
      <c r="AC221" s="417" t="str">
        <f t="shared" si="211"/>
        <v/>
      </c>
      <c r="AD221" s="511"/>
      <c r="AE221" s="417"/>
      <c r="AF221" s="416"/>
      <c r="AG221" s="416" t="str">
        <f t="shared" si="212"/>
        <v/>
      </c>
      <c r="AH221" s="417" t="str">
        <f t="shared" si="213"/>
        <v/>
      </c>
      <c r="AI221" s="511"/>
      <c r="AJ221" s="417"/>
      <c r="AK221" s="416"/>
      <c r="AL221" s="416" t="str">
        <f t="shared" si="214"/>
        <v/>
      </c>
      <c r="AM221" s="417" t="str">
        <f t="shared" si="215"/>
        <v/>
      </c>
      <c r="AN221" s="511"/>
      <c r="AO221" s="417"/>
      <c r="AP221" s="416"/>
      <c r="AQ221" s="416" t="str">
        <f t="shared" si="216"/>
        <v/>
      </c>
      <c r="AR221" s="417" t="str">
        <f t="shared" si="217"/>
        <v/>
      </c>
      <c r="AS221" s="511"/>
      <c r="AT221" s="417"/>
      <c r="AU221" s="416"/>
      <c r="AV221" s="416" t="str">
        <f t="shared" si="218"/>
        <v/>
      </c>
      <c r="AW221" s="417" t="str">
        <f t="shared" si="219"/>
        <v/>
      </c>
      <c r="AX221" s="511"/>
    </row>
    <row r="222" spans="2:50" ht="15.75" x14ac:dyDescent="0.2">
      <c r="B222" s="521" t="s">
        <v>169</v>
      </c>
      <c r="C222" s="522"/>
      <c r="D222" s="522"/>
      <c r="E222" s="522"/>
      <c r="F222" s="522"/>
      <c r="G222" s="522"/>
      <c r="H222" s="523"/>
      <c r="I222" s="207"/>
      <c r="J222" s="207"/>
      <c r="K222" s="207"/>
      <c r="L222" s="207"/>
      <c r="M222" s="207"/>
      <c r="N222" s="512" t="s">
        <v>161</v>
      </c>
      <c r="O222" s="525" t="s">
        <v>106</v>
      </c>
      <c r="P222" s="527">
        <f>AT202+1</f>
        <v>45944</v>
      </c>
      <c r="Q222" s="517"/>
      <c r="R222" s="517"/>
      <c r="S222" s="517"/>
      <c r="T222" s="517"/>
      <c r="U222" s="527">
        <f>P222+1</f>
        <v>45945</v>
      </c>
      <c r="V222" s="517"/>
      <c r="W222" s="517"/>
      <c r="X222" s="517"/>
      <c r="Y222" s="517"/>
      <c r="Z222" s="527">
        <f>U222+1</f>
        <v>45946</v>
      </c>
      <c r="AA222" s="517"/>
      <c r="AB222" s="517"/>
      <c r="AC222" s="517"/>
      <c r="AD222" s="517"/>
      <c r="AE222" s="527">
        <f>Z222+1</f>
        <v>45947</v>
      </c>
      <c r="AF222" s="517"/>
      <c r="AG222" s="517"/>
      <c r="AH222" s="517"/>
      <c r="AI222" s="517"/>
      <c r="AJ222" s="527">
        <f>AE222+1</f>
        <v>45948</v>
      </c>
      <c r="AK222" s="517"/>
      <c r="AL222" s="517"/>
      <c r="AM222" s="517"/>
      <c r="AN222" s="517"/>
      <c r="AO222" s="527">
        <f>AJ222+1</f>
        <v>45949</v>
      </c>
      <c r="AP222" s="517"/>
      <c r="AQ222" s="517"/>
      <c r="AR222" s="517"/>
      <c r="AS222" s="517"/>
      <c r="AT222" s="527">
        <f>AO222+1</f>
        <v>45950</v>
      </c>
      <c r="AU222" s="517"/>
      <c r="AV222" s="517"/>
      <c r="AW222" s="517"/>
      <c r="AX222" s="517"/>
    </row>
    <row r="223" spans="2:50" ht="15.75" x14ac:dyDescent="0.2">
      <c r="B223" s="524"/>
      <c r="C223" s="524"/>
      <c r="D223" s="524"/>
      <c r="E223" s="524"/>
      <c r="F223" s="524"/>
      <c r="G223" s="524"/>
      <c r="H223" s="524"/>
      <c r="I223" s="207"/>
      <c r="J223" s="207"/>
      <c r="K223" s="207"/>
      <c r="L223" s="207"/>
      <c r="M223" s="207"/>
      <c r="N223" s="512"/>
      <c r="O223" s="526"/>
      <c r="P223" s="527" t="s">
        <v>120</v>
      </c>
      <c r="Q223" s="517"/>
      <c r="R223" s="517"/>
      <c r="S223" s="517"/>
      <c r="T223" s="517"/>
      <c r="U223" s="527" t="s">
        <v>114</v>
      </c>
      <c r="V223" s="517"/>
      <c r="W223" s="517"/>
      <c r="X223" s="517"/>
      <c r="Y223" s="517"/>
      <c r="Z223" s="527" t="s">
        <v>115</v>
      </c>
      <c r="AA223" s="517"/>
      <c r="AB223" s="517"/>
      <c r="AC223" s="517"/>
      <c r="AD223" s="517"/>
      <c r="AE223" s="527" t="s">
        <v>116</v>
      </c>
      <c r="AF223" s="517"/>
      <c r="AG223" s="517"/>
      <c r="AH223" s="517"/>
      <c r="AI223" s="517"/>
      <c r="AJ223" s="527" t="s">
        <v>117</v>
      </c>
      <c r="AK223" s="517"/>
      <c r="AL223" s="517"/>
      <c r="AM223" s="517"/>
      <c r="AN223" s="517"/>
      <c r="AO223" s="527" t="s">
        <v>118</v>
      </c>
      <c r="AP223" s="517"/>
      <c r="AQ223" s="517"/>
      <c r="AR223" s="517"/>
      <c r="AS223" s="517"/>
      <c r="AT223" s="527" t="s">
        <v>119</v>
      </c>
      <c r="AU223" s="517"/>
      <c r="AV223" s="517"/>
      <c r="AW223" s="517"/>
      <c r="AX223" s="517"/>
    </row>
    <row r="224" spans="2:50" x14ac:dyDescent="0.2">
      <c r="B224" s="512" t="s">
        <v>157</v>
      </c>
      <c r="C224" s="512" t="s">
        <v>149</v>
      </c>
      <c r="D224" s="512"/>
      <c r="E224" s="512" t="s">
        <v>151</v>
      </c>
      <c r="F224" s="512"/>
      <c r="G224" s="512"/>
      <c r="H224" s="513" t="s">
        <v>158</v>
      </c>
      <c r="I224" s="516" t="s">
        <v>227</v>
      </c>
      <c r="J224" s="516"/>
      <c r="K224" s="516"/>
      <c r="L224" s="516" t="s">
        <v>158</v>
      </c>
      <c r="M224" s="516" t="s">
        <v>170</v>
      </c>
      <c r="N224" s="512"/>
      <c r="O224" s="512" t="s">
        <v>160</v>
      </c>
      <c r="P224" s="508" t="s">
        <v>154</v>
      </c>
      <c r="Q224" s="509"/>
      <c r="R224" s="509"/>
      <c r="S224" s="510"/>
      <c r="T224" s="512" t="s">
        <v>158</v>
      </c>
      <c r="U224" s="508" t="s">
        <v>154</v>
      </c>
      <c r="V224" s="509"/>
      <c r="W224" s="509"/>
      <c r="X224" s="510"/>
      <c r="Y224" s="512" t="s">
        <v>158</v>
      </c>
      <c r="Z224" s="508" t="s">
        <v>154</v>
      </c>
      <c r="AA224" s="509"/>
      <c r="AB224" s="509"/>
      <c r="AC224" s="510"/>
      <c r="AD224" s="512" t="s">
        <v>158</v>
      </c>
      <c r="AE224" s="508" t="s">
        <v>154</v>
      </c>
      <c r="AF224" s="509"/>
      <c r="AG224" s="509"/>
      <c r="AH224" s="510"/>
      <c r="AI224" s="512" t="s">
        <v>158</v>
      </c>
      <c r="AJ224" s="508" t="s">
        <v>154</v>
      </c>
      <c r="AK224" s="509"/>
      <c r="AL224" s="509"/>
      <c r="AM224" s="510"/>
      <c r="AN224" s="512" t="s">
        <v>158</v>
      </c>
      <c r="AO224" s="508" t="s">
        <v>154</v>
      </c>
      <c r="AP224" s="509"/>
      <c r="AQ224" s="509"/>
      <c r="AR224" s="510"/>
      <c r="AS224" s="512" t="s">
        <v>158</v>
      </c>
      <c r="AT224" s="508" t="s">
        <v>154</v>
      </c>
      <c r="AU224" s="509"/>
      <c r="AV224" s="509"/>
      <c r="AW224" s="510"/>
      <c r="AX224" s="512" t="s">
        <v>158</v>
      </c>
    </row>
    <row r="225" spans="2:50" x14ac:dyDescent="0.2">
      <c r="B225" s="512"/>
      <c r="C225" s="512"/>
      <c r="D225" s="512"/>
      <c r="E225" s="512" t="s">
        <v>150</v>
      </c>
      <c r="F225" s="512"/>
      <c r="G225" s="512"/>
      <c r="H225" s="514"/>
      <c r="I225" s="516" t="s">
        <v>150</v>
      </c>
      <c r="J225" s="516"/>
      <c r="K225" s="516"/>
      <c r="L225" s="516"/>
      <c r="M225" s="516"/>
      <c r="N225" s="512"/>
      <c r="O225" s="512"/>
      <c r="P225" s="508" t="s">
        <v>155</v>
      </c>
      <c r="Q225" s="509"/>
      <c r="R225" s="509"/>
      <c r="S225" s="510"/>
      <c r="T225" s="512"/>
      <c r="U225" s="508" t="s">
        <v>155</v>
      </c>
      <c r="V225" s="509"/>
      <c r="W225" s="509"/>
      <c r="X225" s="510"/>
      <c r="Y225" s="512"/>
      <c r="Z225" s="508" t="s">
        <v>155</v>
      </c>
      <c r="AA225" s="509"/>
      <c r="AB225" s="509"/>
      <c r="AC225" s="510"/>
      <c r="AD225" s="512"/>
      <c r="AE225" s="508" t="s">
        <v>155</v>
      </c>
      <c r="AF225" s="509"/>
      <c r="AG225" s="509"/>
      <c r="AH225" s="510"/>
      <c r="AI225" s="512"/>
      <c r="AJ225" s="508" t="s">
        <v>155</v>
      </c>
      <c r="AK225" s="509"/>
      <c r="AL225" s="509"/>
      <c r="AM225" s="510"/>
      <c r="AN225" s="512"/>
      <c r="AO225" s="508" t="s">
        <v>155</v>
      </c>
      <c r="AP225" s="509"/>
      <c r="AQ225" s="509"/>
      <c r="AR225" s="510"/>
      <c r="AS225" s="512"/>
      <c r="AT225" s="508" t="s">
        <v>155</v>
      </c>
      <c r="AU225" s="509"/>
      <c r="AV225" s="509"/>
      <c r="AW225" s="510"/>
      <c r="AX225" s="512"/>
    </row>
    <row r="226" spans="2:50" x14ac:dyDescent="0.2">
      <c r="B226" s="512"/>
      <c r="C226" s="512"/>
      <c r="D226" s="512"/>
      <c r="E226" s="418" t="s">
        <v>152</v>
      </c>
      <c r="F226" s="418" t="s">
        <v>153</v>
      </c>
      <c r="G226" s="418" t="s">
        <v>156</v>
      </c>
      <c r="H226" s="515"/>
      <c r="I226" s="419" t="s">
        <v>152</v>
      </c>
      <c r="J226" s="419" t="s">
        <v>153</v>
      </c>
      <c r="K226" s="419" t="s">
        <v>156</v>
      </c>
      <c r="L226" s="516"/>
      <c r="M226" s="516"/>
      <c r="N226" s="512"/>
      <c r="O226" s="512"/>
      <c r="P226" s="418" t="s">
        <v>152</v>
      </c>
      <c r="Q226" s="418" t="s">
        <v>153</v>
      </c>
      <c r="R226" s="418" t="s">
        <v>156</v>
      </c>
      <c r="S226" s="418" t="s">
        <v>170</v>
      </c>
      <c r="T226" s="512"/>
      <c r="U226" s="418" t="s">
        <v>152</v>
      </c>
      <c r="V226" s="418" t="s">
        <v>153</v>
      </c>
      <c r="W226" s="418" t="s">
        <v>156</v>
      </c>
      <c r="X226" s="418" t="s">
        <v>170</v>
      </c>
      <c r="Y226" s="512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12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12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12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12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12"/>
    </row>
    <row r="227" spans="2:50" x14ac:dyDescent="0.2">
      <c r="B227" s="517" t="s">
        <v>238</v>
      </c>
      <c r="C227" s="437">
        <f>C207</f>
        <v>1</v>
      </c>
      <c r="D227" s="417" t="s">
        <v>457</v>
      </c>
      <c r="E227" s="417">
        <v>19</v>
      </c>
      <c r="F227" s="417">
        <v>1500</v>
      </c>
      <c r="G227" s="416">
        <f t="shared" ref="G227:G232" si="223">F227/E227</f>
        <v>78.94736842105263</v>
      </c>
      <c r="H227" s="537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20">
        <f t="shared" ref="K227:K229" si="226">IFERROR(AVERAGE(R227,W227,AB227,AG227,AL227,AQ227,AV227),"")</f>
        <v>75.391387053933599</v>
      </c>
      <c r="L227" s="536">
        <f>IFERROR(AVERAGE(K227:K241),"-")</f>
        <v>105.96178572915353</v>
      </c>
      <c r="M227" s="172">
        <f>IFERROR(RANK(K227, K$227:K$241),"")</f>
        <v>5</v>
      </c>
      <c r="N227" s="512"/>
      <c r="O227" s="512"/>
      <c r="P227" s="417">
        <v>19</v>
      </c>
      <c r="Q227" s="416">
        <v>1436.6197183098589</v>
      </c>
      <c r="R227" s="416">
        <f>IFERROR(Q227/P227,"")</f>
        <v>75.611564121571519</v>
      </c>
      <c r="S227" s="417">
        <f>IFERROR(RANK(R227, R$227:R$241),"")</f>
        <v>5</v>
      </c>
      <c r="T227" s="511">
        <f>AVERAGE(R227:R241)</f>
        <v>105.884023524066</v>
      </c>
      <c r="U227" s="417">
        <v>19</v>
      </c>
      <c r="V227" s="416">
        <v>1428.2296650717703</v>
      </c>
      <c r="W227" s="416">
        <f>IFERROR(V227/U227,"")</f>
        <v>75.169982372198433</v>
      </c>
      <c r="X227" s="417">
        <f>IFERROR(RANK(W227, W$227:W$241),"")</f>
        <v>5</v>
      </c>
      <c r="Y227" s="511">
        <f>AVERAGE(W227:W241)</f>
        <v>105.81384171438181</v>
      </c>
      <c r="Z227" s="417">
        <v>19</v>
      </c>
      <c r="AA227" s="416">
        <v>1433.5714285714284</v>
      </c>
      <c r="AB227" s="416">
        <f>IFERROR(AA227/Z227,"")</f>
        <v>75.451127819548859</v>
      </c>
      <c r="AC227" s="417">
        <f>IFERROR(RANK(AB227, AB$227:AB$241),"")</f>
        <v>5</v>
      </c>
      <c r="AD227" s="511">
        <f>AVERAGE(AB227:AB241)</f>
        <v>106.1023861245606</v>
      </c>
      <c r="AE227" s="417">
        <v>19</v>
      </c>
      <c r="AF227" s="416">
        <v>1437.0186335403728</v>
      </c>
      <c r="AG227" s="416">
        <f>IFERROR(AF227/AE227,"")</f>
        <v>75.632559660019623</v>
      </c>
      <c r="AH227" s="417">
        <f>IFERROR(RANK(AG227, AG$227:AG$241),"")</f>
        <v>5</v>
      </c>
      <c r="AI227" s="511">
        <f>AVERAGE(AG227:AG241)</f>
        <v>106.12575239223844</v>
      </c>
      <c r="AJ227" s="417">
        <v>19</v>
      </c>
      <c r="AK227" s="416">
        <v>1430.4705882352939</v>
      </c>
      <c r="AL227" s="416">
        <f>IFERROR(AK227/AJ227,"")</f>
        <v>75.287925696594414</v>
      </c>
      <c r="AM227" s="417">
        <f>IFERROR(RANK(AL227, AL$227:AL$241),"")</f>
        <v>5</v>
      </c>
      <c r="AN227" s="511">
        <f>AVERAGE(AL227:AL241)</f>
        <v>105.93134406743106</v>
      </c>
      <c r="AO227" s="417">
        <v>19</v>
      </c>
      <c r="AP227" s="416">
        <v>1432.5333333333333</v>
      </c>
      <c r="AQ227" s="416">
        <f>IFERROR(AP227/AO227,"")</f>
        <v>75.396491228070175</v>
      </c>
      <c r="AR227" s="417">
        <f>IFERROR(RANK(AQ227, AQ$227:AQ$241),"")</f>
        <v>5</v>
      </c>
      <c r="AS227" s="511">
        <f>AVERAGE(AQ227:AQ241)</f>
        <v>106.01072636458851</v>
      </c>
      <c r="AT227" s="417">
        <v>19</v>
      </c>
      <c r="AU227" s="416">
        <v>1428.6111111111113</v>
      </c>
      <c r="AV227" s="416">
        <f>IFERROR(AU227/AT227,"")</f>
        <v>75.190058479532169</v>
      </c>
      <c r="AW227" s="417">
        <f>IFERROR(RANK(AV227, AV$227:AV$241),"")</f>
        <v>5</v>
      </c>
      <c r="AX227" s="511">
        <f>AVERAGE(AV227:AV241)</f>
        <v>105.86442591680832</v>
      </c>
    </row>
    <row r="228" spans="2:50" x14ac:dyDescent="0.2">
      <c r="B228" s="517"/>
      <c r="C228" s="437">
        <f t="shared" ref="C228:C241" si="227">C208</f>
        <v>2</v>
      </c>
      <c r="D228" s="417" t="s">
        <v>458</v>
      </c>
      <c r="E228" s="417">
        <v>17</v>
      </c>
      <c r="F228" s="417">
        <v>1500</v>
      </c>
      <c r="G228" s="416">
        <f t="shared" si="223"/>
        <v>88.235294117647058</v>
      </c>
      <c r="H228" s="538"/>
      <c r="I228" s="172">
        <f t="shared" si="224"/>
        <v>17</v>
      </c>
      <c r="J228" s="172">
        <f t="shared" si="225"/>
        <v>1431.2413528835739</v>
      </c>
      <c r="K228" s="420">
        <f t="shared" si="226"/>
        <v>84.190667816680829</v>
      </c>
      <c r="L228" s="536"/>
      <c r="M228" s="172">
        <f t="shared" ref="M228:M241" si="228">IFERROR(RANK(K228, K$227:K$241),"")</f>
        <v>4</v>
      </c>
      <c r="N228" s="512"/>
      <c r="O228" s="512"/>
      <c r="P228" s="417">
        <v>17</v>
      </c>
      <c r="Q228" s="416">
        <v>1428.1875000000002</v>
      </c>
      <c r="R228" s="416">
        <f t="shared" ref="R228:R241" si="229">IFERROR(Q228/P228,"")</f>
        <v>84.011029411764724</v>
      </c>
      <c r="S228" s="417">
        <f t="shared" ref="S228:S241" si="230">IFERROR(RANK(R228, R$227:R$241),"")</f>
        <v>4</v>
      </c>
      <c r="T228" s="511"/>
      <c r="U228" s="417">
        <v>17</v>
      </c>
      <c r="V228" s="416">
        <v>1432.0123839009286</v>
      </c>
      <c r="W228" s="416">
        <f t="shared" ref="W228:W241" si="231">IFERROR(V228/U228,"")</f>
        <v>84.236022582407571</v>
      </c>
      <c r="X228" s="417">
        <f t="shared" ref="X228:X241" si="232">IFERROR(RANK(W228, W$227:W$241),"")</f>
        <v>4</v>
      </c>
      <c r="Y228" s="511"/>
      <c r="Z228" s="417">
        <v>17</v>
      </c>
      <c r="AA228" s="416">
        <v>1429.565217391304</v>
      </c>
      <c r="AB228" s="416">
        <f t="shared" ref="AB228:AB241" si="233">IFERROR(AA228/Z228,"")</f>
        <v>84.092071611253175</v>
      </c>
      <c r="AC228" s="417">
        <f t="shared" ref="AC228:AC241" si="234">IFERROR(RANK(AB228, AB$227:AB$241),"")</f>
        <v>4</v>
      </c>
      <c r="AD228" s="511"/>
      <c r="AE228" s="417">
        <v>17</v>
      </c>
      <c r="AF228" s="416">
        <v>1432.3728813559323</v>
      </c>
      <c r="AG228" s="416">
        <f t="shared" ref="AG228:AG241" si="235">IFERROR(AF228/AE228,"")</f>
        <v>84.257228315054846</v>
      </c>
      <c r="AH228" s="417">
        <f t="shared" ref="AH228:AH241" si="236">IFERROR(RANK(AG228, AG$227:AG$241),"")</f>
        <v>4</v>
      </c>
      <c r="AI228" s="511"/>
      <c r="AJ228" s="417">
        <v>17</v>
      </c>
      <c r="AK228" s="416">
        <v>1430.7317073170736</v>
      </c>
      <c r="AL228" s="416">
        <f t="shared" ref="AL228:AL241" si="237">IFERROR(AK228/AJ228,"")</f>
        <v>84.160688665710211</v>
      </c>
      <c r="AM228" s="417">
        <f t="shared" ref="AM228:AM241" si="238">IFERROR(RANK(AL228, AL$227:AL$241),"")</f>
        <v>4</v>
      </c>
      <c r="AN228" s="511"/>
      <c r="AO228" s="417">
        <v>17</v>
      </c>
      <c r="AP228" s="416">
        <v>1435.934065934066</v>
      </c>
      <c r="AQ228" s="416">
        <f t="shared" ref="AQ228:AQ241" si="239">IFERROR(AP228/AO228,"")</f>
        <v>84.466709760827413</v>
      </c>
      <c r="AR228" s="417">
        <f t="shared" ref="AR228:AR241" si="240">IFERROR(RANK(AQ228, AQ$227:AQ$241),"")</f>
        <v>4</v>
      </c>
      <c r="AS228" s="511"/>
      <c r="AT228" s="417">
        <v>17</v>
      </c>
      <c r="AU228" s="416">
        <v>1429.8857142857139</v>
      </c>
      <c r="AV228" s="416">
        <f t="shared" ref="AV228:AV241" si="241">IFERROR(AU228/AT228,"")</f>
        <v>84.110924369747877</v>
      </c>
      <c r="AW228" s="417">
        <f t="shared" ref="AW228:AW241" si="242">IFERROR(RANK(AV228, AV$227:AV$241),"")</f>
        <v>4</v>
      </c>
      <c r="AX228" s="511"/>
    </row>
    <row r="229" spans="2:50" x14ac:dyDescent="0.2">
      <c r="B229" s="517"/>
      <c r="C229" s="437">
        <f t="shared" si="227"/>
        <v>3</v>
      </c>
      <c r="D229" s="417" t="s">
        <v>461</v>
      </c>
      <c r="E229" s="417">
        <v>17</v>
      </c>
      <c r="F229" s="417">
        <v>2000</v>
      </c>
      <c r="G229" s="438">
        <f t="shared" si="223"/>
        <v>117.64705882352941</v>
      </c>
      <c r="H229" s="538"/>
      <c r="I229" s="172">
        <f t="shared" si="224"/>
        <v>17</v>
      </c>
      <c r="J229" s="172">
        <f t="shared" si="225"/>
        <v>1914.407281487041</v>
      </c>
      <c r="K229" s="420">
        <f t="shared" si="226"/>
        <v>112.61219302864947</v>
      </c>
      <c r="L229" s="536"/>
      <c r="M229" s="172">
        <f t="shared" si="228"/>
        <v>2</v>
      </c>
      <c r="N229" s="512"/>
      <c r="O229" s="512"/>
      <c r="P229" s="417">
        <v>17</v>
      </c>
      <c r="Q229" s="416">
        <v>1909.9009900990091</v>
      </c>
      <c r="R229" s="416">
        <f t="shared" si="229"/>
        <v>112.34711706464759</v>
      </c>
      <c r="S229" s="417">
        <f t="shared" si="230"/>
        <v>3</v>
      </c>
      <c r="T229" s="511"/>
      <c r="U229" s="417">
        <v>17</v>
      </c>
      <c r="V229" s="416">
        <v>1909.4117647058815</v>
      </c>
      <c r="W229" s="416">
        <f t="shared" si="231"/>
        <v>112.31833910034597</v>
      </c>
      <c r="X229" s="417">
        <f t="shared" si="232"/>
        <v>3</v>
      </c>
      <c r="Y229" s="511"/>
      <c r="Z229" s="417">
        <v>17</v>
      </c>
      <c r="AA229" s="416">
        <v>1916.8085106382982</v>
      </c>
      <c r="AB229" s="416">
        <f t="shared" si="233"/>
        <v>112.75344180225284</v>
      </c>
      <c r="AC229" s="417">
        <f t="shared" si="234"/>
        <v>2</v>
      </c>
      <c r="AD229" s="511"/>
      <c r="AE229" s="417">
        <v>17</v>
      </c>
      <c r="AF229" s="416">
        <v>1920.0000000000009</v>
      </c>
      <c r="AG229" s="416">
        <f t="shared" si="235"/>
        <v>112.94117647058829</v>
      </c>
      <c r="AH229" s="417">
        <f t="shared" si="236"/>
        <v>2</v>
      </c>
      <c r="AI229" s="511"/>
      <c r="AJ229" s="417">
        <v>17</v>
      </c>
      <c r="AK229" s="416">
        <v>1913.3333333333328</v>
      </c>
      <c r="AL229" s="416">
        <f t="shared" si="237"/>
        <v>112.54901960784311</v>
      </c>
      <c r="AM229" s="417">
        <f t="shared" si="238"/>
        <v>2</v>
      </c>
      <c r="AN229" s="511"/>
      <c r="AO229" s="417">
        <v>17</v>
      </c>
      <c r="AP229" s="416">
        <v>1915.5140186915885</v>
      </c>
      <c r="AQ229" s="416">
        <f t="shared" si="239"/>
        <v>112.67729521715226</v>
      </c>
      <c r="AR229" s="417">
        <f t="shared" si="240"/>
        <v>3</v>
      </c>
      <c r="AS229" s="511"/>
      <c r="AT229" s="417">
        <v>17</v>
      </c>
      <c r="AU229" s="416">
        <v>1915.8823529411757</v>
      </c>
      <c r="AV229" s="416">
        <f t="shared" si="241"/>
        <v>112.69896193771622</v>
      </c>
      <c r="AW229" s="417">
        <f t="shared" si="242"/>
        <v>2</v>
      </c>
      <c r="AX229" s="511"/>
    </row>
    <row r="230" spans="2:50" x14ac:dyDescent="0.2">
      <c r="B230" s="517"/>
      <c r="C230" s="437">
        <f t="shared" si="227"/>
        <v>4</v>
      </c>
      <c r="D230" s="417" t="s">
        <v>462</v>
      </c>
      <c r="E230" s="417">
        <v>17</v>
      </c>
      <c r="F230" s="417">
        <v>2000</v>
      </c>
      <c r="G230" s="438">
        <f t="shared" si="223"/>
        <v>117.64705882352941</v>
      </c>
      <c r="H230" s="538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20">
        <f>IFERROR(AVERAGE(R230,W230,AB230,AG230,AL230,AQ230,AV230),"")</f>
        <v>112.57646743973044</v>
      </c>
      <c r="L230" s="536"/>
      <c r="M230" s="172">
        <f t="shared" si="228"/>
        <v>3</v>
      </c>
      <c r="N230" s="512"/>
      <c r="O230" s="512"/>
      <c r="P230" s="417">
        <v>17</v>
      </c>
      <c r="Q230" s="416">
        <v>1912.4999999999995</v>
      </c>
      <c r="R230" s="416">
        <f t="shared" si="229"/>
        <v>112.49999999999997</v>
      </c>
      <c r="S230" s="417">
        <f t="shared" si="230"/>
        <v>2</v>
      </c>
      <c r="T230" s="511"/>
      <c r="U230" s="417">
        <v>17</v>
      </c>
      <c r="V230" s="416">
        <v>1911.9999999999993</v>
      </c>
      <c r="W230" s="416">
        <f t="shared" si="231"/>
        <v>112.47058823529407</v>
      </c>
      <c r="X230" s="417">
        <f t="shared" si="232"/>
        <v>2</v>
      </c>
      <c r="Y230" s="511"/>
      <c r="Z230" s="417">
        <v>17</v>
      </c>
      <c r="AA230" s="416">
        <v>1916.3265306122455</v>
      </c>
      <c r="AB230" s="416">
        <f t="shared" si="233"/>
        <v>112.72509003601444</v>
      </c>
      <c r="AC230" s="417">
        <f t="shared" si="234"/>
        <v>3</v>
      </c>
      <c r="AD230" s="511"/>
      <c r="AE230" s="417">
        <v>17</v>
      </c>
      <c r="AF230" s="416">
        <v>1913.4146341463409</v>
      </c>
      <c r="AG230" s="416">
        <f t="shared" si="235"/>
        <v>112.55380200860829</v>
      </c>
      <c r="AH230" s="417">
        <f t="shared" si="236"/>
        <v>3</v>
      </c>
      <c r="AI230" s="511"/>
      <c r="AJ230" s="417">
        <v>17</v>
      </c>
      <c r="AK230" s="416">
        <v>1910.8235294117644</v>
      </c>
      <c r="AL230" s="416">
        <f t="shared" si="237"/>
        <v>112.40138408304496</v>
      </c>
      <c r="AM230" s="417">
        <f t="shared" si="238"/>
        <v>3</v>
      </c>
      <c r="AN230" s="511"/>
      <c r="AO230" s="417">
        <v>17</v>
      </c>
      <c r="AP230" s="416">
        <v>1919.4594594594594</v>
      </c>
      <c r="AQ230" s="416">
        <f t="shared" si="239"/>
        <v>112.9093799682035</v>
      </c>
      <c r="AR230" s="417">
        <f t="shared" si="240"/>
        <v>2</v>
      </c>
      <c r="AS230" s="511"/>
      <c r="AT230" s="417">
        <v>17</v>
      </c>
      <c r="AU230" s="416">
        <v>1912.0754716981126</v>
      </c>
      <c r="AV230" s="416">
        <f t="shared" si="241"/>
        <v>112.4750277469478</v>
      </c>
      <c r="AW230" s="417">
        <f t="shared" si="242"/>
        <v>3</v>
      </c>
      <c r="AX230" s="511"/>
    </row>
    <row r="231" spans="2:50" x14ac:dyDescent="0.2">
      <c r="B231" s="517"/>
      <c r="C231" s="437">
        <f t="shared" si="227"/>
        <v>5</v>
      </c>
      <c r="D231" s="417" t="s">
        <v>430</v>
      </c>
      <c r="E231" s="417">
        <v>8</v>
      </c>
      <c r="F231" s="417">
        <v>1500</v>
      </c>
      <c r="G231" s="438">
        <f t="shared" si="223"/>
        <v>187.5</v>
      </c>
      <c r="H231" s="538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20">
        <f t="shared" ref="K231:K241" si="245">IFERROR(AVERAGE(R231,W231,AB231,AG231,AL231,AQ231,AV231),"")</f>
        <v>179.14345650550561</v>
      </c>
      <c r="L231" s="536"/>
      <c r="M231" s="172">
        <f t="shared" si="228"/>
        <v>1</v>
      </c>
      <c r="N231" s="512"/>
      <c r="O231" s="512"/>
      <c r="P231" s="417">
        <v>8</v>
      </c>
      <c r="Q231" s="416">
        <v>1431.8367346938776</v>
      </c>
      <c r="R231" s="416">
        <f t="shared" si="229"/>
        <v>178.9795918367347</v>
      </c>
      <c r="S231" s="417">
        <f t="shared" si="230"/>
        <v>1</v>
      </c>
      <c r="T231" s="511"/>
      <c r="U231" s="417">
        <v>8</v>
      </c>
      <c r="V231" s="416">
        <v>1430.6756756756756</v>
      </c>
      <c r="W231" s="416">
        <f t="shared" si="231"/>
        <v>178.83445945945945</v>
      </c>
      <c r="X231" s="417">
        <f t="shared" si="232"/>
        <v>1</v>
      </c>
      <c r="Y231" s="511"/>
      <c r="Z231" s="417">
        <v>8</v>
      </c>
      <c r="AA231" s="416">
        <v>1437.372262773722</v>
      </c>
      <c r="AB231" s="416">
        <f t="shared" si="233"/>
        <v>179.67153284671525</v>
      </c>
      <c r="AC231" s="417">
        <f t="shared" si="234"/>
        <v>1</v>
      </c>
      <c r="AD231" s="511"/>
      <c r="AE231" s="417">
        <v>8</v>
      </c>
      <c r="AF231" s="416">
        <v>1434.9579831932772</v>
      </c>
      <c r="AG231" s="416">
        <f t="shared" si="235"/>
        <v>179.36974789915965</v>
      </c>
      <c r="AH231" s="417">
        <f t="shared" si="236"/>
        <v>1</v>
      </c>
      <c r="AI231" s="511"/>
      <c r="AJ231" s="417">
        <v>8</v>
      </c>
      <c r="AK231" s="416">
        <v>1434.6774193548388</v>
      </c>
      <c r="AL231" s="416">
        <f t="shared" si="237"/>
        <v>179.33467741935485</v>
      </c>
      <c r="AM231" s="417">
        <f t="shared" si="238"/>
        <v>1</v>
      </c>
      <c r="AN231" s="511"/>
      <c r="AO231" s="417">
        <v>8</v>
      </c>
      <c r="AP231" s="416">
        <v>1431.372549019608</v>
      </c>
      <c r="AQ231" s="416">
        <f t="shared" si="239"/>
        <v>178.92156862745099</v>
      </c>
      <c r="AR231" s="417">
        <f t="shared" si="240"/>
        <v>1</v>
      </c>
      <c r="AS231" s="511"/>
      <c r="AT231" s="417">
        <v>8</v>
      </c>
      <c r="AU231" s="416">
        <v>1431.1409395973153</v>
      </c>
      <c r="AV231" s="416">
        <f t="shared" si="241"/>
        <v>178.89261744966441</v>
      </c>
      <c r="AW231" s="417">
        <f t="shared" si="242"/>
        <v>1</v>
      </c>
      <c r="AX231" s="511"/>
    </row>
    <row r="232" spans="2:50" x14ac:dyDescent="0.2">
      <c r="B232" s="517"/>
      <c r="C232" s="437">
        <f t="shared" si="227"/>
        <v>6</v>
      </c>
      <c r="D232" s="417" t="s">
        <v>676</v>
      </c>
      <c r="E232" s="417">
        <v>20</v>
      </c>
      <c r="F232" s="417">
        <v>1500</v>
      </c>
      <c r="G232" s="438">
        <f t="shared" si="223"/>
        <v>75</v>
      </c>
      <c r="H232" s="538"/>
      <c r="I232" s="172">
        <f t="shared" si="243"/>
        <v>20</v>
      </c>
      <c r="J232" s="172">
        <f t="shared" si="244"/>
        <v>1437.1308506084249</v>
      </c>
      <c r="K232" s="420">
        <f t="shared" si="245"/>
        <v>71.856542530421251</v>
      </c>
      <c r="L232" s="536"/>
      <c r="M232" s="172">
        <f t="shared" si="228"/>
        <v>6</v>
      </c>
      <c r="N232" s="512"/>
      <c r="O232" s="512"/>
      <c r="P232" s="417">
        <v>20</v>
      </c>
      <c r="Q232" s="416">
        <v>1437.0967741935485</v>
      </c>
      <c r="R232" s="416">
        <f t="shared" si="229"/>
        <v>71.854838709677423</v>
      </c>
      <c r="S232" s="417">
        <f t="shared" si="230"/>
        <v>6</v>
      </c>
      <c r="T232" s="511"/>
      <c r="U232" s="417">
        <v>20</v>
      </c>
      <c r="V232" s="416">
        <v>1437.0731707317075</v>
      </c>
      <c r="W232" s="416">
        <f t="shared" si="231"/>
        <v>71.853658536585371</v>
      </c>
      <c r="X232" s="417">
        <f t="shared" si="232"/>
        <v>6</v>
      </c>
      <c r="Y232" s="511"/>
      <c r="Z232" s="417">
        <v>20</v>
      </c>
      <c r="AA232" s="416">
        <v>1438.4210526315796</v>
      </c>
      <c r="AB232" s="416">
        <f t="shared" si="233"/>
        <v>71.921052631578988</v>
      </c>
      <c r="AC232" s="417">
        <f t="shared" si="234"/>
        <v>6</v>
      </c>
      <c r="AD232" s="511"/>
      <c r="AE232" s="417">
        <v>20</v>
      </c>
      <c r="AF232" s="416">
        <v>1439.9999999999998</v>
      </c>
      <c r="AG232" s="416">
        <f t="shared" si="235"/>
        <v>71.999999999999986</v>
      </c>
      <c r="AH232" s="417">
        <f t="shared" si="236"/>
        <v>6</v>
      </c>
      <c r="AI232" s="511"/>
      <c r="AJ232" s="417">
        <v>20</v>
      </c>
      <c r="AK232" s="416">
        <v>1437.0873786407767</v>
      </c>
      <c r="AL232" s="416">
        <f t="shared" si="237"/>
        <v>71.854368932038838</v>
      </c>
      <c r="AM232" s="417">
        <f t="shared" si="238"/>
        <v>6</v>
      </c>
      <c r="AN232" s="511"/>
      <c r="AO232" s="417">
        <v>20</v>
      </c>
      <c r="AP232" s="416">
        <v>1433.8582677165357</v>
      </c>
      <c r="AQ232" s="416">
        <f t="shared" si="239"/>
        <v>71.692913385826785</v>
      </c>
      <c r="AR232" s="417">
        <f t="shared" si="240"/>
        <v>6</v>
      </c>
      <c r="AS232" s="511"/>
      <c r="AT232" s="417">
        <v>20</v>
      </c>
      <c r="AU232" s="416">
        <v>1436.3793103448272</v>
      </c>
      <c r="AV232" s="416">
        <f t="shared" si="241"/>
        <v>71.818965517241367</v>
      </c>
      <c r="AW232" s="417">
        <f t="shared" si="242"/>
        <v>6</v>
      </c>
      <c r="AX232" s="511"/>
    </row>
    <row r="233" spans="2:50" x14ac:dyDescent="0.2">
      <c r="B233" s="517"/>
      <c r="C233" s="437">
        <f t="shared" si="227"/>
        <v>7</v>
      </c>
      <c r="D233" s="417"/>
      <c r="E233" s="417"/>
      <c r="F233" s="417"/>
      <c r="G233" s="417"/>
      <c r="H233" s="538"/>
      <c r="I233" s="172" t="str">
        <f t="shared" si="243"/>
        <v/>
      </c>
      <c r="J233" s="172" t="str">
        <f t="shared" si="244"/>
        <v/>
      </c>
      <c r="K233" s="420" t="str">
        <f t="shared" si="245"/>
        <v/>
      </c>
      <c r="L233" s="536"/>
      <c r="M233" s="172" t="str">
        <f t="shared" si="228"/>
        <v/>
      </c>
      <c r="N233" s="512"/>
      <c r="O233" s="512"/>
      <c r="P233" s="417"/>
      <c r="Q233" s="416"/>
      <c r="R233" s="416" t="str">
        <f t="shared" si="229"/>
        <v/>
      </c>
      <c r="S233" s="417" t="str">
        <f t="shared" si="230"/>
        <v/>
      </c>
      <c r="T233" s="511"/>
      <c r="U233" s="417"/>
      <c r="V233" s="416"/>
      <c r="W233" s="416" t="str">
        <f t="shared" si="231"/>
        <v/>
      </c>
      <c r="X233" s="417" t="str">
        <f t="shared" si="232"/>
        <v/>
      </c>
      <c r="Y233" s="511"/>
      <c r="Z233" s="417"/>
      <c r="AA233" s="416"/>
      <c r="AB233" s="416" t="str">
        <f t="shared" si="233"/>
        <v/>
      </c>
      <c r="AC233" s="417" t="str">
        <f t="shared" si="234"/>
        <v/>
      </c>
      <c r="AD233" s="511"/>
      <c r="AE233" s="417"/>
      <c r="AF233" s="416"/>
      <c r="AG233" s="416" t="str">
        <f t="shared" si="235"/>
        <v/>
      </c>
      <c r="AH233" s="417" t="str">
        <f t="shared" si="236"/>
        <v/>
      </c>
      <c r="AI233" s="511"/>
      <c r="AJ233" s="417"/>
      <c r="AK233" s="416"/>
      <c r="AL233" s="416" t="str">
        <f t="shared" si="237"/>
        <v/>
      </c>
      <c r="AM233" s="417" t="str">
        <f t="shared" si="238"/>
        <v/>
      </c>
      <c r="AN233" s="511"/>
      <c r="AO233" s="417"/>
      <c r="AP233" s="416"/>
      <c r="AQ233" s="416" t="str">
        <f t="shared" si="239"/>
        <v/>
      </c>
      <c r="AR233" s="417" t="str">
        <f t="shared" si="240"/>
        <v/>
      </c>
      <c r="AS233" s="511"/>
      <c r="AT233" s="417"/>
      <c r="AU233" s="416"/>
      <c r="AV233" s="416" t="str">
        <f t="shared" si="241"/>
        <v/>
      </c>
      <c r="AW233" s="417" t="str">
        <f t="shared" si="242"/>
        <v/>
      </c>
      <c r="AX233" s="511"/>
    </row>
    <row r="234" spans="2:50" x14ac:dyDescent="0.2">
      <c r="B234" s="517"/>
      <c r="C234" s="437">
        <f t="shared" si="227"/>
        <v>8</v>
      </c>
      <c r="D234" s="417"/>
      <c r="E234" s="417"/>
      <c r="F234" s="417"/>
      <c r="G234" s="417"/>
      <c r="H234" s="538"/>
      <c r="I234" s="172" t="str">
        <f t="shared" si="243"/>
        <v/>
      </c>
      <c r="J234" s="172" t="str">
        <f t="shared" si="244"/>
        <v/>
      </c>
      <c r="K234" s="420" t="str">
        <f t="shared" si="245"/>
        <v/>
      </c>
      <c r="L234" s="536"/>
      <c r="M234" s="172" t="str">
        <f t="shared" si="228"/>
        <v/>
      </c>
      <c r="N234" s="512"/>
      <c r="O234" s="512"/>
      <c r="P234" s="417"/>
      <c r="Q234" s="416"/>
      <c r="R234" s="416" t="str">
        <f t="shared" si="229"/>
        <v/>
      </c>
      <c r="S234" s="417" t="str">
        <f t="shared" si="230"/>
        <v/>
      </c>
      <c r="T234" s="511"/>
      <c r="U234" s="417"/>
      <c r="V234" s="416"/>
      <c r="W234" s="416" t="str">
        <f t="shared" si="231"/>
        <v/>
      </c>
      <c r="X234" s="417" t="str">
        <f t="shared" si="232"/>
        <v/>
      </c>
      <c r="Y234" s="511"/>
      <c r="Z234" s="417"/>
      <c r="AA234" s="416"/>
      <c r="AB234" s="416" t="str">
        <f t="shared" si="233"/>
        <v/>
      </c>
      <c r="AC234" s="417" t="str">
        <f t="shared" si="234"/>
        <v/>
      </c>
      <c r="AD234" s="511"/>
      <c r="AE234" s="417"/>
      <c r="AF234" s="416"/>
      <c r="AG234" s="416" t="str">
        <f t="shared" si="235"/>
        <v/>
      </c>
      <c r="AH234" s="417" t="str">
        <f t="shared" si="236"/>
        <v/>
      </c>
      <c r="AI234" s="511"/>
      <c r="AJ234" s="417"/>
      <c r="AK234" s="416"/>
      <c r="AL234" s="416" t="str">
        <f t="shared" si="237"/>
        <v/>
      </c>
      <c r="AM234" s="417" t="str">
        <f t="shared" si="238"/>
        <v/>
      </c>
      <c r="AN234" s="511"/>
      <c r="AO234" s="417"/>
      <c r="AP234" s="416"/>
      <c r="AQ234" s="416" t="str">
        <f t="shared" si="239"/>
        <v/>
      </c>
      <c r="AR234" s="417" t="str">
        <f t="shared" si="240"/>
        <v/>
      </c>
      <c r="AS234" s="511"/>
      <c r="AT234" s="417"/>
      <c r="AU234" s="416"/>
      <c r="AV234" s="416" t="str">
        <f t="shared" si="241"/>
        <v/>
      </c>
      <c r="AW234" s="417" t="str">
        <f t="shared" si="242"/>
        <v/>
      </c>
      <c r="AX234" s="511"/>
    </row>
    <row r="235" spans="2:50" x14ac:dyDescent="0.2">
      <c r="B235" s="517"/>
      <c r="C235" s="437">
        <f t="shared" si="227"/>
        <v>9</v>
      </c>
      <c r="D235" s="417"/>
      <c r="E235" s="417"/>
      <c r="F235" s="417"/>
      <c r="G235" s="417"/>
      <c r="H235" s="538"/>
      <c r="I235" s="172" t="str">
        <f t="shared" si="243"/>
        <v/>
      </c>
      <c r="J235" s="172" t="str">
        <f t="shared" si="244"/>
        <v/>
      </c>
      <c r="K235" s="420" t="str">
        <f t="shared" si="245"/>
        <v/>
      </c>
      <c r="L235" s="536"/>
      <c r="M235" s="172" t="str">
        <f t="shared" si="228"/>
        <v/>
      </c>
      <c r="N235" s="512"/>
      <c r="O235" s="512"/>
      <c r="P235" s="417"/>
      <c r="Q235" s="416"/>
      <c r="R235" s="416" t="str">
        <f t="shared" si="229"/>
        <v/>
      </c>
      <c r="S235" s="417" t="str">
        <f t="shared" si="230"/>
        <v/>
      </c>
      <c r="T235" s="511"/>
      <c r="U235" s="417"/>
      <c r="V235" s="416"/>
      <c r="W235" s="416" t="str">
        <f t="shared" si="231"/>
        <v/>
      </c>
      <c r="X235" s="417" t="str">
        <f t="shared" si="232"/>
        <v/>
      </c>
      <c r="Y235" s="511"/>
      <c r="Z235" s="417"/>
      <c r="AA235" s="416"/>
      <c r="AB235" s="416" t="str">
        <f t="shared" si="233"/>
        <v/>
      </c>
      <c r="AC235" s="417" t="str">
        <f t="shared" si="234"/>
        <v/>
      </c>
      <c r="AD235" s="511"/>
      <c r="AE235" s="417"/>
      <c r="AF235" s="416"/>
      <c r="AG235" s="416" t="str">
        <f t="shared" si="235"/>
        <v/>
      </c>
      <c r="AH235" s="417" t="str">
        <f t="shared" si="236"/>
        <v/>
      </c>
      <c r="AI235" s="511"/>
      <c r="AJ235" s="417"/>
      <c r="AK235" s="416"/>
      <c r="AL235" s="416" t="str">
        <f t="shared" si="237"/>
        <v/>
      </c>
      <c r="AM235" s="417" t="str">
        <f t="shared" si="238"/>
        <v/>
      </c>
      <c r="AN235" s="511"/>
      <c r="AO235" s="417"/>
      <c r="AP235" s="416"/>
      <c r="AQ235" s="416" t="str">
        <f t="shared" si="239"/>
        <v/>
      </c>
      <c r="AR235" s="417" t="str">
        <f t="shared" si="240"/>
        <v/>
      </c>
      <c r="AS235" s="511"/>
      <c r="AT235" s="417"/>
      <c r="AU235" s="416"/>
      <c r="AV235" s="416" t="str">
        <f t="shared" si="241"/>
        <v/>
      </c>
      <c r="AW235" s="417" t="str">
        <f t="shared" si="242"/>
        <v/>
      </c>
      <c r="AX235" s="511"/>
    </row>
    <row r="236" spans="2:50" x14ac:dyDescent="0.2">
      <c r="B236" s="517"/>
      <c r="C236" s="437">
        <f t="shared" si="227"/>
        <v>10</v>
      </c>
      <c r="D236" s="417"/>
      <c r="E236" s="417"/>
      <c r="F236" s="417"/>
      <c r="G236" s="417"/>
      <c r="H236" s="538"/>
      <c r="I236" s="172" t="str">
        <f t="shared" si="243"/>
        <v/>
      </c>
      <c r="J236" s="172" t="str">
        <f t="shared" si="244"/>
        <v/>
      </c>
      <c r="K236" s="420" t="str">
        <f t="shared" si="245"/>
        <v/>
      </c>
      <c r="L236" s="536"/>
      <c r="M236" s="172" t="str">
        <f t="shared" si="228"/>
        <v/>
      </c>
      <c r="N236" s="512"/>
      <c r="O236" s="512"/>
      <c r="P236" s="417"/>
      <c r="Q236" s="416"/>
      <c r="R236" s="416" t="str">
        <f t="shared" si="229"/>
        <v/>
      </c>
      <c r="S236" s="417" t="str">
        <f t="shared" si="230"/>
        <v/>
      </c>
      <c r="T236" s="511"/>
      <c r="U236" s="417"/>
      <c r="V236" s="416"/>
      <c r="W236" s="416" t="str">
        <f t="shared" si="231"/>
        <v/>
      </c>
      <c r="X236" s="417" t="str">
        <f t="shared" si="232"/>
        <v/>
      </c>
      <c r="Y236" s="511"/>
      <c r="Z236" s="417"/>
      <c r="AA236" s="416"/>
      <c r="AB236" s="416" t="str">
        <f t="shared" si="233"/>
        <v/>
      </c>
      <c r="AC236" s="417" t="str">
        <f t="shared" si="234"/>
        <v/>
      </c>
      <c r="AD236" s="511"/>
      <c r="AE236" s="417"/>
      <c r="AF236" s="416"/>
      <c r="AG236" s="416" t="str">
        <f t="shared" si="235"/>
        <v/>
      </c>
      <c r="AH236" s="417" t="str">
        <f t="shared" si="236"/>
        <v/>
      </c>
      <c r="AI236" s="511"/>
      <c r="AJ236" s="417"/>
      <c r="AK236" s="416"/>
      <c r="AL236" s="416" t="str">
        <f t="shared" si="237"/>
        <v/>
      </c>
      <c r="AM236" s="417" t="str">
        <f t="shared" si="238"/>
        <v/>
      </c>
      <c r="AN236" s="511"/>
      <c r="AO236" s="417"/>
      <c r="AP236" s="416"/>
      <c r="AQ236" s="416" t="str">
        <f t="shared" si="239"/>
        <v/>
      </c>
      <c r="AR236" s="417" t="str">
        <f t="shared" si="240"/>
        <v/>
      </c>
      <c r="AS236" s="511"/>
      <c r="AT236" s="417"/>
      <c r="AU236" s="416"/>
      <c r="AV236" s="416" t="str">
        <f t="shared" si="241"/>
        <v/>
      </c>
      <c r="AW236" s="417" t="str">
        <f t="shared" si="242"/>
        <v/>
      </c>
      <c r="AX236" s="511"/>
    </row>
    <row r="237" spans="2:50" x14ac:dyDescent="0.2">
      <c r="B237" s="517"/>
      <c r="C237" s="437">
        <f t="shared" si="227"/>
        <v>11</v>
      </c>
      <c r="D237" s="417"/>
      <c r="E237" s="417"/>
      <c r="F237" s="417"/>
      <c r="G237" s="417"/>
      <c r="H237" s="538"/>
      <c r="I237" s="172" t="str">
        <f t="shared" si="243"/>
        <v/>
      </c>
      <c r="J237" s="172" t="str">
        <f t="shared" si="244"/>
        <v/>
      </c>
      <c r="K237" s="420" t="str">
        <f t="shared" si="245"/>
        <v/>
      </c>
      <c r="L237" s="536"/>
      <c r="M237" s="172" t="str">
        <f t="shared" si="228"/>
        <v/>
      </c>
      <c r="N237" s="512"/>
      <c r="O237" s="512"/>
      <c r="P237" s="417"/>
      <c r="Q237" s="416"/>
      <c r="R237" s="416" t="str">
        <f t="shared" si="229"/>
        <v/>
      </c>
      <c r="S237" s="417" t="str">
        <f t="shared" si="230"/>
        <v/>
      </c>
      <c r="T237" s="511"/>
      <c r="U237" s="417"/>
      <c r="V237" s="416"/>
      <c r="W237" s="416" t="str">
        <f t="shared" si="231"/>
        <v/>
      </c>
      <c r="X237" s="417" t="str">
        <f t="shared" si="232"/>
        <v/>
      </c>
      <c r="Y237" s="511"/>
      <c r="Z237" s="417"/>
      <c r="AA237" s="416"/>
      <c r="AB237" s="416" t="str">
        <f t="shared" si="233"/>
        <v/>
      </c>
      <c r="AC237" s="417" t="str">
        <f t="shared" si="234"/>
        <v/>
      </c>
      <c r="AD237" s="511"/>
      <c r="AE237" s="417"/>
      <c r="AF237" s="416"/>
      <c r="AG237" s="416" t="str">
        <f t="shared" si="235"/>
        <v/>
      </c>
      <c r="AH237" s="417" t="str">
        <f t="shared" si="236"/>
        <v/>
      </c>
      <c r="AI237" s="511"/>
      <c r="AJ237" s="417"/>
      <c r="AK237" s="416"/>
      <c r="AL237" s="416" t="str">
        <f t="shared" si="237"/>
        <v/>
      </c>
      <c r="AM237" s="417" t="str">
        <f t="shared" si="238"/>
        <v/>
      </c>
      <c r="AN237" s="511"/>
      <c r="AO237" s="417"/>
      <c r="AP237" s="416"/>
      <c r="AQ237" s="416" t="str">
        <f t="shared" si="239"/>
        <v/>
      </c>
      <c r="AR237" s="417" t="str">
        <f t="shared" si="240"/>
        <v/>
      </c>
      <c r="AS237" s="511"/>
      <c r="AT237" s="417"/>
      <c r="AU237" s="416"/>
      <c r="AV237" s="416" t="str">
        <f t="shared" si="241"/>
        <v/>
      </c>
      <c r="AW237" s="417" t="str">
        <f t="shared" si="242"/>
        <v/>
      </c>
      <c r="AX237" s="511"/>
    </row>
    <row r="238" spans="2:50" x14ac:dyDescent="0.2">
      <c r="B238" s="517"/>
      <c r="C238" s="437">
        <f t="shared" si="227"/>
        <v>12</v>
      </c>
      <c r="D238" s="417"/>
      <c r="E238" s="417"/>
      <c r="F238" s="417"/>
      <c r="G238" s="417"/>
      <c r="H238" s="538"/>
      <c r="I238" s="172" t="str">
        <f t="shared" si="243"/>
        <v/>
      </c>
      <c r="J238" s="172" t="str">
        <f t="shared" si="244"/>
        <v/>
      </c>
      <c r="K238" s="420" t="str">
        <f t="shared" si="245"/>
        <v/>
      </c>
      <c r="L238" s="536"/>
      <c r="M238" s="172" t="str">
        <f t="shared" si="228"/>
        <v/>
      </c>
      <c r="N238" s="512"/>
      <c r="O238" s="512"/>
      <c r="P238" s="417"/>
      <c r="Q238" s="416"/>
      <c r="R238" s="416" t="str">
        <f t="shared" si="229"/>
        <v/>
      </c>
      <c r="S238" s="417" t="str">
        <f t="shared" si="230"/>
        <v/>
      </c>
      <c r="T238" s="511"/>
      <c r="U238" s="417"/>
      <c r="V238" s="416"/>
      <c r="W238" s="416" t="str">
        <f t="shared" si="231"/>
        <v/>
      </c>
      <c r="X238" s="417" t="str">
        <f t="shared" si="232"/>
        <v/>
      </c>
      <c r="Y238" s="511"/>
      <c r="Z238" s="417"/>
      <c r="AA238" s="416"/>
      <c r="AB238" s="416" t="str">
        <f t="shared" si="233"/>
        <v/>
      </c>
      <c r="AC238" s="417" t="str">
        <f t="shared" si="234"/>
        <v/>
      </c>
      <c r="AD238" s="511"/>
      <c r="AE238" s="417"/>
      <c r="AF238" s="416"/>
      <c r="AG238" s="416" t="str">
        <f t="shared" si="235"/>
        <v/>
      </c>
      <c r="AH238" s="417" t="str">
        <f t="shared" si="236"/>
        <v/>
      </c>
      <c r="AI238" s="511"/>
      <c r="AJ238" s="417"/>
      <c r="AK238" s="416"/>
      <c r="AL238" s="416" t="str">
        <f t="shared" si="237"/>
        <v/>
      </c>
      <c r="AM238" s="417" t="str">
        <f t="shared" si="238"/>
        <v/>
      </c>
      <c r="AN238" s="511"/>
      <c r="AO238" s="417"/>
      <c r="AP238" s="416"/>
      <c r="AQ238" s="416" t="str">
        <f t="shared" si="239"/>
        <v/>
      </c>
      <c r="AR238" s="417" t="str">
        <f t="shared" si="240"/>
        <v/>
      </c>
      <c r="AS238" s="511"/>
      <c r="AT238" s="417"/>
      <c r="AU238" s="416"/>
      <c r="AV238" s="416" t="str">
        <f t="shared" si="241"/>
        <v/>
      </c>
      <c r="AW238" s="417" t="str">
        <f t="shared" si="242"/>
        <v/>
      </c>
      <c r="AX238" s="511"/>
    </row>
    <row r="239" spans="2:50" x14ac:dyDescent="0.2">
      <c r="B239" s="517"/>
      <c r="C239" s="437">
        <f t="shared" si="227"/>
        <v>13</v>
      </c>
      <c r="D239" s="417"/>
      <c r="E239" s="417"/>
      <c r="F239" s="417"/>
      <c r="G239" s="417"/>
      <c r="H239" s="538"/>
      <c r="I239" s="172" t="str">
        <f t="shared" si="243"/>
        <v/>
      </c>
      <c r="J239" s="172" t="str">
        <f t="shared" si="244"/>
        <v/>
      </c>
      <c r="K239" s="420" t="str">
        <f t="shared" si="245"/>
        <v/>
      </c>
      <c r="L239" s="536"/>
      <c r="M239" s="172" t="str">
        <f t="shared" si="228"/>
        <v/>
      </c>
      <c r="N239" s="512"/>
      <c r="O239" s="512"/>
      <c r="P239" s="417"/>
      <c r="Q239" s="416"/>
      <c r="R239" s="416" t="str">
        <f t="shared" si="229"/>
        <v/>
      </c>
      <c r="S239" s="417" t="str">
        <f t="shared" si="230"/>
        <v/>
      </c>
      <c r="T239" s="511"/>
      <c r="U239" s="417"/>
      <c r="V239" s="416"/>
      <c r="W239" s="416" t="str">
        <f t="shared" si="231"/>
        <v/>
      </c>
      <c r="X239" s="417" t="str">
        <f t="shared" si="232"/>
        <v/>
      </c>
      <c r="Y239" s="511"/>
      <c r="Z239" s="417"/>
      <c r="AA239" s="416"/>
      <c r="AB239" s="416" t="str">
        <f t="shared" si="233"/>
        <v/>
      </c>
      <c r="AC239" s="417" t="str">
        <f t="shared" si="234"/>
        <v/>
      </c>
      <c r="AD239" s="511"/>
      <c r="AE239" s="417"/>
      <c r="AF239" s="416"/>
      <c r="AG239" s="416" t="str">
        <f t="shared" si="235"/>
        <v/>
      </c>
      <c r="AH239" s="417" t="str">
        <f t="shared" si="236"/>
        <v/>
      </c>
      <c r="AI239" s="511"/>
      <c r="AJ239" s="417"/>
      <c r="AK239" s="416"/>
      <c r="AL239" s="416" t="str">
        <f t="shared" si="237"/>
        <v/>
      </c>
      <c r="AM239" s="417" t="str">
        <f t="shared" si="238"/>
        <v/>
      </c>
      <c r="AN239" s="511"/>
      <c r="AO239" s="417"/>
      <c r="AP239" s="416"/>
      <c r="AQ239" s="416" t="str">
        <f t="shared" si="239"/>
        <v/>
      </c>
      <c r="AR239" s="417" t="str">
        <f t="shared" si="240"/>
        <v/>
      </c>
      <c r="AS239" s="511"/>
      <c r="AT239" s="417"/>
      <c r="AU239" s="416"/>
      <c r="AV239" s="416" t="str">
        <f t="shared" si="241"/>
        <v/>
      </c>
      <c r="AW239" s="417" t="str">
        <f t="shared" si="242"/>
        <v/>
      </c>
      <c r="AX239" s="511"/>
    </row>
    <row r="240" spans="2:50" x14ac:dyDescent="0.2">
      <c r="B240" s="517"/>
      <c r="C240" s="437">
        <f t="shared" si="227"/>
        <v>14</v>
      </c>
      <c r="D240" s="417"/>
      <c r="E240" s="417"/>
      <c r="F240" s="417"/>
      <c r="G240" s="417"/>
      <c r="H240" s="538"/>
      <c r="I240" s="172" t="str">
        <f t="shared" si="243"/>
        <v/>
      </c>
      <c r="J240" s="172" t="str">
        <f t="shared" si="244"/>
        <v/>
      </c>
      <c r="K240" s="420" t="str">
        <f t="shared" si="245"/>
        <v/>
      </c>
      <c r="L240" s="536"/>
      <c r="M240" s="172" t="str">
        <f t="shared" si="228"/>
        <v/>
      </c>
      <c r="N240" s="512"/>
      <c r="O240" s="512"/>
      <c r="P240" s="417"/>
      <c r="Q240" s="416"/>
      <c r="R240" s="416" t="str">
        <f t="shared" si="229"/>
        <v/>
      </c>
      <c r="S240" s="417" t="str">
        <f t="shared" si="230"/>
        <v/>
      </c>
      <c r="T240" s="511"/>
      <c r="U240" s="417"/>
      <c r="V240" s="416"/>
      <c r="W240" s="416" t="str">
        <f t="shared" si="231"/>
        <v/>
      </c>
      <c r="X240" s="417" t="str">
        <f t="shared" si="232"/>
        <v/>
      </c>
      <c r="Y240" s="511"/>
      <c r="Z240" s="417"/>
      <c r="AA240" s="416"/>
      <c r="AB240" s="416" t="str">
        <f t="shared" si="233"/>
        <v/>
      </c>
      <c r="AC240" s="417" t="str">
        <f t="shared" si="234"/>
        <v/>
      </c>
      <c r="AD240" s="511"/>
      <c r="AE240" s="417"/>
      <c r="AF240" s="416"/>
      <c r="AG240" s="416" t="str">
        <f t="shared" si="235"/>
        <v/>
      </c>
      <c r="AH240" s="417" t="str">
        <f t="shared" si="236"/>
        <v/>
      </c>
      <c r="AI240" s="511"/>
      <c r="AJ240" s="417"/>
      <c r="AK240" s="416"/>
      <c r="AL240" s="416" t="str">
        <f t="shared" si="237"/>
        <v/>
      </c>
      <c r="AM240" s="417" t="str">
        <f t="shared" si="238"/>
        <v/>
      </c>
      <c r="AN240" s="511"/>
      <c r="AO240" s="417"/>
      <c r="AP240" s="416"/>
      <c r="AQ240" s="416" t="str">
        <f t="shared" si="239"/>
        <v/>
      </c>
      <c r="AR240" s="417" t="str">
        <f t="shared" si="240"/>
        <v/>
      </c>
      <c r="AS240" s="511"/>
      <c r="AT240" s="417"/>
      <c r="AU240" s="416"/>
      <c r="AV240" s="416" t="str">
        <f t="shared" si="241"/>
        <v/>
      </c>
      <c r="AW240" s="417" t="str">
        <f t="shared" si="242"/>
        <v/>
      </c>
      <c r="AX240" s="511"/>
    </row>
    <row r="241" spans="2:50" x14ac:dyDescent="0.2">
      <c r="B241" s="517"/>
      <c r="C241" s="437">
        <f t="shared" si="227"/>
        <v>15</v>
      </c>
      <c r="D241" s="417"/>
      <c r="E241" s="417"/>
      <c r="F241" s="417"/>
      <c r="G241" s="417"/>
      <c r="H241" s="539"/>
      <c r="I241" s="172" t="str">
        <f t="shared" si="243"/>
        <v/>
      </c>
      <c r="J241" s="172" t="str">
        <f t="shared" si="244"/>
        <v/>
      </c>
      <c r="K241" s="420" t="str">
        <f t="shared" si="245"/>
        <v/>
      </c>
      <c r="L241" s="536"/>
      <c r="M241" s="172" t="str">
        <f t="shared" si="228"/>
        <v/>
      </c>
      <c r="N241" s="512"/>
      <c r="O241" s="512"/>
      <c r="P241" s="417"/>
      <c r="Q241" s="416"/>
      <c r="R241" s="416" t="str">
        <f t="shared" si="229"/>
        <v/>
      </c>
      <c r="S241" s="417" t="str">
        <f t="shared" si="230"/>
        <v/>
      </c>
      <c r="T241" s="511"/>
      <c r="U241" s="417"/>
      <c r="V241" s="416"/>
      <c r="W241" s="416" t="str">
        <f t="shared" si="231"/>
        <v/>
      </c>
      <c r="X241" s="417" t="str">
        <f t="shared" si="232"/>
        <v/>
      </c>
      <c r="Y241" s="511"/>
      <c r="Z241" s="417"/>
      <c r="AA241" s="416"/>
      <c r="AB241" s="416" t="str">
        <f t="shared" si="233"/>
        <v/>
      </c>
      <c r="AC241" s="417" t="str">
        <f t="shared" si="234"/>
        <v/>
      </c>
      <c r="AD241" s="511"/>
      <c r="AE241" s="417"/>
      <c r="AF241" s="416"/>
      <c r="AG241" s="416" t="str">
        <f t="shared" si="235"/>
        <v/>
      </c>
      <c r="AH241" s="417" t="str">
        <f t="shared" si="236"/>
        <v/>
      </c>
      <c r="AI241" s="511"/>
      <c r="AJ241" s="417"/>
      <c r="AK241" s="416"/>
      <c r="AL241" s="416" t="str">
        <f t="shared" si="237"/>
        <v/>
      </c>
      <c r="AM241" s="417" t="str">
        <f t="shared" si="238"/>
        <v/>
      </c>
      <c r="AN241" s="511"/>
      <c r="AO241" s="417"/>
      <c r="AP241" s="416"/>
      <c r="AQ241" s="416" t="str">
        <f t="shared" si="239"/>
        <v/>
      </c>
      <c r="AR241" s="417" t="str">
        <f t="shared" si="240"/>
        <v/>
      </c>
      <c r="AS241" s="511"/>
      <c r="AT241" s="417"/>
      <c r="AU241" s="416"/>
      <c r="AV241" s="416" t="str">
        <f t="shared" si="241"/>
        <v/>
      </c>
      <c r="AW241" s="417" t="str">
        <f t="shared" si="242"/>
        <v/>
      </c>
      <c r="AX241" s="511"/>
    </row>
    <row r="242" spans="2:50" ht="15.75" x14ac:dyDescent="0.2">
      <c r="B242" s="521" t="s">
        <v>169</v>
      </c>
      <c r="C242" s="522"/>
      <c r="D242" s="522"/>
      <c r="E242" s="522"/>
      <c r="F242" s="522"/>
      <c r="G242" s="522"/>
      <c r="H242" s="523"/>
      <c r="I242" s="207"/>
      <c r="J242" s="207"/>
      <c r="K242" s="207"/>
      <c r="L242" s="207"/>
      <c r="M242" s="207"/>
      <c r="N242" s="512" t="s">
        <v>161</v>
      </c>
      <c r="O242" s="525" t="s">
        <v>106</v>
      </c>
      <c r="P242" s="527">
        <f>AT222+1</f>
        <v>45951</v>
      </c>
      <c r="Q242" s="517"/>
      <c r="R242" s="517"/>
      <c r="S242" s="517"/>
      <c r="T242" s="517"/>
      <c r="U242" s="527">
        <f>P242+1</f>
        <v>45952</v>
      </c>
      <c r="V242" s="517"/>
      <c r="W242" s="517"/>
      <c r="X242" s="517"/>
      <c r="Y242" s="517"/>
      <c r="Z242" s="527">
        <f>U242+1</f>
        <v>45953</v>
      </c>
      <c r="AA242" s="517"/>
      <c r="AB242" s="517"/>
      <c r="AC242" s="517"/>
      <c r="AD242" s="517"/>
      <c r="AE242" s="527">
        <f>Z242+1</f>
        <v>45954</v>
      </c>
      <c r="AF242" s="517"/>
      <c r="AG242" s="517"/>
      <c r="AH242" s="517"/>
      <c r="AI242" s="517"/>
      <c r="AJ242" s="527">
        <f>AE242+1</f>
        <v>45955</v>
      </c>
      <c r="AK242" s="517"/>
      <c r="AL242" s="517"/>
      <c r="AM242" s="517"/>
      <c r="AN242" s="517"/>
      <c r="AO242" s="527">
        <f>AJ242+1</f>
        <v>45956</v>
      </c>
      <c r="AP242" s="517"/>
      <c r="AQ242" s="517"/>
      <c r="AR242" s="517"/>
      <c r="AS242" s="517"/>
      <c r="AT242" s="527">
        <f>AO242+1</f>
        <v>45957</v>
      </c>
      <c r="AU242" s="517"/>
      <c r="AV242" s="517"/>
      <c r="AW242" s="517"/>
      <c r="AX242" s="517"/>
    </row>
    <row r="243" spans="2:50" ht="15.75" x14ac:dyDescent="0.2">
      <c r="B243" s="524"/>
      <c r="C243" s="524"/>
      <c r="D243" s="524"/>
      <c r="E243" s="524"/>
      <c r="F243" s="524"/>
      <c r="G243" s="524"/>
      <c r="H243" s="524"/>
      <c r="I243" s="207"/>
      <c r="J243" s="207"/>
      <c r="K243" s="207"/>
      <c r="L243" s="207"/>
      <c r="M243" s="207"/>
      <c r="N243" s="512"/>
      <c r="O243" s="526"/>
      <c r="P243" s="527" t="s">
        <v>120</v>
      </c>
      <c r="Q243" s="517"/>
      <c r="R243" s="517"/>
      <c r="S243" s="517"/>
      <c r="T243" s="517"/>
      <c r="U243" s="527" t="s">
        <v>114</v>
      </c>
      <c r="V243" s="517"/>
      <c r="W243" s="517"/>
      <c r="X243" s="517"/>
      <c r="Y243" s="517"/>
      <c r="Z243" s="527" t="s">
        <v>115</v>
      </c>
      <c r="AA243" s="517"/>
      <c r="AB243" s="517"/>
      <c r="AC243" s="517"/>
      <c r="AD243" s="517"/>
      <c r="AE243" s="527" t="s">
        <v>116</v>
      </c>
      <c r="AF243" s="517"/>
      <c r="AG243" s="517"/>
      <c r="AH243" s="517"/>
      <c r="AI243" s="517"/>
      <c r="AJ243" s="527" t="s">
        <v>117</v>
      </c>
      <c r="AK243" s="517"/>
      <c r="AL243" s="517"/>
      <c r="AM243" s="517"/>
      <c r="AN243" s="517"/>
      <c r="AO243" s="527" t="s">
        <v>118</v>
      </c>
      <c r="AP243" s="517"/>
      <c r="AQ243" s="517"/>
      <c r="AR243" s="517"/>
      <c r="AS243" s="517"/>
      <c r="AT243" s="527" t="s">
        <v>119</v>
      </c>
      <c r="AU243" s="517"/>
      <c r="AV243" s="517"/>
      <c r="AW243" s="517"/>
      <c r="AX243" s="517"/>
    </row>
    <row r="244" spans="2:50" x14ac:dyDescent="0.2">
      <c r="B244" s="512" t="s">
        <v>157</v>
      </c>
      <c r="C244" s="512" t="s">
        <v>149</v>
      </c>
      <c r="D244" s="512"/>
      <c r="E244" s="512" t="s">
        <v>151</v>
      </c>
      <c r="F244" s="512"/>
      <c r="G244" s="512"/>
      <c r="H244" s="513" t="s">
        <v>158</v>
      </c>
      <c r="I244" s="516" t="s">
        <v>227</v>
      </c>
      <c r="J244" s="516"/>
      <c r="K244" s="516"/>
      <c r="L244" s="516" t="s">
        <v>158</v>
      </c>
      <c r="M244" s="516" t="s">
        <v>170</v>
      </c>
      <c r="N244" s="512"/>
      <c r="O244" s="512" t="s">
        <v>160</v>
      </c>
      <c r="P244" s="508" t="s">
        <v>154</v>
      </c>
      <c r="Q244" s="509"/>
      <c r="R244" s="509"/>
      <c r="S244" s="510"/>
      <c r="T244" s="512" t="s">
        <v>158</v>
      </c>
      <c r="U244" s="508" t="s">
        <v>154</v>
      </c>
      <c r="V244" s="509"/>
      <c r="W244" s="509"/>
      <c r="X244" s="510"/>
      <c r="Y244" s="512" t="s">
        <v>158</v>
      </c>
      <c r="Z244" s="508" t="s">
        <v>154</v>
      </c>
      <c r="AA244" s="509"/>
      <c r="AB244" s="509"/>
      <c r="AC244" s="510"/>
      <c r="AD244" s="512" t="s">
        <v>158</v>
      </c>
      <c r="AE244" s="508" t="s">
        <v>154</v>
      </c>
      <c r="AF244" s="509"/>
      <c r="AG244" s="509"/>
      <c r="AH244" s="510"/>
      <c r="AI244" s="512" t="s">
        <v>158</v>
      </c>
      <c r="AJ244" s="508" t="s">
        <v>154</v>
      </c>
      <c r="AK244" s="509"/>
      <c r="AL244" s="509"/>
      <c r="AM244" s="510"/>
      <c r="AN244" s="512" t="s">
        <v>158</v>
      </c>
      <c r="AO244" s="508" t="s">
        <v>154</v>
      </c>
      <c r="AP244" s="509"/>
      <c r="AQ244" s="509"/>
      <c r="AR244" s="510"/>
      <c r="AS244" s="512" t="s">
        <v>158</v>
      </c>
      <c r="AT244" s="508" t="s">
        <v>154</v>
      </c>
      <c r="AU244" s="509"/>
      <c r="AV244" s="509"/>
      <c r="AW244" s="510"/>
      <c r="AX244" s="512" t="s">
        <v>158</v>
      </c>
    </row>
    <row r="245" spans="2:50" x14ac:dyDescent="0.2">
      <c r="B245" s="512"/>
      <c r="C245" s="512"/>
      <c r="D245" s="512"/>
      <c r="E245" s="512" t="s">
        <v>150</v>
      </c>
      <c r="F245" s="512"/>
      <c r="G245" s="512"/>
      <c r="H245" s="514"/>
      <c r="I245" s="516" t="s">
        <v>150</v>
      </c>
      <c r="J245" s="516"/>
      <c r="K245" s="516"/>
      <c r="L245" s="516"/>
      <c r="M245" s="516"/>
      <c r="N245" s="512"/>
      <c r="O245" s="512"/>
      <c r="P245" s="508" t="s">
        <v>155</v>
      </c>
      <c r="Q245" s="509"/>
      <c r="R245" s="509"/>
      <c r="S245" s="510"/>
      <c r="T245" s="512"/>
      <c r="U245" s="508" t="s">
        <v>155</v>
      </c>
      <c r="V245" s="509"/>
      <c r="W245" s="509"/>
      <c r="X245" s="510"/>
      <c r="Y245" s="512"/>
      <c r="Z245" s="508" t="s">
        <v>155</v>
      </c>
      <c r="AA245" s="509"/>
      <c r="AB245" s="509"/>
      <c r="AC245" s="510"/>
      <c r="AD245" s="512"/>
      <c r="AE245" s="508" t="s">
        <v>155</v>
      </c>
      <c r="AF245" s="509"/>
      <c r="AG245" s="509"/>
      <c r="AH245" s="510"/>
      <c r="AI245" s="512"/>
      <c r="AJ245" s="508" t="s">
        <v>155</v>
      </c>
      <c r="AK245" s="509"/>
      <c r="AL245" s="509"/>
      <c r="AM245" s="510"/>
      <c r="AN245" s="512"/>
      <c r="AO245" s="508" t="s">
        <v>155</v>
      </c>
      <c r="AP245" s="509"/>
      <c r="AQ245" s="509"/>
      <c r="AR245" s="510"/>
      <c r="AS245" s="512"/>
      <c r="AT245" s="508" t="s">
        <v>155</v>
      </c>
      <c r="AU245" s="509"/>
      <c r="AV245" s="509"/>
      <c r="AW245" s="510"/>
      <c r="AX245" s="512"/>
    </row>
    <row r="246" spans="2:50" x14ac:dyDescent="0.2">
      <c r="B246" s="512"/>
      <c r="C246" s="512"/>
      <c r="D246" s="512"/>
      <c r="E246" s="418" t="s">
        <v>152</v>
      </c>
      <c r="F246" s="418" t="s">
        <v>153</v>
      </c>
      <c r="G246" s="418" t="s">
        <v>156</v>
      </c>
      <c r="H246" s="515"/>
      <c r="I246" s="419" t="s">
        <v>152</v>
      </c>
      <c r="J246" s="419" t="s">
        <v>153</v>
      </c>
      <c r="K246" s="419" t="s">
        <v>156</v>
      </c>
      <c r="L246" s="516"/>
      <c r="M246" s="516"/>
      <c r="N246" s="512"/>
      <c r="O246" s="512"/>
      <c r="P246" s="418" t="s">
        <v>152</v>
      </c>
      <c r="Q246" s="418" t="s">
        <v>153</v>
      </c>
      <c r="R246" s="418" t="s">
        <v>156</v>
      </c>
      <c r="S246" s="418" t="s">
        <v>170</v>
      </c>
      <c r="T246" s="512"/>
      <c r="U246" s="418" t="s">
        <v>152</v>
      </c>
      <c r="V246" s="418" t="s">
        <v>153</v>
      </c>
      <c r="W246" s="418" t="s">
        <v>156</v>
      </c>
      <c r="X246" s="418" t="s">
        <v>170</v>
      </c>
      <c r="Y246" s="512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12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12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12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12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12"/>
    </row>
    <row r="247" spans="2:50" x14ac:dyDescent="0.2">
      <c r="B247" s="517" t="s">
        <v>238</v>
      </c>
      <c r="C247" s="437">
        <f>C227</f>
        <v>1</v>
      </c>
      <c r="D247" s="417" t="s">
        <v>457</v>
      </c>
      <c r="E247" s="417">
        <v>19</v>
      </c>
      <c r="F247" s="417">
        <v>1500</v>
      </c>
      <c r="G247" s="416">
        <f t="shared" ref="G247:G252" si="246">F247/E247</f>
        <v>78.94736842105263</v>
      </c>
      <c r="H247" s="537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20">
        <f t="shared" ref="K247:K249" si="249">IFERROR(AVERAGE(R247,W247,AB247,AG247,AL247,AQ247,AV247),"")</f>
        <v>75.270043600197241</v>
      </c>
      <c r="L247" s="536">
        <f>IFERROR(AVERAGE(K247:K261),"-")</f>
        <v>106.00191820856132</v>
      </c>
      <c r="M247" s="172">
        <f>IFERROR(RANK(K247, K$247:K$261),"")</f>
        <v>5</v>
      </c>
      <c r="N247" s="512"/>
      <c r="O247" s="512"/>
      <c r="P247" s="417">
        <v>19</v>
      </c>
      <c r="Q247" s="416">
        <v>1432.2772277227721</v>
      </c>
      <c r="R247" s="416">
        <f>IFERROR(Q247/P247,"")</f>
        <v>75.383011985409055</v>
      </c>
      <c r="S247" s="417">
        <f>IFERROR(RANK(R247, R$247:R$261),"")</f>
        <v>5</v>
      </c>
      <c r="T247" s="511">
        <f>AVERAGE(R247:R261)</f>
        <v>105.92942467994924</v>
      </c>
      <c r="U247" s="417">
        <v>19</v>
      </c>
      <c r="V247" s="416">
        <v>1428.7700534759356</v>
      </c>
      <c r="W247" s="416">
        <f>IFERROR(V247/U247,"")</f>
        <v>75.198423867154503</v>
      </c>
      <c r="X247" s="417">
        <f>IFERROR(RANK(W247, W$247:W$261),"")</f>
        <v>5</v>
      </c>
      <c r="Y247" s="511">
        <f>AVERAGE(W247:W261)</f>
        <v>105.98655770282191</v>
      </c>
      <c r="Z247" s="417">
        <v>19</v>
      </c>
      <c r="AA247" s="416">
        <v>1431.9463087248323</v>
      </c>
      <c r="AB247" s="416">
        <f>IFERROR(AA247/Z247,"")</f>
        <v>75.365595196043799</v>
      </c>
      <c r="AC247" s="417">
        <f>IFERROR(RANK(AB247, AB$247:AB$261),"")</f>
        <v>5</v>
      </c>
      <c r="AD247" s="511">
        <f>AVERAGE(AB247:AB261)</f>
        <v>106.19854749301912</v>
      </c>
      <c r="AE247" s="417">
        <v>19</v>
      </c>
      <c r="AF247" s="416">
        <v>1433.0935251798558</v>
      </c>
      <c r="AG247" s="416">
        <f>IFERROR(AF247/AE247,"")</f>
        <v>75.425975009466086</v>
      </c>
      <c r="AH247" s="417">
        <f>IFERROR(RANK(AG247, AG$247:AG$261),"")</f>
        <v>5</v>
      </c>
      <c r="AI247" s="511">
        <f>AVERAGE(AG247:AG261)</f>
        <v>106.00892727398048</v>
      </c>
      <c r="AJ247" s="417">
        <v>19</v>
      </c>
      <c r="AK247" s="416">
        <v>1427.0270270270266</v>
      </c>
      <c r="AL247" s="416">
        <f>IFERROR(AK247/AJ247,"")</f>
        <v>75.106685633001405</v>
      </c>
      <c r="AM247" s="417">
        <f>IFERROR(RANK(AL247, AL$247:AL$261),"")</f>
        <v>5</v>
      </c>
      <c r="AN247" s="511">
        <f>AVERAGE(AL247:AL261)</f>
        <v>105.97263841090614</v>
      </c>
      <c r="AO247" s="417">
        <v>19</v>
      </c>
      <c r="AP247" s="416">
        <v>1427.7073170731705</v>
      </c>
      <c r="AQ247" s="416">
        <f>IFERROR(AP247/AO247,"")</f>
        <v>75.142490372272135</v>
      </c>
      <c r="AR247" s="417">
        <f>IFERROR(RANK(AQ247, AQ$247:AQ$261),"")</f>
        <v>5</v>
      </c>
      <c r="AS247" s="511">
        <f>AVERAGE(AQ247:AQ261)</f>
        <v>106.04756612477148</v>
      </c>
      <c r="AT247" s="417">
        <v>19</v>
      </c>
      <c r="AU247" s="416">
        <v>1430.0943396226412</v>
      </c>
      <c r="AV247" s="416">
        <f>IFERROR(AU247/AT247,"")</f>
        <v>75.268123138033744</v>
      </c>
      <c r="AW247" s="417">
        <f>IFERROR(RANK(AV247, AV$247:AV$261),"")</f>
        <v>5</v>
      </c>
      <c r="AX247" s="511">
        <f>AVERAGE(AV247:AV261)</f>
        <v>105.86976577448094</v>
      </c>
    </row>
    <row r="248" spans="2:50" x14ac:dyDescent="0.2">
      <c r="B248" s="517"/>
      <c r="C248" s="437">
        <f t="shared" ref="C248:C261" si="250">C228</f>
        <v>2</v>
      </c>
      <c r="D248" s="417" t="s">
        <v>458</v>
      </c>
      <c r="E248" s="417">
        <v>17</v>
      </c>
      <c r="F248" s="417">
        <v>1500</v>
      </c>
      <c r="G248" s="416">
        <f t="shared" si="246"/>
        <v>88.235294117647058</v>
      </c>
      <c r="H248" s="538"/>
      <c r="I248" s="172">
        <f t="shared" si="247"/>
        <v>17</v>
      </c>
      <c r="J248" s="172">
        <f t="shared" si="248"/>
        <v>1433.0049340442931</v>
      </c>
      <c r="K248" s="420">
        <f t="shared" si="249"/>
        <v>84.294407884958432</v>
      </c>
      <c r="L248" s="536"/>
      <c r="M248" s="172">
        <f t="shared" ref="M248:M261" si="251">IFERROR(RANK(K248, K$247:K$261),"")</f>
        <v>4</v>
      </c>
      <c r="N248" s="512"/>
      <c r="O248" s="512"/>
      <c r="P248" s="417">
        <v>17</v>
      </c>
      <c r="Q248" s="416">
        <v>1440.5740970544057</v>
      </c>
      <c r="R248" s="416">
        <f t="shared" ref="R248:R261" si="252">IFERROR(Q248/P248,"")</f>
        <v>84.739652767906222</v>
      </c>
      <c r="S248" s="417">
        <f t="shared" ref="S248:S261" si="253">IFERROR(RANK(R248, R$247:R$261),"")</f>
        <v>4</v>
      </c>
      <c r="T248" s="511"/>
      <c r="U248" s="417">
        <v>17</v>
      </c>
      <c r="V248" s="416">
        <v>1444.3053871470638</v>
      </c>
      <c r="W248" s="416">
        <f t="shared" ref="W248:W261" si="254">IFERROR(V248/U248,"")</f>
        <v>84.959140420415522</v>
      </c>
      <c r="X248" s="417">
        <f t="shared" ref="X248:X261" si="255">IFERROR(RANK(W248, W$247:W$261),"")</f>
        <v>4</v>
      </c>
      <c r="Y248" s="511"/>
      <c r="Z248" s="417">
        <v>17</v>
      </c>
      <c r="AA248" s="416">
        <v>1429.2753623188407</v>
      </c>
      <c r="AB248" s="416">
        <f t="shared" ref="AB248:AB261" si="256">IFERROR(AA248/Z248,"")</f>
        <v>84.075021312872991</v>
      </c>
      <c r="AC248" s="417">
        <f t="shared" ref="AC248:AC261" si="257">IFERROR(RANK(AB248, AB$247:AB$261),"")</f>
        <v>4</v>
      </c>
      <c r="AD248" s="511"/>
      <c r="AE248" s="417">
        <v>17</v>
      </c>
      <c r="AF248" s="416">
        <v>1428.9320388349515</v>
      </c>
      <c r="AG248" s="416">
        <f t="shared" ref="AG248:AG261" si="258">IFERROR(AF248/AE248,"")</f>
        <v>84.054825813820685</v>
      </c>
      <c r="AH248" s="417">
        <f t="shared" ref="AH248:AH261" si="259">IFERROR(RANK(AG248, AG$247:AG$261),"")</f>
        <v>4</v>
      </c>
      <c r="AI248" s="511"/>
      <c r="AJ248" s="417">
        <v>17</v>
      </c>
      <c r="AK248" s="416">
        <v>1426.794258373206</v>
      </c>
      <c r="AL248" s="416">
        <f t="shared" ref="AL248:AL261" si="260">IFERROR(AK248/AJ248,"")</f>
        <v>83.929074021953298</v>
      </c>
      <c r="AM248" s="417">
        <f t="shared" ref="AM248:AM261" si="261">IFERROR(RANK(AL248, AL$247:AL$261),"")</f>
        <v>4</v>
      </c>
      <c r="AN248" s="511"/>
      <c r="AO248" s="417">
        <v>17</v>
      </c>
      <c r="AP248" s="416">
        <v>1430.898617511521</v>
      </c>
      <c r="AQ248" s="416">
        <f t="shared" ref="AQ248:AQ261" si="262">IFERROR(AP248/AO248,"")</f>
        <v>84.17050691244242</v>
      </c>
      <c r="AR248" s="417">
        <f t="shared" ref="AR248:AR261" si="263">IFERROR(RANK(AQ248, AQ$247:AQ$261),"")</f>
        <v>4</v>
      </c>
      <c r="AS248" s="511"/>
      <c r="AT248" s="417">
        <v>17</v>
      </c>
      <c r="AU248" s="416">
        <v>1430.2547770700635</v>
      </c>
      <c r="AV248" s="416">
        <f t="shared" ref="AV248:AV261" si="264">IFERROR(AU248/AT248,"")</f>
        <v>84.132633945297854</v>
      </c>
      <c r="AW248" s="417">
        <f t="shared" ref="AW248:AW261" si="265">IFERROR(RANK(AV248, AV$247:AV$261),"")</f>
        <v>4</v>
      </c>
      <c r="AX248" s="511"/>
    </row>
    <row r="249" spans="2:50" x14ac:dyDescent="0.2">
      <c r="B249" s="517"/>
      <c r="C249" s="437">
        <f t="shared" si="250"/>
        <v>3</v>
      </c>
      <c r="D249" s="417" t="s">
        <v>461</v>
      </c>
      <c r="E249" s="417">
        <v>17</v>
      </c>
      <c r="F249" s="417">
        <v>2000</v>
      </c>
      <c r="G249" s="445">
        <f t="shared" si="246"/>
        <v>117.64705882352941</v>
      </c>
      <c r="H249" s="538"/>
      <c r="I249" s="172">
        <f t="shared" si="247"/>
        <v>17</v>
      </c>
      <c r="J249" s="172">
        <f t="shared" si="248"/>
        <v>1917.251497729824</v>
      </c>
      <c r="K249" s="420">
        <f t="shared" si="249"/>
        <v>112.77949986646024</v>
      </c>
      <c r="L249" s="536"/>
      <c r="M249" s="172">
        <f t="shared" si="251"/>
        <v>2</v>
      </c>
      <c r="N249" s="512"/>
      <c r="O249" s="512"/>
      <c r="P249" s="417">
        <v>17</v>
      </c>
      <c r="Q249" s="416">
        <v>1918</v>
      </c>
      <c r="R249" s="416">
        <f t="shared" si="252"/>
        <v>112.82352941176471</v>
      </c>
      <c r="S249" s="417">
        <f t="shared" si="253"/>
        <v>2</v>
      </c>
      <c r="T249" s="511"/>
      <c r="U249" s="417">
        <v>17</v>
      </c>
      <c r="V249" s="416">
        <v>1916.5517241379307</v>
      </c>
      <c r="W249" s="416">
        <f t="shared" si="254"/>
        <v>112.73833671399592</v>
      </c>
      <c r="X249" s="417">
        <f t="shared" si="255"/>
        <v>2</v>
      </c>
      <c r="Y249" s="511"/>
      <c r="Z249" s="417">
        <v>17</v>
      </c>
      <c r="AA249" s="416">
        <v>1918.1249999999995</v>
      </c>
      <c r="AB249" s="416">
        <f t="shared" si="256"/>
        <v>112.83088235294115</v>
      </c>
      <c r="AC249" s="417">
        <f t="shared" si="257"/>
        <v>3</v>
      </c>
      <c r="AD249" s="511"/>
      <c r="AE249" s="417">
        <v>17</v>
      </c>
      <c r="AF249" s="416">
        <v>1925.8064516129027</v>
      </c>
      <c r="AG249" s="416">
        <f t="shared" si="258"/>
        <v>113.28273244781781</v>
      </c>
      <c r="AH249" s="417">
        <f t="shared" si="259"/>
        <v>2</v>
      </c>
      <c r="AI249" s="511"/>
      <c r="AJ249" s="417">
        <v>17</v>
      </c>
      <c r="AK249" s="416">
        <v>1911.8181818181818</v>
      </c>
      <c r="AL249" s="416">
        <f t="shared" si="260"/>
        <v>112.45989304812834</v>
      </c>
      <c r="AM249" s="417">
        <f t="shared" si="261"/>
        <v>2</v>
      </c>
      <c r="AN249" s="511"/>
      <c r="AO249" s="417">
        <v>17</v>
      </c>
      <c r="AP249" s="416">
        <v>1916.8421052631581</v>
      </c>
      <c r="AQ249" s="416">
        <f t="shared" si="262"/>
        <v>112.75541795665636</v>
      </c>
      <c r="AR249" s="417">
        <f t="shared" si="263"/>
        <v>3</v>
      </c>
      <c r="AS249" s="511"/>
      <c r="AT249" s="417">
        <v>17</v>
      </c>
      <c r="AU249" s="416">
        <v>1913.6170212765951</v>
      </c>
      <c r="AV249" s="416">
        <f t="shared" si="264"/>
        <v>112.56570713391736</v>
      </c>
      <c r="AW249" s="417">
        <f t="shared" si="265"/>
        <v>2</v>
      </c>
      <c r="AX249" s="511"/>
    </row>
    <row r="250" spans="2:50" x14ac:dyDescent="0.2">
      <c r="B250" s="517"/>
      <c r="C250" s="437">
        <f t="shared" si="250"/>
        <v>4</v>
      </c>
      <c r="D250" s="417" t="s">
        <v>462</v>
      </c>
      <c r="E250" s="417">
        <v>17</v>
      </c>
      <c r="F250" s="417">
        <v>2000</v>
      </c>
      <c r="G250" s="445">
        <f t="shared" si="246"/>
        <v>117.64705882352941</v>
      </c>
      <c r="H250" s="538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20">
        <f>IFERROR(AVERAGE(R250,W250,AB250,AG250,AL250,AQ250,AV250),"")</f>
        <v>112.42072988182943</v>
      </c>
      <c r="L250" s="536"/>
      <c r="M250" s="172">
        <f t="shared" si="251"/>
        <v>3</v>
      </c>
      <c r="N250" s="512"/>
      <c r="O250" s="512"/>
      <c r="P250" s="417">
        <v>17</v>
      </c>
      <c r="Q250" s="416">
        <v>1908.1250000000005</v>
      </c>
      <c r="R250" s="416">
        <f t="shared" si="252"/>
        <v>112.24264705882355</v>
      </c>
      <c r="S250" s="417">
        <f t="shared" si="253"/>
        <v>3</v>
      </c>
      <c r="T250" s="511"/>
      <c r="U250" s="417">
        <v>17</v>
      </c>
      <c r="V250" s="416">
        <v>1904.3478260869565</v>
      </c>
      <c r="W250" s="416">
        <f t="shared" si="254"/>
        <v>112.02046035805627</v>
      </c>
      <c r="X250" s="417">
        <f t="shared" si="255"/>
        <v>3</v>
      </c>
      <c r="Y250" s="511"/>
      <c r="Z250" s="417">
        <v>17</v>
      </c>
      <c r="AA250" s="416">
        <v>1932.0000000000007</v>
      </c>
      <c r="AB250" s="416">
        <f t="shared" si="256"/>
        <v>113.64705882352945</v>
      </c>
      <c r="AC250" s="417">
        <f t="shared" si="257"/>
        <v>2</v>
      </c>
      <c r="AD250" s="511"/>
      <c r="AE250" s="417">
        <v>17</v>
      </c>
      <c r="AF250" s="416">
        <v>1901.1940298507463</v>
      </c>
      <c r="AG250" s="416">
        <f t="shared" si="258"/>
        <v>111.83494293239684</v>
      </c>
      <c r="AH250" s="417">
        <f t="shared" si="259"/>
        <v>3</v>
      </c>
      <c r="AI250" s="511"/>
      <c r="AJ250" s="417">
        <v>17</v>
      </c>
      <c r="AK250" s="416">
        <v>1908.0000000000007</v>
      </c>
      <c r="AL250" s="416">
        <f t="shared" si="260"/>
        <v>112.2352941176471</v>
      </c>
      <c r="AM250" s="417">
        <f t="shared" si="261"/>
        <v>3</v>
      </c>
      <c r="AN250" s="511"/>
      <c r="AO250" s="417">
        <v>17</v>
      </c>
      <c r="AP250" s="416">
        <v>1917.5999999999992</v>
      </c>
      <c r="AQ250" s="416">
        <f t="shared" si="262"/>
        <v>112.79999999999995</v>
      </c>
      <c r="AR250" s="417">
        <f t="shared" si="263"/>
        <v>2</v>
      </c>
      <c r="AS250" s="511"/>
      <c r="AT250" s="417">
        <v>17</v>
      </c>
      <c r="AU250" s="416">
        <v>1906.8000000000004</v>
      </c>
      <c r="AV250" s="416">
        <f t="shared" si="264"/>
        <v>112.16470588235296</v>
      </c>
      <c r="AW250" s="417">
        <f t="shared" si="265"/>
        <v>3</v>
      </c>
      <c r="AX250" s="511"/>
    </row>
    <row r="251" spans="2:50" x14ac:dyDescent="0.2">
      <c r="B251" s="517"/>
      <c r="C251" s="437">
        <f t="shared" si="250"/>
        <v>5</v>
      </c>
      <c r="D251" s="417" t="s">
        <v>430</v>
      </c>
      <c r="E251" s="417">
        <v>8</v>
      </c>
      <c r="F251" s="417">
        <v>1500</v>
      </c>
      <c r="G251" s="445">
        <f t="shared" si="246"/>
        <v>187.5</v>
      </c>
      <c r="H251" s="538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20">
        <f t="shared" ref="K251:K261" si="268">IFERROR(AVERAGE(R251,W251,AB251,AG251,AL251,AQ251,AV251),"")</f>
        <v>179.54081088280464</v>
      </c>
      <c r="L251" s="536"/>
      <c r="M251" s="172">
        <f t="shared" si="251"/>
        <v>1</v>
      </c>
      <c r="N251" s="512"/>
      <c r="O251" s="512"/>
      <c r="P251" s="417">
        <v>8</v>
      </c>
      <c r="Q251" s="416">
        <v>1430.2127659574464</v>
      </c>
      <c r="R251" s="416">
        <f t="shared" si="252"/>
        <v>178.7765957446808</v>
      </c>
      <c r="S251" s="417">
        <f t="shared" si="253"/>
        <v>1</v>
      </c>
      <c r="T251" s="511"/>
      <c r="U251" s="417">
        <v>8</v>
      </c>
      <c r="V251" s="416">
        <v>1435.5882352941169</v>
      </c>
      <c r="W251" s="416">
        <f t="shared" si="254"/>
        <v>179.44852941176461</v>
      </c>
      <c r="X251" s="417">
        <f t="shared" si="255"/>
        <v>1</v>
      </c>
      <c r="Y251" s="511"/>
      <c r="Z251" s="417">
        <v>8</v>
      </c>
      <c r="AA251" s="416">
        <v>1436.1818181818185</v>
      </c>
      <c r="AB251" s="416">
        <f t="shared" si="256"/>
        <v>179.52272727272731</v>
      </c>
      <c r="AC251" s="417">
        <f t="shared" si="257"/>
        <v>1</v>
      </c>
      <c r="AD251" s="511"/>
      <c r="AE251" s="417">
        <v>8</v>
      </c>
      <c r="AF251" s="416">
        <v>1438.2352941176468</v>
      </c>
      <c r="AG251" s="416">
        <f t="shared" si="258"/>
        <v>179.77941176470586</v>
      </c>
      <c r="AH251" s="417">
        <f t="shared" si="259"/>
        <v>1</v>
      </c>
      <c r="AI251" s="511"/>
      <c r="AJ251" s="417">
        <v>8</v>
      </c>
      <c r="AK251" s="416">
        <v>1437.8761061946909</v>
      </c>
      <c r="AL251" s="416">
        <f t="shared" si="260"/>
        <v>179.73451327433636</v>
      </c>
      <c r="AM251" s="417">
        <f t="shared" si="261"/>
        <v>1</v>
      </c>
      <c r="AN251" s="511"/>
      <c r="AO251" s="417">
        <v>8</v>
      </c>
      <c r="AP251" s="416">
        <v>1439.1489361702127</v>
      </c>
      <c r="AQ251" s="416">
        <f t="shared" si="262"/>
        <v>179.89361702127658</v>
      </c>
      <c r="AR251" s="417">
        <f t="shared" si="263"/>
        <v>1</v>
      </c>
      <c r="AS251" s="511"/>
      <c r="AT251" s="417">
        <v>8</v>
      </c>
      <c r="AU251" s="416">
        <v>1437.0422535211264</v>
      </c>
      <c r="AV251" s="416">
        <f t="shared" si="264"/>
        <v>179.63028169014081</v>
      </c>
      <c r="AW251" s="417">
        <f t="shared" si="265"/>
        <v>1</v>
      </c>
      <c r="AX251" s="511"/>
    </row>
    <row r="252" spans="2:50" x14ac:dyDescent="0.2">
      <c r="B252" s="517"/>
      <c r="C252" s="437">
        <f t="shared" si="250"/>
        <v>6</v>
      </c>
      <c r="D252" s="417" t="s">
        <v>676</v>
      </c>
      <c r="E252" s="417">
        <v>20</v>
      </c>
      <c r="F252" s="417">
        <v>1500</v>
      </c>
      <c r="G252" s="445">
        <f t="shared" si="246"/>
        <v>75</v>
      </c>
      <c r="H252" s="538"/>
      <c r="I252" s="172">
        <f t="shared" si="266"/>
        <v>20</v>
      </c>
      <c r="J252" s="172">
        <f t="shared" si="267"/>
        <v>1434.1203427023595</v>
      </c>
      <c r="K252" s="420">
        <f t="shared" si="268"/>
        <v>71.706017135117975</v>
      </c>
      <c r="L252" s="536"/>
      <c r="M252" s="172">
        <f t="shared" si="251"/>
        <v>6</v>
      </c>
      <c r="N252" s="512"/>
      <c r="O252" s="512"/>
      <c r="P252" s="417">
        <v>20</v>
      </c>
      <c r="Q252" s="416">
        <v>1432.2222222222226</v>
      </c>
      <c r="R252" s="416">
        <f t="shared" si="252"/>
        <v>71.611111111111128</v>
      </c>
      <c r="S252" s="417">
        <f t="shared" si="253"/>
        <v>6</v>
      </c>
      <c r="T252" s="511"/>
      <c r="U252" s="417">
        <v>20</v>
      </c>
      <c r="V252" s="416">
        <v>1431.0891089108911</v>
      </c>
      <c r="W252" s="416">
        <f t="shared" si="254"/>
        <v>71.554455445544562</v>
      </c>
      <c r="X252" s="417">
        <f t="shared" si="255"/>
        <v>6</v>
      </c>
      <c r="Y252" s="511"/>
      <c r="Z252" s="417">
        <v>20</v>
      </c>
      <c r="AA252" s="416">
        <v>1434.9999999999995</v>
      </c>
      <c r="AB252" s="416">
        <f t="shared" si="256"/>
        <v>71.749999999999972</v>
      </c>
      <c r="AC252" s="417">
        <f t="shared" si="257"/>
        <v>6</v>
      </c>
      <c r="AD252" s="511"/>
      <c r="AE252" s="417">
        <v>20</v>
      </c>
      <c r="AF252" s="416">
        <v>1433.5135135135133</v>
      </c>
      <c r="AG252" s="416">
        <f t="shared" si="258"/>
        <v>71.675675675675663</v>
      </c>
      <c r="AH252" s="417">
        <f t="shared" si="259"/>
        <v>6</v>
      </c>
      <c r="AI252" s="511"/>
      <c r="AJ252" s="417">
        <v>20</v>
      </c>
      <c r="AK252" s="416">
        <v>1447.4074074074078</v>
      </c>
      <c r="AL252" s="416">
        <f t="shared" si="260"/>
        <v>72.370370370370395</v>
      </c>
      <c r="AM252" s="417">
        <f t="shared" si="261"/>
        <v>6</v>
      </c>
      <c r="AN252" s="511"/>
      <c r="AO252" s="417">
        <v>20</v>
      </c>
      <c r="AP252" s="416">
        <v>1430.4672897196263</v>
      </c>
      <c r="AQ252" s="416">
        <f t="shared" si="262"/>
        <v>71.523364485981318</v>
      </c>
      <c r="AR252" s="417">
        <f t="shared" si="263"/>
        <v>6</v>
      </c>
      <c r="AS252" s="511"/>
      <c r="AT252" s="417">
        <v>20</v>
      </c>
      <c r="AU252" s="416">
        <v>1429.1428571428573</v>
      </c>
      <c r="AV252" s="416">
        <f t="shared" si="264"/>
        <v>71.45714285714287</v>
      </c>
      <c r="AW252" s="417">
        <f t="shared" si="265"/>
        <v>6</v>
      </c>
      <c r="AX252" s="511"/>
    </row>
    <row r="253" spans="2:50" x14ac:dyDescent="0.2">
      <c r="B253" s="517"/>
      <c r="C253" s="437">
        <f t="shared" si="250"/>
        <v>7</v>
      </c>
      <c r="D253" s="417"/>
      <c r="E253" s="417"/>
      <c r="F253" s="417"/>
      <c r="G253" s="417"/>
      <c r="H253" s="538"/>
      <c r="I253" s="172" t="str">
        <f t="shared" si="266"/>
        <v/>
      </c>
      <c r="J253" s="172" t="str">
        <f t="shared" si="267"/>
        <v/>
      </c>
      <c r="K253" s="420" t="str">
        <f t="shared" si="268"/>
        <v/>
      </c>
      <c r="L253" s="536"/>
      <c r="M253" s="172" t="str">
        <f t="shared" si="251"/>
        <v/>
      </c>
      <c r="N253" s="512"/>
      <c r="O253" s="512"/>
      <c r="P253" s="417"/>
      <c r="Q253" s="416"/>
      <c r="R253" s="416" t="str">
        <f t="shared" si="252"/>
        <v/>
      </c>
      <c r="S253" s="417" t="str">
        <f t="shared" si="253"/>
        <v/>
      </c>
      <c r="T253" s="511"/>
      <c r="U253" s="417"/>
      <c r="V253" s="416"/>
      <c r="W253" s="416" t="str">
        <f t="shared" si="254"/>
        <v/>
      </c>
      <c r="X253" s="417" t="str">
        <f t="shared" si="255"/>
        <v/>
      </c>
      <c r="Y253" s="511"/>
      <c r="Z253" s="417"/>
      <c r="AA253" s="416"/>
      <c r="AB253" s="416" t="str">
        <f t="shared" si="256"/>
        <v/>
      </c>
      <c r="AC253" s="417" t="str">
        <f t="shared" si="257"/>
        <v/>
      </c>
      <c r="AD253" s="511"/>
      <c r="AE253" s="417"/>
      <c r="AF253" s="416"/>
      <c r="AG253" s="416" t="str">
        <f t="shared" si="258"/>
        <v/>
      </c>
      <c r="AH253" s="417" t="str">
        <f t="shared" si="259"/>
        <v/>
      </c>
      <c r="AI253" s="511"/>
      <c r="AJ253" s="417"/>
      <c r="AK253" s="416"/>
      <c r="AL253" s="416" t="str">
        <f t="shared" si="260"/>
        <v/>
      </c>
      <c r="AM253" s="417" t="str">
        <f t="shared" si="261"/>
        <v/>
      </c>
      <c r="AN253" s="511"/>
      <c r="AO253" s="417"/>
      <c r="AP253" s="416"/>
      <c r="AQ253" s="416" t="str">
        <f t="shared" si="262"/>
        <v/>
      </c>
      <c r="AR253" s="417" t="str">
        <f t="shared" si="263"/>
        <v/>
      </c>
      <c r="AS253" s="511"/>
      <c r="AT253" s="417"/>
      <c r="AU253" s="416"/>
      <c r="AV253" s="416" t="str">
        <f t="shared" si="264"/>
        <v/>
      </c>
      <c r="AW253" s="417" t="str">
        <f t="shared" si="265"/>
        <v/>
      </c>
      <c r="AX253" s="511"/>
    </row>
    <row r="254" spans="2:50" x14ac:dyDescent="0.2">
      <c r="B254" s="517"/>
      <c r="C254" s="437">
        <f t="shared" si="250"/>
        <v>8</v>
      </c>
      <c r="D254" s="417"/>
      <c r="E254" s="417"/>
      <c r="F254" s="417"/>
      <c r="G254" s="417"/>
      <c r="H254" s="538"/>
      <c r="I254" s="172" t="str">
        <f t="shared" si="266"/>
        <v/>
      </c>
      <c r="J254" s="172" t="str">
        <f t="shared" si="267"/>
        <v/>
      </c>
      <c r="K254" s="420" t="str">
        <f t="shared" si="268"/>
        <v/>
      </c>
      <c r="L254" s="536"/>
      <c r="M254" s="172" t="str">
        <f t="shared" si="251"/>
        <v/>
      </c>
      <c r="N254" s="512"/>
      <c r="O254" s="512"/>
      <c r="P254" s="417"/>
      <c r="Q254" s="416"/>
      <c r="R254" s="416" t="str">
        <f t="shared" si="252"/>
        <v/>
      </c>
      <c r="S254" s="417" t="str">
        <f t="shared" si="253"/>
        <v/>
      </c>
      <c r="T254" s="511"/>
      <c r="U254" s="417"/>
      <c r="V254" s="416"/>
      <c r="W254" s="416" t="str">
        <f t="shared" si="254"/>
        <v/>
      </c>
      <c r="X254" s="417" t="str">
        <f t="shared" si="255"/>
        <v/>
      </c>
      <c r="Y254" s="511"/>
      <c r="Z254" s="417"/>
      <c r="AA254" s="416"/>
      <c r="AB254" s="416" t="str">
        <f t="shared" si="256"/>
        <v/>
      </c>
      <c r="AC254" s="417" t="str">
        <f t="shared" si="257"/>
        <v/>
      </c>
      <c r="AD254" s="511"/>
      <c r="AE254" s="417"/>
      <c r="AF254" s="416"/>
      <c r="AG254" s="416" t="str">
        <f t="shared" si="258"/>
        <v/>
      </c>
      <c r="AH254" s="417" t="str">
        <f t="shared" si="259"/>
        <v/>
      </c>
      <c r="AI254" s="511"/>
      <c r="AJ254" s="417"/>
      <c r="AK254" s="416"/>
      <c r="AL254" s="416" t="str">
        <f t="shared" si="260"/>
        <v/>
      </c>
      <c r="AM254" s="417" t="str">
        <f t="shared" si="261"/>
        <v/>
      </c>
      <c r="AN254" s="511"/>
      <c r="AO254" s="417"/>
      <c r="AP254" s="416"/>
      <c r="AQ254" s="416" t="str">
        <f t="shared" si="262"/>
        <v/>
      </c>
      <c r="AR254" s="417" t="str">
        <f t="shared" si="263"/>
        <v/>
      </c>
      <c r="AS254" s="511"/>
      <c r="AT254" s="417"/>
      <c r="AU254" s="416"/>
      <c r="AV254" s="416" t="str">
        <f t="shared" si="264"/>
        <v/>
      </c>
      <c r="AW254" s="417" t="str">
        <f t="shared" si="265"/>
        <v/>
      </c>
      <c r="AX254" s="511"/>
    </row>
    <row r="255" spans="2:50" x14ac:dyDescent="0.2">
      <c r="B255" s="517"/>
      <c r="C255" s="437">
        <f t="shared" si="250"/>
        <v>9</v>
      </c>
      <c r="D255" s="417"/>
      <c r="E255" s="417"/>
      <c r="F255" s="417"/>
      <c r="G255" s="417"/>
      <c r="H255" s="538"/>
      <c r="I255" s="172" t="str">
        <f t="shared" si="266"/>
        <v/>
      </c>
      <c r="J255" s="172" t="str">
        <f t="shared" si="267"/>
        <v/>
      </c>
      <c r="K255" s="420" t="str">
        <f t="shared" si="268"/>
        <v/>
      </c>
      <c r="L255" s="536"/>
      <c r="M255" s="172" t="str">
        <f t="shared" si="251"/>
        <v/>
      </c>
      <c r="N255" s="512"/>
      <c r="O255" s="512"/>
      <c r="P255" s="417"/>
      <c r="Q255" s="416"/>
      <c r="R255" s="416" t="str">
        <f t="shared" si="252"/>
        <v/>
      </c>
      <c r="S255" s="417" t="str">
        <f t="shared" si="253"/>
        <v/>
      </c>
      <c r="T255" s="511"/>
      <c r="U255" s="417"/>
      <c r="V255" s="416"/>
      <c r="W255" s="416" t="str">
        <f t="shared" si="254"/>
        <v/>
      </c>
      <c r="X255" s="417" t="str">
        <f t="shared" si="255"/>
        <v/>
      </c>
      <c r="Y255" s="511"/>
      <c r="Z255" s="417"/>
      <c r="AA255" s="416"/>
      <c r="AB255" s="416" t="str">
        <f t="shared" si="256"/>
        <v/>
      </c>
      <c r="AC255" s="417" t="str">
        <f t="shared" si="257"/>
        <v/>
      </c>
      <c r="AD255" s="511"/>
      <c r="AE255" s="417"/>
      <c r="AF255" s="416"/>
      <c r="AG255" s="416" t="str">
        <f t="shared" si="258"/>
        <v/>
      </c>
      <c r="AH255" s="417" t="str">
        <f t="shared" si="259"/>
        <v/>
      </c>
      <c r="AI255" s="511"/>
      <c r="AJ255" s="417"/>
      <c r="AK255" s="416"/>
      <c r="AL255" s="416" t="str">
        <f t="shared" si="260"/>
        <v/>
      </c>
      <c r="AM255" s="417" t="str">
        <f t="shared" si="261"/>
        <v/>
      </c>
      <c r="AN255" s="511"/>
      <c r="AO255" s="417"/>
      <c r="AP255" s="416"/>
      <c r="AQ255" s="416" t="str">
        <f t="shared" si="262"/>
        <v/>
      </c>
      <c r="AR255" s="417" t="str">
        <f t="shared" si="263"/>
        <v/>
      </c>
      <c r="AS255" s="511"/>
      <c r="AT255" s="417"/>
      <c r="AU255" s="416"/>
      <c r="AV255" s="416" t="str">
        <f t="shared" si="264"/>
        <v/>
      </c>
      <c r="AW255" s="417" t="str">
        <f t="shared" si="265"/>
        <v/>
      </c>
      <c r="AX255" s="511"/>
    </row>
    <row r="256" spans="2:50" x14ac:dyDescent="0.2">
      <c r="B256" s="517"/>
      <c r="C256" s="437">
        <f t="shared" si="250"/>
        <v>10</v>
      </c>
      <c r="D256" s="417"/>
      <c r="E256" s="417"/>
      <c r="F256" s="417"/>
      <c r="G256" s="417"/>
      <c r="H256" s="538"/>
      <c r="I256" s="172" t="str">
        <f t="shared" si="266"/>
        <v/>
      </c>
      <c r="J256" s="172" t="str">
        <f t="shared" si="267"/>
        <v/>
      </c>
      <c r="K256" s="420" t="str">
        <f t="shared" si="268"/>
        <v/>
      </c>
      <c r="L256" s="536"/>
      <c r="M256" s="172" t="str">
        <f t="shared" si="251"/>
        <v/>
      </c>
      <c r="N256" s="512"/>
      <c r="O256" s="512"/>
      <c r="P256" s="417"/>
      <c r="Q256" s="416"/>
      <c r="R256" s="416" t="str">
        <f t="shared" si="252"/>
        <v/>
      </c>
      <c r="S256" s="417" t="str">
        <f t="shared" si="253"/>
        <v/>
      </c>
      <c r="T256" s="511"/>
      <c r="U256" s="417"/>
      <c r="V256" s="416"/>
      <c r="W256" s="416" t="str">
        <f t="shared" si="254"/>
        <v/>
      </c>
      <c r="X256" s="417" t="str">
        <f t="shared" si="255"/>
        <v/>
      </c>
      <c r="Y256" s="511"/>
      <c r="Z256" s="417"/>
      <c r="AA256" s="416"/>
      <c r="AB256" s="416" t="str">
        <f t="shared" si="256"/>
        <v/>
      </c>
      <c r="AC256" s="417" t="str">
        <f t="shared" si="257"/>
        <v/>
      </c>
      <c r="AD256" s="511"/>
      <c r="AE256" s="417"/>
      <c r="AF256" s="416"/>
      <c r="AG256" s="416" t="str">
        <f t="shared" si="258"/>
        <v/>
      </c>
      <c r="AH256" s="417" t="str">
        <f t="shared" si="259"/>
        <v/>
      </c>
      <c r="AI256" s="511"/>
      <c r="AJ256" s="417"/>
      <c r="AK256" s="416"/>
      <c r="AL256" s="416" t="str">
        <f t="shared" si="260"/>
        <v/>
      </c>
      <c r="AM256" s="417" t="str">
        <f t="shared" si="261"/>
        <v/>
      </c>
      <c r="AN256" s="511"/>
      <c r="AO256" s="417"/>
      <c r="AP256" s="416"/>
      <c r="AQ256" s="416" t="str">
        <f t="shared" si="262"/>
        <v/>
      </c>
      <c r="AR256" s="417" t="str">
        <f t="shared" si="263"/>
        <v/>
      </c>
      <c r="AS256" s="511"/>
      <c r="AT256" s="417"/>
      <c r="AU256" s="416"/>
      <c r="AV256" s="416" t="str">
        <f t="shared" si="264"/>
        <v/>
      </c>
      <c r="AW256" s="417" t="str">
        <f t="shared" si="265"/>
        <v/>
      </c>
      <c r="AX256" s="511"/>
    </row>
    <row r="257" spans="2:50" x14ac:dyDescent="0.2">
      <c r="B257" s="517"/>
      <c r="C257" s="437">
        <f t="shared" si="250"/>
        <v>11</v>
      </c>
      <c r="D257" s="417"/>
      <c r="E257" s="417"/>
      <c r="F257" s="417"/>
      <c r="G257" s="417"/>
      <c r="H257" s="538"/>
      <c r="I257" s="172" t="str">
        <f t="shared" si="266"/>
        <v/>
      </c>
      <c r="J257" s="172" t="str">
        <f t="shared" si="267"/>
        <v/>
      </c>
      <c r="K257" s="420" t="str">
        <f t="shared" si="268"/>
        <v/>
      </c>
      <c r="L257" s="536"/>
      <c r="M257" s="172" t="str">
        <f t="shared" si="251"/>
        <v/>
      </c>
      <c r="N257" s="512"/>
      <c r="O257" s="512"/>
      <c r="P257" s="417"/>
      <c r="Q257" s="416"/>
      <c r="R257" s="416" t="str">
        <f t="shared" si="252"/>
        <v/>
      </c>
      <c r="S257" s="417" t="str">
        <f t="shared" si="253"/>
        <v/>
      </c>
      <c r="T257" s="511"/>
      <c r="U257" s="417"/>
      <c r="V257" s="416"/>
      <c r="W257" s="416" t="str">
        <f t="shared" si="254"/>
        <v/>
      </c>
      <c r="X257" s="417" t="str">
        <f t="shared" si="255"/>
        <v/>
      </c>
      <c r="Y257" s="511"/>
      <c r="Z257" s="417"/>
      <c r="AA257" s="416"/>
      <c r="AB257" s="416" t="str">
        <f t="shared" si="256"/>
        <v/>
      </c>
      <c r="AC257" s="417" t="str">
        <f t="shared" si="257"/>
        <v/>
      </c>
      <c r="AD257" s="511"/>
      <c r="AE257" s="417"/>
      <c r="AF257" s="416"/>
      <c r="AG257" s="416" t="str">
        <f t="shared" si="258"/>
        <v/>
      </c>
      <c r="AH257" s="417" t="str">
        <f t="shared" si="259"/>
        <v/>
      </c>
      <c r="AI257" s="511"/>
      <c r="AJ257" s="417"/>
      <c r="AK257" s="416"/>
      <c r="AL257" s="416" t="str">
        <f t="shared" si="260"/>
        <v/>
      </c>
      <c r="AM257" s="417" t="str">
        <f t="shared" si="261"/>
        <v/>
      </c>
      <c r="AN257" s="511"/>
      <c r="AO257" s="417"/>
      <c r="AP257" s="416"/>
      <c r="AQ257" s="416" t="str">
        <f t="shared" si="262"/>
        <v/>
      </c>
      <c r="AR257" s="417" t="str">
        <f t="shared" si="263"/>
        <v/>
      </c>
      <c r="AS257" s="511"/>
      <c r="AT257" s="417"/>
      <c r="AU257" s="416"/>
      <c r="AV257" s="416" t="str">
        <f t="shared" si="264"/>
        <v/>
      </c>
      <c r="AW257" s="417" t="str">
        <f t="shared" si="265"/>
        <v/>
      </c>
      <c r="AX257" s="511"/>
    </row>
    <row r="258" spans="2:50" x14ac:dyDescent="0.2">
      <c r="B258" s="517"/>
      <c r="C258" s="437">
        <f t="shared" si="250"/>
        <v>12</v>
      </c>
      <c r="D258" s="417"/>
      <c r="E258" s="417"/>
      <c r="F258" s="417"/>
      <c r="G258" s="417"/>
      <c r="H258" s="538"/>
      <c r="I258" s="172" t="str">
        <f t="shared" si="266"/>
        <v/>
      </c>
      <c r="J258" s="172" t="str">
        <f t="shared" si="267"/>
        <v/>
      </c>
      <c r="K258" s="420" t="str">
        <f t="shared" si="268"/>
        <v/>
      </c>
      <c r="L258" s="536"/>
      <c r="M258" s="172" t="str">
        <f t="shared" si="251"/>
        <v/>
      </c>
      <c r="N258" s="512"/>
      <c r="O258" s="512"/>
      <c r="P258" s="417"/>
      <c r="Q258" s="416"/>
      <c r="R258" s="416" t="str">
        <f t="shared" si="252"/>
        <v/>
      </c>
      <c r="S258" s="417" t="str">
        <f t="shared" si="253"/>
        <v/>
      </c>
      <c r="T258" s="511"/>
      <c r="U258" s="417"/>
      <c r="V258" s="416"/>
      <c r="W258" s="416" t="str">
        <f t="shared" si="254"/>
        <v/>
      </c>
      <c r="X258" s="417" t="str">
        <f t="shared" si="255"/>
        <v/>
      </c>
      <c r="Y258" s="511"/>
      <c r="Z258" s="417"/>
      <c r="AA258" s="416"/>
      <c r="AB258" s="416" t="str">
        <f t="shared" si="256"/>
        <v/>
      </c>
      <c r="AC258" s="417" t="str">
        <f t="shared" si="257"/>
        <v/>
      </c>
      <c r="AD258" s="511"/>
      <c r="AE258" s="417"/>
      <c r="AF258" s="416"/>
      <c r="AG258" s="416" t="str">
        <f t="shared" si="258"/>
        <v/>
      </c>
      <c r="AH258" s="417" t="str">
        <f t="shared" si="259"/>
        <v/>
      </c>
      <c r="AI258" s="511"/>
      <c r="AJ258" s="417"/>
      <c r="AK258" s="416"/>
      <c r="AL258" s="416" t="str">
        <f t="shared" si="260"/>
        <v/>
      </c>
      <c r="AM258" s="417" t="str">
        <f t="shared" si="261"/>
        <v/>
      </c>
      <c r="AN258" s="511"/>
      <c r="AO258" s="417"/>
      <c r="AP258" s="416"/>
      <c r="AQ258" s="416" t="str">
        <f t="shared" si="262"/>
        <v/>
      </c>
      <c r="AR258" s="417" t="str">
        <f t="shared" si="263"/>
        <v/>
      </c>
      <c r="AS258" s="511"/>
      <c r="AT258" s="417"/>
      <c r="AU258" s="416"/>
      <c r="AV258" s="416" t="str">
        <f t="shared" si="264"/>
        <v/>
      </c>
      <c r="AW258" s="417" t="str">
        <f t="shared" si="265"/>
        <v/>
      </c>
      <c r="AX258" s="511"/>
    </row>
    <row r="259" spans="2:50" x14ac:dyDescent="0.2">
      <c r="B259" s="517"/>
      <c r="C259" s="437">
        <f t="shared" si="250"/>
        <v>13</v>
      </c>
      <c r="D259" s="417"/>
      <c r="E259" s="417"/>
      <c r="F259" s="417"/>
      <c r="G259" s="417"/>
      <c r="H259" s="538"/>
      <c r="I259" s="172" t="str">
        <f t="shared" si="266"/>
        <v/>
      </c>
      <c r="J259" s="172" t="str">
        <f t="shared" si="267"/>
        <v/>
      </c>
      <c r="K259" s="420" t="str">
        <f t="shared" si="268"/>
        <v/>
      </c>
      <c r="L259" s="536"/>
      <c r="M259" s="172" t="str">
        <f t="shared" si="251"/>
        <v/>
      </c>
      <c r="N259" s="512"/>
      <c r="O259" s="512"/>
      <c r="P259" s="417"/>
      <c r="Q259" s="416"/>
      <c r="R259" s="416" t="str">
        <f t="shared" si="252"/>
        <v/>
      </c>
      <c r="S259" s="417" t="str">
        <f t="shared" si="253"/>
        <v/>
      </c>
      <c r="T259" s="511"/>
      <c r="U259" s="417"/>
      <c r="V259" s="416"/>
      <c r="W259" s="416" t="str">
        <f t="shared" si="254"/>
        <v/>
      </c>
      <c r="X259" s="417" t="str">
        <f t="shared" si="255"/>
        <v/>
      </c>
      <c r="Y259" s="511"/>
      <c r="Z259" s="417"/>
      <c r="AA259" s="416"/>
      <c r="AB259" s="416" t="str">
        <f t="shared" si="256"/>
        <v/>
      </c>
      <c r="AC259" s="417" t="str">
        <f t="shared" si="257"/>
        <v/>
      </c>
      <c r="AD259" s="511"/>
      <c r="AE259" s="417"/>
      <c r="AF259" s="416"/>
      <c r="AG259" s="416" t="str">
        <f t="shared" si="258"/>
        <v/>
      </c>
      <c r="AH259" s="417" t="str">
        <f t="shared" si="259"/>
        <v/>
      </c>
      <c r="AI259" s="511"/>
      <c r="AJ259" s="417"/>
      <c r="AK259" s="416"/>
      <c r="AL259" s="416" t="str">
        <f t="shared" si="260"/>
        <v/>
      </c>
      <c r="AM259" s="417" t="str">
        <f t="shared" si="261"/>
        <v/>
      </c>
      <c r="AN259" s="511"/>
      <c r="AO259" s="417"/>
      <c r="AP259" s="416"/>
      <c r="AQ259" s="416" t="str">
        <f t="shared" si="262"/>
        <v/>
      </c>
      <c r="AR259" s="417" t="str">
        <f t="shared" si="263"/>
        <v/>
      </c>
      <c r="AS259" s="511"/>
      <c r="AT259" s="417"/>
      <c r="AU259" s="416"/>
      <c r="AV259" s="416" t="str">
        <f t="shared" si="264"/>
        <v/>
      </c>
      <c r="AW259" s="417" t="str">
        <f t="shared" si="265"/>
        <v/>
      </c>
      <c r="AX259" s="511"/>
    </row>
    <row r="260" spans="2:50" x14ac:dyDescent="0.2">
      <c r="B260" s="517"/>
      <c r="C260" s="437">
        <f t="shared" si="250"/>
        <v>14</v>
      </c>
      <c r="D260" s="417"/>
      <c r="E260" s="417"/>
      <c r="F260" s="417"/>
      <c r="G260" s="417"/>
      <c r="H260" s="538"/>
      <c r="I260" s="172" t="str">
        <f t="shared" si="266"/>
        <v/>
      </c>
      <c r="J260" s="172" t="str">
        <f t="shared" si="267"/>
        <v/>
      </c>
      <c r="K260" s="420" t="str">
        <f t="shared" si="268"/>
        <v/>
      </c>
      <c r="L260" s="536"/>
      <c r="M260" s="172" t="str">
        <f t="shared" si="251"/>
        <v/>
      </c>
      <c r="N260" s="512"/>
      <c r="O260" s="512"/>
      <c r="P260" s="417"/>
      <c r="Q260" s="416"/>
      <c r="R260" s="416" t="str">
        <f t="shared" si="252"/>
        <v/>
      </c>
      <c r="S260" s="417" t="str">
        <f t="shared" si="253"/>
        <v/>
      </c>
      <c r="T260" s="511"/>
      <c r="U260" s="417"/>
      <c r="V260" s="416"/>
      <c r="W260" s="416" t="str">
        <f t="shared" si="254"/>
        <v/>
      </c>
      <c r="X260" s="417" t="str">
        <f t="shared" si="255"/>
        <v/>
      </c>
      <c r="Y260" s="511"/>
      <c r="Z260" s="417"/>
      <c r="AA260" s="416"/>
      <c r="AB260" s="416" t="str">
        <f t="shared" si="256"/>
        <v/>
      </c>
      <c r="AC260" s="417" t="str">
        <f t="shared" si="257"/>
        <v/>
      </c>
      <c r="AD260" s="511"/>
      <c r="AE260" s="417"/>
      <c r="AF260" s="416"/>
      <c r="AG260" s="416" t="str">
        <f t="shared" si="258"/>
        <v/>
      </c>
      <c r="AH260" s="417" t="str">
        <f t="shared" si="259"/>
        <v/>
      </c>
      <c r="AI260" s="511"/>
      <c r="AJ260" s="417"/>
      <c r="AK260" s="416"/>
      <c r="AL260" s="416" t="str">
        <f t="shared" si="260"/>
        <v/>
      </c>
      <c r="AM260" s="417" t="str">
        <f t="shared" si="261"/>
        <v/>
      </c>
      <c r="AN260" s="511"/>
      <c r="AO260" s="417"/>
      <c r="AP260" s="416"/>
      <c r="AQ260" s="416" t="str">
        <f t="shared" si="262"/>
        <v/>
      </c>
      <c r="AR260" s="417" t="str">
        <f t="shared" si="263"/>
        <v/>
      </c>
      <c r="AS260" s="511"/>
      <c r="AT260" s="417"/>
      <c r="AU260" s="416"/>
      <c r="AV260" s="416" t="str">
        <f t="shared" si="264"/>
        <v/>
      </c>
      <c r="AW260" s="417" t="str">
        <f t="shared" si="265"/>
        <v/>
      </c>
      <c r="AX260" s="511"/>
    </row>
    <row r="261" spans="2:50" x14ac:dyDescent="0.2">
      <c r="B261" s="517"/>
      <c r="C261" s="437">
        <f t="shared" si="250"/>
        <v>15</v>
      </c>
      <c r="D261" s="417"/>
      <c r="E261" s="417"/>
      <c r="F261" s="417"/>
      <c r="G261" s="417"/>
      <c r="H261" s="539"/>
      <c r="I261" s="172" t="str">
        <f t="shared" si="266"/>
        <v/>
      </c>
      <c r="J261" s="172" t="str">
        <f t="shared" si="267"/>
        <v/>
      </c>
      <c r="K261" s="420" t="str">
        <f t="shared" si="268"/>
        <v/>
      </c>
      <c r="L261" s="536"/>
      <c r="M261" s="172" t="str">
        <f t="shared" si="251"/>
        <v/>
      </c>
      <c r="N261" s="512"/>
      <c r="O261" s="512"/>
      <c r="P261" s="417"/>
      <c r="Q261" s="416"/>
      <c r="R261" s="416" t="str">
        <f t="shared" si="252"/>
        <v/>
      </c>
      <c r="S261" s="417" t="str">
        <f t="shared" si="253"/>
        <v/>
      </c>
      <c r="T261" s="511"/>
      <c r="U261" s="417"/>
      <c r="V261" s="416"/>
      <c r="W261" s="416" t="str">
        <f t="shared" si="254"/>
        <v/>
      </c>
      <c r="X261" s="417" t="str">
        <f t="shared" si="255"/>
        <v/>
      </c>
      <c r="Y261" s="511"/>
      <c r="Z261" s="417"/>
      <c r="AA261" s="416"/>
      <c r="AB261" s="416" t="str">
        <f t="shared" si="256"/>
        <v/>
      </c>
      <c r="AC261" s="417" t="str">
        <f t="shared" si="257"/>
        <v/>
      </c>
      <c r="AD261" s="511"/>
      <c r="AE261" s="417"/>
      <c r="AF261" s="416"/>
      <c r="AG261" s="416" t="str">
        <f t="shared" si="258"/>
        <v/>
      </c>
      <c r="AH261" s="417" t="str">
        <f t="shared" si="259"/>
        <v/>
      </c>
      <c r="AI261" s="511"/>
      <c r="AJ261" s="417"/>
      <c r="AK261" s="416"/>
      <c r="AL261" s="416" t="str">
        <f t="shared" si="260"/>
        <v/>
      </c>
      <c r="AM261" s="417" t="str">
        <f t="shared" si="261"/>
        <v/>
      </c>
      <c r="AN261" s="511"/>
      <c r="AO261" s="417"/>
      <c r="AP261" s="416"/>
      <c r="AQ261" s="416" t="str">
        <f t="shared" si="262"/>
        <v/>
      </c>
      <c r="AR261" s="417" t="str">
        <f t="shared" si="263"/>
        <v/>
      </c>
      <c r="AS261" s="511"/>
      <c r="AT261" s="417"/>
      <c r="AU261" s="416"/>
      <c r="AV261" s="416" t="str">
        <f t="shared" si="264"/>
        <v/>
      </c>
      <c r="AW261" s="417" t="str">
        <f t="shared" si="265"/>
        <v/>
      </c>
      <c r="AX261" s="511"/>
    </row>
    <row r="262" spans="2:50" ht="15.75" x14ac:dyDescent="0.2">
      <c r="B262" s="521" t="s">
        <v>169</v>
      </c>
      <c r="C262" s="522"/>
      <c r="D262" s="522"/>
      <c r="E262" s="522"/>
      <c r="F262" s="522"/>
      <c r="G262" s="522"/>
      <c r="H262" s="523"/>
      <c r="I262" s="207"/>
      <c r="J262" s="207"/>
      <c r="K262" s="207"/>
      <c r="L262" s="207"/>
      <c r="M262" s="207"/>
      <c r="N262" s="512" t="s">
        <v>161</v>
      </c>
      <c r="O262" s="525" t="s">
        <v>106</v>
      </c>
      <c r="P262" s="527">
        <f>AT242+1</f>
        <v>45958</v>
      </c>
      <c r="Q262" s="517"/>
      <c r="R262" s="517"/>
      <c r="S262" s="517"/>
      <c r="T262" s="517"/>
      <c r="U262" s="527">
        <f>P262+1</f>
        <v>45959</v>
      </c>
      <c r="V262" s="517"/>
      <c r="W262" s="517"/>
      <c r="X262" s="517"/>
      <c r="Y262" s="517"/>
      <c r="Z262" s="527">
        <f>U262+1</f>
        <v>45960</v>
      </c>
      <c r="AA262" s="517"/>
      <c r="AB262" s="517"/>
      <c r="AC262" s="517"/>
      <c r="AD262" s="517"/>
      <c r="AE262" s="527">
        <f>Z262+1</f>
        <v>45961</v>
      </c>
      <c r="AF262" s="517"/>
      <c r="AG262" s="517"/>
      <c r="AH262" s="517"/>
      <c r="AI262" s="517"/>
      <c r="AJ262" s="527">
        <f>AE262+1</f>
        <v>45962</v>
      </c>
      <c r="AK262" s="517"/>
      <c r="AL262" s="517"/>
      <c r="AM262" s="517"/>
      <c r="AN262" s="517"/>
      <c r="AO262" s="527">
        <f>AJ262+1</f>
        <v>45963</v>
      </c>
      <c r="AP262" s="517"/>
      <c r="AQ262" s="517"/>
      <c r="AR262" s="517"/>
      <c r="AS262" s="517"/>
      <c r="AT262" s="527">
        <f>AO262+1</f>
        <v>45964</v>
      </c>
      <c r="AU262" s="517"/>
      <c r="AV262" s="517"/>
      <c r="AW262" s="517"/>
      <c r="AX262" s="517"/>
    </row>
    <row r="263" spans="2:50" ht="15.75" x14ac:dyDescent="0.2">
      <c r="B263" s="524"/>
      <c r="C263" s="524"/>
      <c r="D263" s="524"/>
      <c r="E263" s="524"/>
      <c r="F263" s="524"/>
      <c r="G263" s="524"/>
      <c r="H263" s="524"/>
      <c r="I263" s="207"/>
      <c r="J263" s="207"/>
      <c r="K263" s="207"/>
      <c r="L263" s="207"/>
      <c r="M263" s="207"/>
      <c r="N263" s="512"/>
      <c r="O263" s="526"/>
      <c r="P263" s="527" t="s">
        <v>120</v>
      </c>
      <c r="Q263" s="517"/>
      <c r="R263" s="517"/>
      <c r="S263" s="517"/>
      <c r="T263" s="517"/>
      <c r="U263" s="527" t="s">
        <v>114</v>
      </c>
      <c r="V263" s="517"/>
      <c r="W263" s="517"/>
      <c r="X263" s="517"/>
      <c r="Y263" s="517"/>
      <c r="Z263" s="527" t="s">
        <v>115</v>
      </c>
      <c r="AA263" s="517"/>
      <c r="AB263" s="517"/>
      <c r="AC263" s="517"/>
      <c r="AD263" s="517"/>
      <c r="AE263" s="527" t="s">
        <v>116</v>
      </c>
      <c r="AF263" s="517"/>
      <c r="AG263" s="517"/>
      <c r="AH263" s="517"/>
      <c r="AI263" s="517"/>
      <c r="AJ263" s="527" t="s">
        <v>117</v>
      </c>
      <c r="AK263" s="517"/>
      <c r="AL263" s="517"/>
      <c r="AM263" s="517"/>
      <c r="AN263" s="517"/>
      <c r="AO263" s="527" t="s">
        <v>118</v>
      </c>
      <c r="AP263" s="517"/>
      <c r="AQ263" s="517"/>
      <c r="AR263" s="517"/>
      <c r="AS263" s="517"/>
      <c r="AT263" s="527" t="s">
        <v>119</v>
      </c>
      <c r="AU263" s="517"/>
      <c r="AV263" s="517"/>
      <c r="AW263" s="517"/>
      <c r="AX263" s="517"/>
    </row>
    <row r="264" spans="2:50" x14ac:dyDescent="0.2">
      <c r="B264" s="512" t="s">
        <v>157</v>
      </c>
      <c r="C264" s="512" t="s">
        <v>149</v>
      </c>
      <c r="D264" s="512"/>
      <c r="E264" s="512" t="s">
        <v>151</v>
      </c>
      <c r="F264" s="512"/>
      <c r="G264" s="512"/>
      <c r="H264" s="513" t="s">
        <v>158</v>
      </c>
      <c r="I264" s="516" t="s">
        <v>227</v>
      </c>
      <c r="J264" s="516"/>
      <c r="K264" s="516"/>
      <c r="L264" s="516" t="s">
        <v>158</v>
      </c>
      <c r="M264" s="516" t="s">
        <v>170</v>
      </c>
      <c r="N264" s="512"/>
      <c r="O264" s="512" t="s">
        <v>160</v>
      </c>
      <c r="P264" s="508" t="s">
        <v>154</v>
      </c>
      <c r="Q264" s="509"/>
      <c r="R264" s="509"/>
      <c r="S264" s="510"/>
      <c r="T264" s="512" t="s">
        <v>158</v>
      </c>
      <c r="U264" s="508" t="s">
        <v>154</v>
      </c>
      <c r="V264" s="509"/>
      <c r="W264" s="509"/>
      <c r="X264" s="510"/>
      <c r="Y264" s="512" t="s">
        <v>158</v>
      </c>
      <c r="Z264" s="508" t="s">
        <v>154</v>
      </c>
      <c r="AA264" s="509"/>
      <c r="AB264" s="509"/>
      <c r="AC264" s="510"/>
      <c r="AD264" s="512" t="s">
        <v>158</v>
      </c>
      <c r="AE264" s="508" t="s">
        <v>154</v>
      </c>
      <c r="AF264" s="509"/>
      <c r="AG264" s="509"/>
      <c r="AH264" s="510"/>
      <c r="AI264" s="512" t="s">
        <v>158</v>
      </c>
      <c r="AJ264" s="508" t="s">
        <v>154</v>
      </c>
      <c r="AK264" s="509"/>
      <c r="AL264" s="509"/>
      <c r="AM264" s="510"/>
      <c r="AN264" s="512" t="s">
        <v>158</v>
      </c>
      <c r="AO264" s="508" t="s">
        <v>154</v>
      </c>
      <c r="AP264" s="509"/>
      <c r="AQ264" s="509"/>
      <c r="AR264" s="510"/>
      <c r="AS264" s="512" t="s">
        <v>158</v>
      </c>
      <c r="AT264" s="508" t="s">
        <v>154</v>
      </c>
      <c r="AU264" s="509"/>
      <c r="AV264" s="509"/>
      <c r="AW264" s="510"/>
      <c r="AX264" s="512" t="s">
        <v>158</v>
      </c>
    </row>
    <row r="265" spans="2:50" x14ac:dyDescent="0.2">
      <c r="B265" s="512"/>
      <c r="C265" s="512"/>
      <c r="D265" s="512"/>
      <c r="E265" s="512" t="s">
        <v>150</v>
      </c>
      <c r="F265" s="512"/>
      <c r="G265" s="512"/>
      <c r="H265" s="514"/>
      <c r="I265" s="516" t="s">
        <v>150</v>
      </c>
      <c r="J265" s="516"/>
      <c r="K265" s="516"/>
      <c r="L265" s="516"/>
      <c r="M265" s="516"/>
      <c r="N265" s="512"/>
      <c r="O265" s="512"/>
      <c r="P265" s="508" t="s">
        <v>155</v>
      </c>
      <c r="Q265" s="509"/>
      <c r="R265" s="509"/>
      <c r="S265" s="510"/>
      <c r="T265" s="512"/>
      <c r="U265" s="508" t="s">
        <v>155</v>
      </c>
      <c r="V265" s="509"/>
      <c r="W265" s="509"/>
      <c r="X265" s="510"/>
      <c r="Y265" s="512"/>
      <c r="Z265" s="508" t="s">
        <v>155</v>
      </c>
      <c r="AA265" s="509"/>
      <c r="AB265" s="509"/>
      <c r="AC265" s="510"/>
      <c r="AD265" s="512"/>
      <c r="AE265" s="508" t="s">
        <v>155</v>
      </c>
      <c r="AF265" s="509"/>
      <c r="AG265" s="509"/>
      <c r="AH265" s="510"/>
      <c r="AI265" s="512"/>
      <c r="AJ265" s="508" t="s">
        <v>155</v>
      </c>
      <c r="AK265" s="509"/>
      <c r="AL265" s="509"/>
      <c r="AM265" s="510"/>
      <c r="AN265" s="512"/>
      <c r="AO265" s="508" t="s">
        <v>155</v>
      </c>
      <c r="AP265" s="509"/>
      <c r="AQ265" s="509"/>
      <c r="AR265" s="510"/>
      <c r="AS265" s="512"/>
      <c r="AT265" s="508" t="s">
        <v>155</v>
      </c>
      <c r="AU265" s="509"/>
      <c r="AV265" s="509"/>
      <c r="AW265" s="510"/>
      <c r="AX265" s="512"/>
    </row>
    <row r="266" spans="2:50" x14ac:dyDescent="0.2">
      <c r="B266" s="512"/>
      <c r="C266" s="512"/>
      <c r="D266" s="512"/>
      <c r="E266" s="418" t="s">
        <v>152</v>
      </c>
      <c r="F266" s="418" t="s">
        <v>153</v>
      </c>
      <c r="G266" s="418" t="s">
        <v>156</v>
      </c>
      <c r="H266" s="515"/>
      <c r="I266" s="419" t="s">
        <v>152</v>
      </c>
      <c r="J266" s="419" t="s">
        <v>153</v>
      </c>
      <c r="K266" s="419" t="s">
        <v>156</v>
      </c>
      <c r="L266" s="516"/>
      <c r="M266" s="516"/>
      <c r="N266" s="512"/>
      <c r="O266" s="512"/>
      <c r="P266" s="418" t="s">
        <v>152</v>
      </c>
      <c r="Q266" s="418" t="s">
        <v>153</v>
      </c>
      <c r="R266" s="418" t="s">
        <v>156</v>
      </c>
      <c r="S266" s="418" t="s">
        <v>170</v>
      </c>
      <c r="T266" s="512"/>
      <c r="U266" s="418" t="s">
        <v>152</v>
      </c>
      <c r="V266" s="418" t="s">
        <v>153</v>
      </c>
      <c r="W266" s="418" t="s">
        <v>156</v>
      </c>
      <c r="X266" s="418" t="s">
        <v>170</v>
      </c>
      <c r="Y266" s="512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12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12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12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12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12"/>
    </row>
    <row r="267" spans="2:50" x14ac:dyDescent="0.2">
      <c r="B267" s="517" t="s">
        <v>238</v>
      </c>
      <c r="C267" s="437">
        <f>C247</f>
        <v>1</v>
      </c>
      <c r="D267" s="417"/>
      <c r="E267" s="417"/>
      <c r="F267" s="417"/>
      <c r="G267" s="416" t="e">
        <f t="shared" ref="G267:G268" si="269">F267/E267</f>
        <v>#DIV/0!</v>
      </c>
      <c r="H267" s="537" t="e">
        <f>AVERAGE(G267:G281)</f>
        <v>#DIV/0!</v>
      </c>
      <c r="I267" s="172" t="str">
        <f t="shared" ref="I267:I269" si="270">IFERROR(AVERAGE(P267,U267,Z267,AE267,AJ267,AO267,AT267),"")</f>
        <v/>
      </c>
      <c r="J267" s="172" t="str">
        <f t="shared" ref="J267:J269" si="271">IFERROR(AVERAGE(Q267,V267,AA267,AF267,AK267,AP267,AU267),"")</f>
        <v/>
      </c>
      <c r="K267" s="420" t="str">
        <f t="shared" ref="K267:K269" si="272">IFERROR(AVERAGE(R267,W267,AB267,AG267,AL267,AQ267,AV267),"")</f>
        <v/>
      </c>
      <c r="L267" s="536" t="str">
        <f>IFERROR(AVERAGE(K267:K281),"-")</f>
        <v>-</v>
      </c>
      <c r="M267" s="172" t="str">
        <f>IFERROR(RANK(K267, K$267:K$281),"")</f>
        <v/>
      </c>
      <c r="N267" s="512"/>
      <c r="O267" s="512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11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11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11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11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11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11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11" t="e">
        <f>AVERAGE(AV267:AV281)</f>
        <v>#DIV/0!</v>
      </c>
    </row>
    <row r="268" spans="2:50" x14ac:dyDescent="0.2">
      <c r="B268" s="517"/>
      <c r="C268" s="437">
        <f t="shared" ref="C268:C281" si="273">C248</f>
        <v>2</v>
      </c>
      <c r="D268" s="417"/>
      <c r="E268" s="417"/>
      <c r="F268" s="417"/>
      <c r="G268" s="416" t="e">
        <f t="shared" si="269"/>
        <v>#DIV/0!</v>
      </c>
      <c r="H268" s="538"/>
      <c r="I268" s="172" t="str">
        <f t="shared" si="270"/>
        <v/>
      </c>
      <c r="J268" s="172" t="str">
        <f t="shared" si="271"/>
        <v/>
      </c>
      <c r="K268" s="420" t="str">
        <f t="shared" si="272"/>
        <v/>
      </c>
      <c r="L268" s="536"/>
      <c r="M268" s="172" t="str">
        <f t="shared" ref="M268:M281" si="274">IFERROR(RANK(K268, K$267:K$281),"")</f>
        <v/>
      </c>
      <c r="N268" s="512"/>
      <c r="O268" s="512"/>
      <c r="P268" s="417"/>
      <c r="Q268" s="416"/>
      <c r="R268" s="416" t="str">
        <f t="shared" ref="R268:R281" si="275">IFERROR(Q268/P268,"")</f>
        <v/>
      </c>
      <c r="S268" s="417" t="str">
        <f t="shared" ref="S268:S281" si="276">IFERROR(RANK(R268, R$267:R$281),"")</f>
        <v/>
      </c>
      <c r="T268" s="511"/>
      <c r="U268" s="417"/>
      <c r="V268" s="416"/>
      <c r="W268" s="416" t="str">
        <f t="shared" ref="W268:W281" si="277">IFERROR(V268/U268,"")</f>
        <v/>
      </c>
      <c r="X268" s="417" t="str">
        <f t="shared" ref="X268:X281" si="278">IFERROR(RANK(W268, W$267:W$281),"")</f>
        <v/>
      </c>
      <c r="Y268" s="511"/>
      <c r="Z268" s="417"/>
      <c r="AA268" s="416"/>
      <c r="AB268" s="416" t="str">
        <f t="shared" ref="AB268:AB281" si="279">IFERROR(AA268/Z268,"")</f>
        <v/>
      </c>
      <c r="AC268" s="417" t="str">
        <f t="shared" ref="AC268:AC281" si="280">IFERROR(RANK(AB268, AB$267:AB$281),"")</f>
        <v/>
      </c>
      <c r="AD268" s="511"/>
      <c r="AE268" s="417"/>
      <c r="AF268" s="416"/>
      <c r="AG268" s="416" t="str">
        <f t="shared" ref="AG268:AG281" si="281">IFERROR(AF268/AE268,"")</f>
        <v/>
      </c>
      <c r="AH268" s="417" t="str">
        <f t="shared" ref="AH268:AH281" si="282">IFERROR(RANK(AG268, AG$267:AG$281),"")</f>
        <v/>
      </c>
      <c r="AI268" s="511"/>
      <c r="AJ268" s="417"/>
      <c r="AK268" s="416"/>
      <c r="AL268" s="416" t="str">
        <f t="shared" ref="AL268:AL281" si="283">IFERROR(AK268/AJ268,"")</f>
        <v/>
      </c>
      <c r="AM268" s="417" t="str">
        <f t="shared" ref="AM268:AM281" si="284">IFERROR(RANK(AL268, AL$267:AL$281),"")</f>
        <v/>
      </c>
      <c r="AN268" s="511"/>
      <c r="AO268" s="417"/>
      <c r="AP268" s="416"/>
      <c r="AQ268" s="416" t="str">
        <f t="shared" ref="AQ268:AQ281" si="285">IFERROR(AP268/AO268,"")</f>
        <v/>
      </c>
      <c r="AR268" s="417" t="str">
        <f t="shared" ref="AR268:AR281" si="286">IFERROR(RANK(AQ268, AQ$267:AQ$281),"")</f>
        <v/>
      </c>
      <c r="AS268" s="511"/>
      <c r="AT268" s="417"/>
      <c r="AU268" s="416"/>
      <c r="AV268" s="416" t="str">
        <f t="shared" ref="AV268:AV281" si="287">IFERROR(AU268/AT268,"")</f>
        <v/>
      </c>
      <c r="AW268" s="417" t="str">
        <f t="shared" ref="AW268:AW281" si="288">IFERROR(RANK(AV268, AV$267:AV$281),"")</f>
        <v/>
      </c>
      <c r="AX268" s="511"/>
    </row>
    <row r="269" spans="2:50" x14ac:dyDescent="0.2">
      <c r="B269" s="517"/>
      <c r="C269" s="437">
        <f t="shared" si="273"/>
        <v>3</v>
      </c>
      <c r="D269" s="417"/>
      <c r="E269" s="417"/>
      <c r="F269" s="417"/>
      <c r="G269" s="417"/>
      <c r="H269" s="538"/>
      <c r="I269" s="172" t="str">
        <f t="shared" si="270"/>
        <v/>
      </c>
      <c r="J269" s="172" t="str">
        <f t="shared" si="271"/>
        <v/>
      </c>
      <c r="K269" s="420" t="str">
        <f t="shared" si="272"/>
        <v/>
      </c>
      <c r="L269" s="536"/>
      <c r="M269" s="172" t="str">
        <f t="shared" si="274"/>
        <v/>
      </c>
      <c r="N269" s="512"/>
      <c r="O269" s="512"/>
      <c r="P269" s="417"/>
      <c r="Q269" s="416"/>
      <c r="R269" s="416" t="str">
        <f t="shared" si="275"/>
        <v/>
      </c>
      <c r="S269" s="417" t="str">
        <f t="shared" si="276"/>
        <v/>
      </c>
      <c r="T269" s="511"/>
      <c r="U269" s="417"/>
      <c r="V269" s="416"/>
      <c r="W269" s="416" t="str">
        <f t="shared" si="277"/>
        <v/>
      </c>
      <c r="X269" s="417" t="str">
        <f t="shared" si="278"/>
        <v/>
      </c>
      <c r="Y269" s="511"/>
      <c r="Z269" s="417"/>
      <c r="AA269" s="416"/>
      <c r="AB269" s="416" t="str">
        <f t="shared" si="279"/>
        <v/>
      </c>
      <c r="AC269" s="417" t="str">
        <f t="shared" si="280"/>
        <v/>
      </c>
      <c r="AD269" s="511"/>
      <c r="AE269" s="417"/>
      <c r="AF269" s="416"/>
      <c r="AG269" s="416" t="str">
        <f t="shared" si="281"/>
        <v/>
      </c>
      <c r="AH269" s="417" t="str">
        <f t="shared" si="282"/>
        <v/>
      </c>
      <c r="AI269" s="511"/>
      <c r="AJ269" s="417"/>
      <c r="AK269" s="416"/>
      <c r="AL269" s="416" t="str">
        <f t="shared" si="283"/>
        <v/>
      </c>
      <c r="AM269" s="417" t="str">
        <f t="shared" si="284"/>
        <v/>
      </c>
      <c r="AN269" s="511"/>
      <c r="AO269" s="417"/>
      <c r="AP269" s="416"/>
      <c r="AQ269" s="416" t="str">
        <f t="shared" si="285"/>
        <v/>
      </c>
      <c r="AR269" s="417" t="str">
        <f t="shared" si="286"/>
        <v/>
      </c>
      <c r="AS269" s="511"/>
      <c r="AT269" s="417"/>
      <c r="AU269" s="416"/>
      <c r="AV269" s="416" t="str">
        <f t="shared" si="287"/>
        <v/>
      </c>
      <c r="AW269" s="417" t="str">
        <f t="shared" si="288"/>
        <v/>
      </c>
      <c r="AX269" s="511"/>
    </row>
    <row r="270" spans="2:50" x14ac:dyDescent="0.2">
      <c r="B270" s="517"/>
      <c r="C270" s="437">
        <f t="shared" si="273"/>
        <v>4</v>
      </c>
      <c r="D270" s="417"/>
      <c r="E270" s="417"/>
      <c r="F270" s="417"/>
      <c r="G270" s="417"/>
      <c r="H270" s="538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36"/>
      <c r="M270" s="172" t="str">
        <f t="shared" si="274"/>
        <v/>
      </c>
      <c r="N270" s="512"/>
      <c r="O270" s="512"/>
      <c r="P270" s="417"/>
      <c r="Q270" s="416"/>
      <c r="R270" s="416" t="str">
        <f t="shared" si="275"/>
        <v/>
      </c>
      <c r="S270" s="417" t="str">
        <f t="shared" si="276"/>
        <v/>
      </c>
      <c r="T270" s="511"/>
      <c r="U270" s="417"/>
      <c r="V270" s="416"/>
      <c r="W270" s="416" t="str">
        <f t="shared" si="277"/>
        <v/>
      </c>
      <c r="X270" s="417" t="str">
        <f t="shared" si="278"/>
        <v/>
      </c>
      <c r="Y270" s="511"/>
      <c r="Z270" s="417"/>
      <c r="AA270" s="416"/>
      <c r="AB270" s="416" t="str">
        <f t="shared" si="279"/>
        <v/>
      </c>
      <c r="AC270" s="417" t="str">
        <f t="shared" si="280"/>
        <v/>
      </c>
      <c r="AD270" s="511"/>
      <c r="AE270" s="417"/>
      <c r="AF270" s="416"/>
      <c r="AG270" s="416" t="str">
        <f t="shared" si="281"/>
        <v/>
      </c>
      <c r="AH270" s="417" t="str">
        <f t="shared" si="282"/>
        <v/>
      </c>
      <c r="AI270" s="511"/>
      <c r="AJ270" s="417"/>
      <c r="AK270" s="416"/>
      <c r="AL270" s="416" t="str">
        <f t="shared" si="283"/>
        <v/>
      </c>
      <c r="AM270" s="417" t="str">
        <f t="shared" si="284"/>
        <v/>
      </c>
      <c r="AN270" s="511"/>
      <c r="AO270" s="417"/>
      <c r="AP270" s="416"/>
      <c r="AQ270" s="416" t="str">
        <f t="shared" si="285"/>
        <v/>
      </c>
      <c r="AR270" s="417" t="str">
        <f t="shared" si="286"/>
        <v/>
      </c>
      <c r="AS270" s="511"/>
      <c r="AT270" s="417"/>
      <c r="AU270" s="416"/>
      <c r="AV270" s="416" t="str">
        <f t="shared" si="287"/>
        <v/>
      </c>
      <c r="AW270" s="417" t="str">
        <f t="shared" si="288"/>
        <v/>
      </c>
      <c r="AX270" s="511"/>
    </row>
    <row r="271" spans="2:50" x14ac:dyDescent="0.2">
      <c r="B271" s="517"/>
      <c r="C271" s="437">
        <f t="shared" si="273"/>
        <v>5</v>
      </c>
      <c r="D271" s="417"/>
      <c r="E271" s="417"/>
      <c r="F271" s="417"/>
      <c r="G271" s="417"/>
      <c r="H271" s="538"/>
      <c r="I271" s="172" t="str">
        <f t="shared" ref="I271:I281" si="289">IFERROR(AVERAGE(P271,U271,Z271,AE271,AJ271,AO271,AT271),"")</f>
        <v/>
      </c>
      <c r="J271" s="172" t="str">
        <f t="shared" ref="J271:J281" si="290">IFERROR(AVERAGE(Q271,V271,AA271,AF271,AK271,AP271,AU271),"")</f>
        <v/>
      </c>
      <c r="K271" s="420" t="str">
        <f t="shared" ref="K271:K281" si="291">IFERROR(AVERAGE(R271,W271,AB271,AG271,AL271,AQ271,AV271),"")</f>
        <v/>
      </c>
      <c r="L271" s="536"/>
      <c r="M271" s="172" t="str">
        <f t="shared" si="274"/>
        <v/>
      </c>
      <c r="N271" s="512"/>
      <c r="O271" s="512"/>
      <c r="P271" s="417"/>
      <c r="Q271" s="416"/>
      <c r="R271" s="416" t="str">
        <f t="shared" si="275"/>
        <v/>
      </c>
      <c r="S271" s="417" t="str">
        <f t="shared" si="276"/>
        <v/>
      </c>
      <c r="T271" s="511"/>
      <c r="U271" s="417"/>
      <c r="V271" s="416"/>
      <c r="W271" s="416" t="str">
        <f t="shared" si="277"/>
        <v/>
      </c>
      <c r="X271" s="417" t="str">
        <f t="shared" si="278"/>
        <v/>
      </c>
      <c r="Y271" s="511"/>
      <c r="Z271" s="417"/>
      <c r="AA271" s="416"/>
      <c r="AB271" s="416" t="str">
        <f t="shared" si="279"/>
        <v/>
      </c>
      <c r="AC271" s="417" t="str">
        <f t="shared" si="280"/>
        <v/>
      </c>
      <c r="AD271" s="511"/>
      <c r="AE271" s="417"/>
      <c r="AF271" s="416"/>
      <c r="AG271" s="416" t="str">
        <f t="shared" si="281"/>
        <v/>
      </c>
      <c r="AH271" s="417" t="str">
        <f t="shared" si="282"/>
        <v/>
      </c>
      <c r="AI271" s="511"/>
      <c r="AJ271" s="417"/>
      <c r="AK271" s="416"/>
      <c r="AL271" s="416" t="str">
        <f t="shared" si="283"/>
        <v/>
      </c>
      <c r="AM271" s="417" t="str">
        <f t="shared" si="284"/>
        <v/>
      </c>
      <c r="AN271" s="511"/>
      <c r="AO271" s="417"/>
      <c r="AP271" s="416"/>
      <c r="AQ271" s="416" t="str">
        <f t="shared" si="285"/>
        <v/>
      </c>
      <c r="AR271" s="417" t="str">
        <f t="shared" si="286"/>
        <v/>
      </c>
      <c r="AS271" s="511"/>
      <c r="AT271" s="417"/>
      <c r="AU271" s="416"/>
      <c r="AV271" s="416" t="str">
        <f t="shared" si="287"/>
        <v/>
      </c>
      <c r="AW271" s="417" t="str">
        <f t="shared" si="288"/>
        <v/>
      </c>
      <c r="AX271" s="511"/>
    </row>
    <row r="272" spans="2:50" x14ac:dyDescent="0.2">
      <c r="B272" s="517"/>
      <c r="C272" s="437">
        <f t="shared" si="273"/>
        <v>6</v>
      </c>
      <c r="D272" s="417"/>
      <c r="E272" s="417"/>
      <c r="F272" s="417"/>
      <c r="G272" s="417"/>
      <c r="H272" s="538"/>
      <c r="I272" s="172" t="str">
        <f t="shared" si="289"/>
        <v/>
      </c>
      <c r="J272" s="172" t="str">
        <f t="shared" si="290"/>
        <v/>
      </c>
      <c r="K272" s="420" t="str">
        <f t="shared" si="291"/>
        <v/>
      </c>
      <c r="L272" s="536"/>
      <c r="M272" s="172" t="str">
        <f t="shared" si="274"/>
        <v/>
      </c>
      <c r="N272" s="512"/>
      <c r="O272" s="512"/>
      <c r="P272" s="417"/>
      <c r="Q272" s="416"/>
      <c r="R272" s="416" t="str">
        <f t="shared" si="275"/>
        <v/>
      </c>
      <c r="S272" s="417" t="str">
        <f t="shared" si="276"/>
        <v/>
      </c>
      <c r="T272" s="511"/>
      <c r="U272" s="417"/>
      <c r="V272" s="416"/>
      <c r="W272" s="416" t="str">
        <f t="shared" si="277"/>
        <v/>
      </c>
      <c r="X272" s="417" t="str">
        <f t="shared" si="278"/>
        <v/>
      </c>
      <c r="Y272" s="511"/>
      <c r="Z272" s="417"/>
      <c r="AA272" s="416"/>
      <c r="AB272" s="416" t="str">
        <f t="shared" si="279"/>
        <v/>
      </c>
      <c r="AC272" s="417" t="str">
        <f t="shared" si="280"/>
        <v/>
      </c>
      <c r="AD272" s="511"/>
      <c r="AE272" s="417"/>
      <c r="AF272" s="416"/>
      <c r="AG272" s="416" t="str">
        <f t="shared" si="281"/>
        <v/>
      </c>
      <c r="AH272" s="417" t="str">
        <f t="shared" si="282"/>
        <v/>
      </c>
      <c r="AI272" s="511"/>
      <c r="AJ272" s="417"/>
      <c r="AK272" s="416"/>
      <c r="AL272" s="416" t="str">
        <f t="shared" si="283"/>
        <v/>
      </c>
      <c r="AM272" s="417" t="str">
        <f t="shared" si="284"/>
        <v/>
      </c>
      <c r="AN272" s="511"/>
      <c r="AO272" s="417"/>
      <c r="AP272" s="416"/>
      <c r="AQ272" s="416" t="str">
        <f t="shared" si="285"/>
        <v/>
      </c>
      <c r="AR272" s="417" t="str">
        <f t="shared" si="286"/>
        <v/>
      </c>
      <c r="AS272" s="511"/>
      <c r="AT272" s="417"/>
      <c r="AU272" s="416"/>
      <c r="AV272" s="416" t="str">
        <f t="shared" si="287"/>
        <v/>
      </c>
      <c r="AW272" s="417" t="str">
        <f t="shared" si="288"/>
        <v/>
      </c>
      <c r="AX272" s="511"/>
    </row>
    <row r="273" spans="2:50" x14ac:dyDescent="0.2">
      <c r="B273" s="517"/>
      <c r="C273" s="437">
        <f t="shared" si="273"/>
        <v>7</v>
      </c>
      <c r="D273" s="417"/>
      <c r="E273" s="417"/>
      <c r="F273" s="417"/>
      <c r="G273" s="417"/>
      <c r="H273" s="538"/>
      <c r="I273" s="172" t="str">
        <f t="shared" si="289"/>
        <v/>
      </c>
      <c r="J273" s="172" t="str">
        <f t="shared" si="290"/>
        <v/>
      </c>
      <c r="K273" s="420" t="str">
        <f t="shared" si="291"/>
        <v/>
      </c>
      <c r="L273" s="536"/>
      <c r="M273" s="172" t="str">
        <f t="shared" si="274"/>
        <v/>
      </c>
      <c r="N273" s="512"/>
      <c r="O273" s="512"/>
      <c r="P273" s="417"/>
      <c r="Q273" s="416"/>
      <c r="R273" s="416" t="str">
        <f t="shared" si="275"/>
        <v/>
      </c>
      <c r="S273" s="417" t="str">
        <f t="shared" si="276"/>
        <v/>
      </c>
      <c r="T273" s="511"/>
      <c r="U273" s="417"/>
      <c r="V273" s="416"/>
      <c r="W273" s="416" t="str">
        <f t="shared" si="277"/>
        <v/>
      </c>
      <c r="X273" s="417" t="str">
        <f t="shared" si="278"/>
        <v/>
      </c>
      <c r="Y273" s="511"/>
      <c r="Z273" s="417"/>
      <c r="AA273" s="416"/>
      <c r="AB273" s="416" t="str">
        <f t="shared" si="279"/>
        <v/>
      </c>
      <c r="AC273" s="417" t="str">
        <f t="shared" si="280"/>
        <v/>
      </c>
      <c r="AD273" s="511"/>
      <c r="AE273" s="417"/>
      <c r="AF273" s="416"/>
      <c r="AG273" s="416" t="str">
        <f t="shared" si="281"/>
        <v/>
      </c>
      <c r="AH273" s="417" t="str">
        <f t="shared" si="282"/>
        <v/>
      </c>
      <c r="AI273" s="511"/>
      <c r="AJ273" s="417"/>
      <c r="AK273" s="416"/>
      <c r="AL273" s="416" t="str">
        <f t="shared" si="283"/>
        <v/>
      </c>
      <c r="AM273" s="417" t="str">
        <f t="shared" si="284"/>
        <v/>
      </c>
      <c r="AN273" s="511"/>
      <c r="AO273" s="417"/>
      <c r="AP273" s="416"/>
      <c r="AQ273" s="416" t="str">
        <f t="shared" si="285"/>
        <v/>
      </c>
      <c r="AR273" s="417" t="str">
        <f t="shared" si="286"/>
        <v/>
      </c>
      <c r="AS273" s="511"/>
      <c r="AT273" s="417"/>
      <c r="AU273" s="416"/>
      <c r="AV273" s="416" t="str">
        <f t="shared" si="287"/>
        <v/>
      </c>
      <c r="AW273" s="417" t="str">
        <f t="shared" si="288"/>
        <v/>
      </c>
      <c r="AX273" s="511"/>
    </row>
    <row r="274" spans="2:50" x14ac:dyDescent="0.2">
      <c r="B274" s="517"/>
      <c r="C274" s="437">
        <f t="shared" si="273"/>
        <v>8</v>
      </c>
      <c r="D274" s="417"/>
      <c r="E274" s="417"/>
      <c r="F274" s="417"/>
      <c r="G274" s="417"/>
      <c r="H274" s="538"/>
      <c r="I274" s="172" t="str">
        <f t="shared" si="289"/>
        <v/>
      </c>
      <c r="J274" s="172" t="str">
        <f t="shared" si="290"/>
        <v/>
      </c>
      <c r="K274" s="420" t="str">
        <f t="shared" si="291"/>
        <v/>
      </c>
      <c r="L274" s="536"/>
      <c r="M274" s="172" t="str">
        <f t="shared" si="274"/>
        <v/>
      </c>
      <c r="N274" s="512"/>
      <c r="O274" s="512"/>
      <c r="P274" s="417"/>
      <c r="Q274" s="416"/>
      <c r="R274" s="416" t="str">
        <f t="shared" si="275"/>
        <v/>
      </c>
      <c r="S274" s="417" t="str">
        <f t="shared" si="276"/>
        <v/>
      </c>
      <c r="T274" s="511"/>
      <c r="U274" s="417"/>
      <c r="V274" s="416"/>
      <c r="W274" s="416" t="str">
        <f t="shared" si="277"/>
        <v/>
      </c>
      <c r="X274" s="417" t="str">
        <f t="shared" si="278"/>
        <v/>
      </c>
      <c r="Y274" s="511"/>
      <c r="Z274" s="417"/>
      <c r="AA274" s="416"/>
      <c r="AB274" s="416" t="str">
        <f t="shared" si="279"/>
        <v/>
      </c>
      <c r="AC274" s="417" t="str">
        <f t="shared" si="280"/>
        <v/>
      </c>
      <c r="AD274" s="511"/>
      <c r="AE274" s="417"/>
      <c r="AF274" s="416"/>
      <c r="AG274" s="416" t="str">
        <f t="shared" si="281"/>
        <v/>
      </c>
      <c r="AH274" s="417" t="str">
        <f t="shared" si="282"/>
        <v/>
      </c>
      <c r="AI274" s="511"/>
      <c r="AJ274" s="417"/>
      <c r="AK274" s="416"/>
      <c r="AL274" s="416" t="str">
        <f t="shared" si="283"/>
        <v/>
      </c>
      <c r="AM274" s="417" t="str">
        <f t="shared" si="284"/>
        <v/>
      </c>
      <c r="AN274" s="511"/>
      <c r="AO274" s="417"/>
      <c r="AP274" s="416"/>
      <c r="AQ274" s="416" t="str">
        <f t="shared" si="285"/>
        <v/>
      </c>
      <c r="AR274" s="417" t="str">
        <f t="shared" si="286"/>
        <v/>
      </c>
      <c r="AS274" s="511"/>
      <c r="AT274" s="417"/>
      <c r="AU274" s="416"/>
      <c r="AV274" s="416" t="str">
        <f t="shared" si="287"/>
        <v/>
      </c>
      <c r="AW274" s="417" t="str">
        <f t="shared" si="288"/>
        <v/>
      </c>
      <c r="AX274" s="511"/>
    </row>
    <row r="275" spans="2:50" x14ac:dyDescent="0.2">
      <c r="B275" s="517"/>
      <c r="C275" s="437">
        <f t="shared" si="273"/>
        <v>9</v>
      </c>
      <c r="D275" s="417"/>
      <c r="E275" s="417"/>
      <c r="F275" s="417"/>
      <c r="G275" s="417"/>
      <c r="H275" s="538"/>
      <c r="I275" s="172" t="str">
        <f t="shared" si="289"/>
        <v/>
      </c>
      <c r="J275" s="172" t="str">
        <f t="shared" si="290"/>
        <v/>
      </c>
      <c r="K275" s="420" t="str">
        <f t="shared" si="291"/>
        <v/>
      </c>
      <c r="L275" s="536"/>
      <c r="M275" s="172" t="str">
        <f t="shared" si="274"/>
        <v/>
      </c>
      <c r="N275" s="512"/>
      <c r="O275" s="512"/>
      <c r="P275" s="417"/>
      <c r="Q275" s="416"/>
      <c r="R275" s="416" t="str">
        <f t="shared" si="275"/>
        <v/>
      </c>
      <c r="S275" s="417" t="str">
        <f t="shared" si="276"/>
        <v/>
      </c>
      <c r="T275" s="511"/>
      <c r="U275" s="417"/>
      <c r="V275" s="416"/>
      <c r="W275" s="416" t="str">
        <f t="shared" si="277"/>
        <v/>
      </c>
      <c r="X275" s="417" t="str">
        <f t="shared" si="278"/>
        <v/>
      </c>
      <c r="Y275" s="511"/>
      <c r="Z275" s="417"/>
      <c r="AA275" s="416"/>
      <c r="AB275" s="416" t="str">
        <f t="shared" si="279"/>
        <v/>
      </c>
      <c r="AC275" s="417" t="str">
        <f t="shared" si="280"/>
        <v/>
      </c>
      <c r="AD275" s="511"/>
      <c r="AE275" s="417"/>
      <c r="AF275" s="416"/>
      <c r="AG275" s="416" t="str">
        <f t="shared" si="281"/>
        <v/>
      </c>
      <c r="AH275" s="417" t="str">
        <f t="shared" si="282"/>
        <v/>
      </c>
      <c r="AI275" s="511"/>
      <c r="AJ275" s="417"/>
      <c r="AK275" s="416"/>
      <c r="AL275" s="416" t="str">
        <f t="shared" si="283"/>
        <v/>
      </c>
      <c r="AM275" s="417" t="str">
        <f t="shared" si="284"/>
        <v/>
      </c>
      <c r="AN275" s="511"/>
      <c r="AO275" s="417"/>
      <c r="AP275" s="416"/>
      <c r="AQ275" s="416" t="str">
        <f t="shared" si="285"/>
        <v/>
      </c>
      <c r="AR275" s="417" t="str">
        <f t="shared" si="286"/>
        <v/>
      </c>
      <c r="AS275" s="511"/>
      <c r="AT275" s="417"/>
      <c r="AU275" s="416"/>
      <c r="AV275" s="416" t="str">
        <f t="shared" si="287"/>
        <v/>
      </c>
      <c r="AW275" s="417" t="str">
        <f t="shared" si="288"/>
        <v/>
      </c>
      <c r="AX275" s="511"/>
    </row>
    <row r="276" spans="2:50" x14ac:dyDescent="0.2">
      <c r="B276" s="517"/>
      <c r="C276" s="437">
        <f t="shared" si="273"/>
        <v>10</v>
      </c>
      <c r="D276" s="417"/>
      <c r="E276" s="417"/>
      <c r="F276" s="417"/>
      <c r="G276" s="417"/>
      <c r="H276" s="538"/>
      <c r="I276" s="172" t="str">
        <f t="shared" si="289"/>
        <v/>
      </c>
      <c r="J276" s="172" t="str">
        <f t="shared" si="290"/>
        <v/>
      </c>
      <c r="K276" s="420" t="str">
        <f t="shared" si="291"/>
        <v/>
      </c>
      <c r="L276" s="536"/>
      <c r="M276" s="172" t="str">
        <f t="shared" si="274"/>
        <v/>
      </c>
      <c r="N276" s="512"/>
      <c r="O276" s="512"/>
      <c r="P276" s="417"/>
      <c r="Q276" s="416"/>
      <c r="R276" s="416" t="str">
        <f t="shared" si="275"/>
        <v/>
      </c>
      <c r="S276" s="417" t="str">
        <f t="shared" si="276"/>
        <v/>
      </c>
      <c r="T276" s="511"/>
      <c r="U276" s="417"/>
      <c r="V276" s="416"/>
      <c r="W276" s="416" t="str">
        <f t="shared" si="277"/>
        <v/>
      </c>
      <c r="X276" s="417" t="str">
        <f t="shared" si="278"/>
        <v/>
      </c>
      <c r="Y276" s="511"/>
      <c r="Z276" s="417"/>
      <c r="AA276" s="416"/>
      <c r="AB276" s="416" t="str">
        <f t="shared" si="279"/>
        <v/>
      </c>
      <c r="AC276" s="417" t="str">
        <f t="shared" si="280"/>
        <v/>
      </c>
      <c r="AD276" s="511"/>
      <c r="AE276" s="417"/>
      <c r="AF276" s="416"/>
      <c r="AG276" s="416" t="str">
        <f t="shared" si="281"/>
        <v/>
      </c>
      <c r="AH276" s="417" t="str">
        <f t="shared" si="282"/>
        <v/>
      </c>
      <c r="AI276" s="511"/>
      <c r="AJ276" s="417"/>
      <c r="AK276" s="416"/>
      <c r="AL276" s="416" t="str">
        <f t="shared" si="283"/>
        <v/>
      </c>
      <c r="AM276" s="417" t="str">
        <f t="shared" si="284"/>
        <v/>
      </c>
      <c r="AN276" s="511"/>
      <c r="AO276" s="417"/>
      <c r="AP276" s="416"/>
      <c r="AQ276" s="416" t="str">
        <f t="shared" si="285"/>
        <v/>
      </c>
      <c r="AR276" s="417" t="str">
        <f t="shared" si="286"/>
        <v/>
      </c>
      <c r="AS276" s="511"/>
      <c r="AT276" s="417"/>
      <c r="AU276" s="416"/>
      <c r="AV276" s="416" t="str">
        <f t="shared" si="287"/>
        <v/>
      </c>
      <c r="AW276" s="417" t="str">
        <f t="shared" si="288"/>
        <v/>
      </c>
      <c r="AX276" s="511"/>
    </row>
    <row r="277" spans="2:50" x14ac:dyDescent="0.2">
      <c r="B277" s="517"/>
      <c r="C277" s="437">
        <f t="shared" si="273"/>
        <v>11</v>
      </c>
      <c r="D277" s="417"/>
      <c r="E277" s="417"/>
      <c r="F277" s="417"/>
      <c r="G277" s="417"/>
      <c r="H277" s="538"/>
      <c r="I277" s="172" t="str">
        <f t="shared" si="289"/>
        <v/>
      </c>
      <c r="J277" s="172" t="str">
        <f t="shared" si="290"/>
        <v/>
      </c>
      <c r="K277" s="420" t="str">
        <f t="shared" si="291"/>
        <v/>
      </c>
      <c r="L277" s="536"/>
      <c r="M277" s="172" t="str">
        <f t="shared" si="274"/>
        <v/>
      </c>
      <c r="N277" s="512"/>
      <c r="O277" s="512"/>
      <c r="P277" s="417"/>
      <c r="Q277" s="416"/>
      <c r="R277" s="416" t="str">
        <f t="shared" si="275"/>
        <v/>
      </c>
      <c r="S277" s="417" t="str">
        <f t="shared" si="276"/>
        <v/>
      </c>
      <c r="T277" s="511"/>
      <c r="U277" s="417"/>
      <c r="V277" s="416"/>
      <c r="W277" s="416" t="str">
        <f t="shared" si="277"/>
        <v/>
      </c>
      <c r="X277" s="417" t="str">
        <f t="shared" si="278"/>
        <v/>
      </c>
      <c r="Y277" s="511"/>
      <c r="Z277" s="417"/>
      <c r="AA277" s="416"/>
      <c r="AB277" s="416" t="str">
        <f t="shared" si="279"/>
        <v/>
      </c>
      <c r="AC277" s="417" t="str">
        <f t="shared" si="280"/>
        <v/>
      </c>
      <c r="AD277" s="511"/>
      <c r="AE277" s="417"/>
      <c r="AF277" s="416"/>
      <c r="AG277" s="416" t="str">
        <f t="shared" si="281"/>
        <v/>
      </c>
      <c r="AH277" s="417" t="str">
        <f t="shared" si="282"/>
        <v/>
      </c>
      <c r="AI277" s="511"/>
      <c r="AJ277" s="417"/>
      <c r="AK277" s="416"/>
      <c r="AL277" s="416" t="str">
        <f t="shared" si="283"/>
        <v/>
      </c>
      <c r="AM277" s="417" t="str">
        <f t="shared" si="284"/>
        <v/>
      </c>
      <c r="AN277" s="511"/>
      <c r="AO277" s="417"/>
      <c r="AP277" s="416"/>
      <c r="AQ277" s="416" t="str">
        <f t="shared" si="285"/>
        <v/>
      </c>
      <c r="AR277" s="417" t="str">
        <f t="shared" si="286"/>
        <v/>
      </c>
      <c r="AS277" s="511"/>
      <c r="AT277" s="417"/>
      <c r="AU277" s="416"/>
      <c r="AV277" s="416" t="str">
        <f t="shared" si="287"/>
        <v/>
      </c>
      <c r="AW277" s="417" t="str">
        <f t="shared" si="288"/>
        <v/>
      </c>
      <c r="AX277" s="511"/>
    </row>
    <row r="278" spans="2:50" x14ac:dyDescent="0.2">
      <c r="B278" s="517"/>
      <c r="C278" s="437">
        <f t="shared" si="273"/>
        <v>12</v>
      </c>
      <c r="D278" s="417"/>
      <c r="E278" s="417"/>
      <c r="F278" s="417"/>
      <c r="G278" s="417"/>
      <c r="H278" s="538"/>
      <c r="I278" s="172" t="str">
        <f t="shared" si="289"/>
        <v/>
      </c>
      <c r="J278" s="172" t="str">
        <f t="shared" si="290"/>
        <v/>
      </c>
      <c r="K278" s="420" t="str">
        <f t="shared" si="291"/>
        <v/>
      </c>
      <c r="L278" s="536"/>
      <c r="M278" s="172" t="str">
        <f t="shared" si="274"/>
        <v/>
      </c>
      <c r="N278" s="512"/>
      <c r="O278" s="512"/>
      <c r="P278" s="417"/>
      <c r="Q278" s="416"/>
      <c r="R278" s="416" t="str">
        <f t="shared" si="275"/>
        <v/>
      </c>
      <c r="S278" s="417" t="str">
        <f t="shared" si="276"/>
        <v/>
      </c>
      <c r="T278" s="511"/>
      <c r="U278" s="417"/>
      <c r="V278" s="416"/>
      <c r="W278" s="416" t="str">
        <f t="shared" si="277"/>
        <v/>
      </c>
      <c r="X278" s="417" t="str">
        <f t="shared" si="278"/>
        <v/>
      </c>
      <c r="Y278" s="511"/>
      <c r="Z278" s="417"/>
      <c r="AA278" s="416"/>
      <c r="AB278" s="416" t="str">
        <f t="shared" si="279"/>
        <v/>
      </c>
      <c r="AC278" s="417" t="str">
        <f t="shared" si="280"/>
        <v/>
      </c>
      <c r="AD278" s="511"/>
      <c r="AE278" s="417"/>
      <c r="AF278" s="416"/>
      <c r="AG278" s="416" t="str">
        <f t="shared" si="281"/>
        <v/>
      </c>
      <c r="AH278" s="417" t="str">
        <f t="shared" si="282"/>
        <v/>
      </c>
      <c r="AI278" s="511"/>
      <c r="AJ278" s="417"/>
      <c r="AK278" s="416"/>
      <c r="AL278" s="416" t="str">
        <f t="shared" si="283"/>
        <v/>
      </c>
      <c r="AM278" s="417" t="str">
        <f t="shared" si="284"/>
        <v/>
      </c>
      <c r="AN278" s="511"/>
      <c r="AO278" s="417"/>
      <c r="AP278" s="416"/>
      <c r="AQ278" s="416" t="str">
        <f t="shared" si="285"/>
        <v/>
      </c>
      <c r="AR278" s="417" t="str">
        <f t="shared" si="286"/>
        <v/>
      </c>
      <c r="AS278" s="511"/>
      <c r="AT278" s="417"/>
      <c r="AU278" s="416"/>
      <c r="AV278" s="416" t="str">
        <f t="shared" si="287"/>
        <v/>
      </c>
      <c r="AW278" s="417" t="str">
        <f t="shared" si="288"/>
        <v/>
      </c>
      <c r="AX278" s="511"/>
    </row>
    <row r="279" spans="2:50" x14ac:dyDescent="0.2">
      <c r="B279" s="517"/>
      <c r="C279" s="437">
        <f t="shared" si="273"/>
        <v>13</v>
      </c>
      <c r="D279" s="417"/>
      <c r="E279" s="417"/>
      <c r="F279" s="417"/>
      <c r="G279" s="417"/>
      <c r="H279" s="538"/>
      <c r="I279" s="172" t="str">
        <f t="shared" si="289"/>
        <v/>
      </c>
      <c r="J279" s="172" t="str">
        <f t="shared" si="290"/>
        <v/>
      </c>
      <c r="K279" s="420" t="str">
        <f t="shared" si="291"/>
        <v/>
      </c>
      <c r="L279" s="536"/>
      <c r="M279" s="172" t="str">
        <f t="shared" si="274"/>
        <v/>
      </c>
      <c r="N279" s="512"/>
      <c r="O279" s="512"/>
      <c r="P279" s="417"/>
      <c r="Q279" s="416"/>
      <c r="R279" s="416" t="str">
        <f t="shared" si="275"/>
        <v/>
      </c>
      <c r="S279" s="417" t="str">
        <f t="shared" si="276"/>
        <v/>
      </c>
      <c r="T279" s="511"/>
      <c r="U279" s="417"/>
      <c r="V279" s="416"/>
      <c r="W279" s="416" t="str">
        <f t="shared" si="277"/>
        <v/>
      </c>
      <c r="X279" s="417" t="str">
        <f t="shared" si="278"/>
        <v/>
      </c>
      <c r="Y279" s="511"/>
      <c r="Z279" s="417"/>
      <c r="AA279" s="416"/>
      <c r="AB279" s="416" t="str">
        <f t="shared" si="279"/>
        <v/>
      </c>
      <c r="AC279" s="417" t="str">
        <f t="shared" si="280"/>
        <v/>
      </c>
      <c r="AD279" s="511"/>
      <c r="AE279" s="417"/>
      <c r="AF279" s="416"/>
      <c r="AG279" s="416" t="str">
        <f t="shared" si="281"/>
        <v/>
      </c>
      <c r="AH279" s="417" t="str">
        <f t="shared" si="282"/>
        <v/>
      </c>
      <c r="AI279" s="511"/>
      <c r="AJ279" s="417"/>
      <c r="AK279" s="416"/>
      <c r="AL279" s="416" t="str">
        <f t="shared" si="283"/>
        <v/>
      </c>
      <c r="AM279" s="417" t="str">
        <f t="shared" si="284"/>
        <v/>
      </c>
      <c r="AN279" s="511"/>
      <c r="AO279" s="417"/>
      <c r="AP279" s="416"/>
      <c r="AQ279" s="416" t="str">
        <f t="shared" si="285"/>
        <v/>
      </c>
      <c r="AR279" s="417" t="str">
        <f t="shared" si="286"/>
        <v/>
      </c>
      <c r="AS279" s="511"/>
      <c r="AT279" s="417"/>
      <c r="AU279" s="416"/>
      <c r="AV279" s="416" t="str">
        <f t="shared" si="287"/>
        <v/>
      </c>
      <c r="AW279" s="417" t="str">
        <f t="shared" si="288"/>
        <v/>
      </c>
      <c r="AX279" s="511"/>
    </row>
    <row r="280" spans="2:50" x14ac:dyDescent="0.2">
      <c r="B280" s="517"/>
      <c r="C280" s="437">
        <f t="shared" si="273"/>
        <v>14</v>
      </c>
      <c r="D280" s="417"/>
      <c r="E280" s="417"/>
      <c r="F280" s="417"/>
      <c r="G280" s="417"/>
      <c r="H280" s="538"/>
      <c r="I280" s="172" t="str">
        <f t="shared" si="289"/>
        <v/>
      </c>
      <c r="J280" s="172" t="str">
        <f t="shared" si="290"/>
        <v/>
      </c>
      <c r="K280" s="420" t="str">
        <f t="shared" si="291"/>
        <v/>
      </c>
      <c r="L280" s="536"/>
      <c r="M280" s="172" t="str">
        <f t="shared" si="274"/>
        <v/>
      </c>
      <c r="N280" s="512"/>
      <c r="O280" s="512"/>
      <c r="P280" s="417"/>
      <c r="Q280" s="416"/>
      <c r="R280" s="416" t="str">
        <f t="shared" si="275"/>
        <v/>
      </c>
      <c r="S280" s="417" t="str">
        <f t="shared" si="276"/>
        <v/>
      </c>
      <c r="T280" s="511"/>
      <c r="U280" s="417"/>
      <c r="V280" s="416"/>
      <c r="W280" s="416" t="str">
        <f t="shared" si="277"/>
        <v/>
      </c>
      <c r="X280" s="417" t="str">
        <f t="shared" si="278"/>
        <v/>
      </c>
      <c r="Y280" s="511"/>
      <c r="Z280" s="417"/>
      <c r="AA280" s="416"/>
      <c r="AB280" s="416" t="str">
        <f t="shared" si="279"/>
        <v/>
      </c>
      <c r="AC280" s="417" t="str">
        <f t="shared" si="280"/>
        <v/>
      </c>
      <c r="AD280" s="511"/>
      <c r="AE280" s="417"/>
      <c r="AF280" s="416"/>
      <c r="AG280" s="416" t="str">
        <f t="shared" si="281"/>
        <v/>
      </c>
      <c r="AH280" s="417" t="str">
        <f t="shared" si="282"/>
        <v/>
      </c>
      <c r="AI280" s="511"/>
      <c r="AJ280" s="417"/>
      <c r="AK280" s="416"/>
      <c r="AL280" s="416" t="str">
        <f t="shared" si="283"/>
        <v/>
      </c>
      <c r="AM280" s="417" t="str">
        <f t="shared" si="284"/>
        <v/>
      </c>
      <c r="AN280" s="511"/>
      <c r="AO280" s="417"/>
      <c r="AP280" s="416"/>
      <c r="AQ280" s="416" t="str">
        <f t="shared" si="285"/>
        <v/>
      </c>
      <c r="AR280" s="417" t="str">
        <f t="shared" si="286"/>
        <v/>
      </c>
      <c r="AS280" s="511"/>
      <c r="AT280" s="417"/>
      <c r="AU280" s="416"/>
      <c r="AV280" s="416" t="str">
        <f t="shared" si="287"/>
        <v/>
      </c>
      <c r="AW280" s="417" t="str">
        <f t="shared" si="288"/>
        <v/>
      </c>
      <c r="AX280" s="511"/>
    </row>
    <row r="281" spans="2:50" x14ac:dyDescent="0.2">
      <c r="B281" s="517"/>
      <c r="C281" s="437">
        <f t="shared" si="273"/>
        <v>15</v>
      </c>
      <c r="D281" s="417"/>
      <c r="E281" s="417"/>
      <c r="F281" s="417"/>
      <c r="G281" s="417"/>
      <c r="H281" s="539"/>
      <c r="I281" s="172" t="str">
        <f t="shared" si="289"/>
        <v/>
      </c>
      <c r="J281" s="172" t="str">
        <f t="shared" si="290"/>
        <v/>
      </c>
      <c r="K281" s="420" t="str">
        <f t="shared" si="291"/>
        <v/>
      </c>
      <c r="L281" s="536"/>
      <c r="M281" s="172" t="str">
        <f t="shared" si="274"/>
        <v/>
      </c>
      <c r="N281" s="512"/>
      <c r="O281" s="512"/>
      <c r="P281" s="417"/>
      <c r="Q281" s="416"/>
      <c r="R281" s="416" t="str">
        <f t="shared" si="275"/>
        <v/>
      </c>
      <c r="S281" s="417" t="str">
        <f t="shared" si="276"/>
        <v/>
      </c>
      <c r="T281" s="511"/>
      <c r="U281" s="417"/>
      <c r="V281" s="416"/>
      <c r="W281" s="416" t="str">
        <f t="shared" si="277"/>
        <v/>
      </c>
      <c r="X281" s="417" t="str">
        <f t="shared" si="278"/>
        <v/>
      </c>
      <c r="Y281" s="511"/>
      <c r="Z281" s="417"/>
      <c r="AA281" s="416"/>
      <c r="AB281" s="416" t="str">
        <f t="shared" si="279"/>
        <v/>
      </c>
      <c r="AC281" s="417" t="str">
        <f t="shared" si="280"/>
        <v/>
      </c>
      <c r="AD281" s="511"/>
      <c r="AE281" s="417"/>
      <c r="AF281" s="416"/>
      <c r="AG281" s="416" t="str">
        <f t="shared" si="281"/>
        <v/>
      </c>
      <c r="AH281" s="417" t="str">
        <f t="shared" si="282"/>
        <v/>
      </c>
      <c r="AI281" s="511"/>
      <c r="AJ281" s="417"/>
      <c r="AK281" s="416"/>
      <c r="AL281" s="416" t="str">
        <f t="shared" si="283"/>
        <v/>
      </c>
      <c r="AM281" s="417" t="str">
        <f t="shared" si="284"/>
        <v/>
      </c>
      <c r="AN281" s="511"/>
      <c r="AO281" s="417"/>
      <c r="AP281" s="416"/>
      <c r="AQ281" s="416" t="str">
        <f t="shared" si="285"/>
        <v/>
      </c>
      <c r="AR281" s="417" t="str">
        <f t="shared" si="286"/>
        <v/>
      </c>
      <c r="AS281" s="511"/>
      <c r="AT281" s="417"/>
      <c r="AU281" s="416"/>
      <c r="AV281" s="416" t="str">
        <f t="shared" si="287"/>
        <v/>
      </c>
      <c r="AW281" s="417" t="str">
        <f t="shared" si="288"/>
        <v/>
      </c>
      <c r="AX281" s="511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F31" sqref="F31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49" t="s">
        <v>282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00"/>
    </row>
    <row r="2" spans="1:13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3" ht="15.75" customHeight="1" x14ac:dyDescent="0.25">
      <c r="A3" s="555" t="s">
        <v>283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136"/>
    </row>
    <row r="4" spans="1:13" s="101" customFormat="1" ht="15.75" customHeight="1" x14ac:dyDescent="0.25">
      <c r="A4" s="555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112"/>
    </row>
    <row r="5" spans="1:13" s="138" customFormat="1" ht="16.149999999999999" customHeight="1" x14ac:dyDescent="0.2">
      <c r="A5" s="548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48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446" t="s">
        <v>653</v>
      </c>
      <c r="J6" s="233"/>
      <c r="K6" s="233"/>
      <c r="L6" s="233"/>
      <c r="M6" s="112"/>
    </row>
    <row r="7" spans="1:13" s="138" customFormat="1" ht="15.75" customHeight="1" x14ac:dyDescent="0.2">
      <c r="A7" s="549" t="s">
        <v>194</v>
      </c>
      <c r="B7" s="549"/>
      <c r="C7" s="234" t="s">
        <v>48</v>
      </c>
      <c r="D7" s="549" t="s">
        <v>12</v>
      </c>
      <c r="E7" s="556"/>
      <c r="F7" s="556"/>
      <c r="G7" s="234" t="s">
        <v>47</v>
      </c>
      <c r="H7" s="234" t="s">
        <v>286</v>
      </c>
      <c r="I7" s="234" t="s">
        <v>287</v>
      </c>
      <c r="J7" s="240" t="s">
        <v>328</v>
      </c>
      <c r="K7" s="549" t="s">
        <v>672</v>
      </c>
      <c r="L7" s="556"/>
      <c r="M7" s="137"/>
    </row>
    <row r="8" spans="1:13" ht="15.75" customHeight="1" x14ac:dyDescent="0.25">
      <c r="A8" s="548">
        <v>1</v>
      </c>
      <c r="B8" s="549" t="s">
        <v>290</v>
      </c>
      <c r="C8" s="235">
        <v>1</v>
      </c>
      <c r="D8" s="551" t="s">
        <v>426</v>
      </c>
      <c r="E8" s="552"/>
      <c r="F8" s="553"/>
      <c r="G8" s="430">
        <v>15</v>
      </c>
      <c r="H8" s="279">
        <v>1920.3225609024562</v>
      </c>
      <c r="I8" s="278">
        <v>128.02150406016378</v>
      </c>
      <c r="J8" s="278">
        <v>127.97015974473941</v>
      </c>
      <c r="K8" s="554" t="s">
        <v>835</v>
      </c>
      <c r="L8" s="547"/>
      <c r="M8" s="112"/>
    </row>
    <row r="9" spans="1:13" ht="15.75" customHeight="1" x14ac:dyDescent="0.25">
      <c r="A9" s="548"/>
      <c r="B9" s="549"/>
      <c r="C9" s="235">
        <v>2</v>
      </c>
      <c r="D9" s="551" t="s">
        <v>414</v>
      </c>
      <c r="E9" s="552"/>
      <c r="F9" s="553"/>
      <c r="G9" s="430">
        <v>15</v>
      </c>
      <c r="H9" s="279">
        <v>1915.6247175751475</v>
      </c>
      <c r="I9" s="278">
        <v>127.70831450500985</v>
      </c>
      <c r="J9" s="278">
        <v>127.92101011519888</v>
      </c>
      <c r="K9" s="554" t="s">
        <v>835</v>
      </c>
      <c r="L9" s="547"/>
      <c r="M9" s="112"/>
    </row>
    <row r="10" spans="1:13" ht="15.75" customHeight="1" x14ac:dyDescent="0.25">
      <c r="A10" s="548"/>
      <c r="B10" s="549"/>
      <c r="C10" s="235">
        <v>3</v>
      </c>
      <c r="D10" s="551" t="s">
        <v>422</v>
      </c>
      <c r="E10" s="552"/>
      <c r="F10" s="553"/>
      <c r="G10" s="430">
        <v>15</v>
      </c>
      <c r="H10" s="279">
        <v>1913.4533103410702</v>
      </c>
      <c r="I10" s="278">
        <v>127.563554022738</v>
      </c>
      <c r="J10" s="278">
        <v>127.29606808484873</v>
      </c>
      <c r="K10" s="554" t="s">
        <v>835</v>
      </c>
      <c r="L10" s="547"/>
      <c r="M10" s="112"/>
    </row>
    <row r="11" spans="1:13" ht="15.75" customHeight="1" x14ac:dyDescent="0.25">
      <c r="A11" s="548"/>
      <c r="B11" s="549"/>
      <c r="C11" s="235">
        <v>4</v>
      </c>
      <c r="D11" s="551" t="s">
        <v>418</v>
      </c>
      <c r="E11" s="552"/>
      <c r="F11" s="553"/>
      <c r="G11" s="430">
        <v>15</v>
      </c>
      <c r="H11" s="279">
        <v>1912.9456677000651</v>
      </c>
      <c r="I11" s="278">
        <v>127.52971118000436</v>
      </c>
      <c r="J11" s="278">
        <v>127.49050153151815</v>
      </c>
      <c r="K11" s="554" t="s">
        <v>835</v>
      </c>
      <c r="L11" s="547"/>
      <c r="M11" s="112"/>
    </row>
    <row r="12" spans="1:13" ht="15.75" customHeight="1" x14ac:dyDescent="0.25">
      <c r="A12" s="548"/>
      <c r="B12" s="549"/>
      <c r="C12" s="235">
        <v>5</v>
      </c>
      <c r="D12" s="551" t="s">
        <v>413</v>
      </c>
      <c r="E12" s="552"/>
      <c r="F12" s="553"/>
      <c r="G12" s="430">
        <v>16</v>
      </c>
      <c r="H12" s="279">
        <v>1942.1506966906738</v>
      </c>
      <c r="I12" s="278">
        <v>121.38441854316711</v>
      </c>
      <c r="J12" s="278"/>
      <c r="K12" s="554" t="s">
        <v>835</v>
      </c>
      <c r="L12" s="547"/>
      <c r="M12" s="112"/>
    </row>
    <row r="13" spans="1:13" ht="15.75" customHeight="1" x14ac:dyDescent="0.25">
      <c r="A13" s="548"/>
      <c r="B13" s="549"/>
      <c r="C13" s="237" t="s">
        <v>210</v>
      </c>
      <c r="D13" s="551" t="s">
        <v>427</v>
      </c>
      <c r="E13" s="552"/>
      <c r="F13" s="553"/>
      <c r="G13" s="430">
        <v>16</v>
      </c>
      <c r="H13" s="279">
        <v>1434.3473085118494</v>
      </c>
      <c r="I13" s="278">
        <v>89.646706781990588</v>
      </c>
      <c r="J13" s="278">
        <v>90.088896485154891</v>
      </c>
      <c r="K13" s="554" t="s">
        <v>836</v>
      </c>
      <c r="L13" s="547"/>
      <c r="M13" s="112"/>
    </row>
    <row r="14" spans="1:13" ht="15.75" customHeight="1" x14ac:dyDescent="0.25">
      <c r="A14" s="548"/>
      <c r="B14" s="549"/>
      <c r="C14" s="237" t="s">
        <v>215</v>
      </c>
      <c r="D14" s="551" t="s">
        <v>417</v>
      </c>
      <c r="E14" s="552"/>
      <c r="F14" s="553"/>
      <c r="G14" s="430">
        <v>19</v>
      </c>
      <c r="H14" s="279">
        <v>1912.3272835837465</v>
      </c>
      <c r="I14" s="278">
        <v>100.64880439914452</v>
      </c>
      <c r="J14" s="278">
        <v>100.76819498890063</v>
      </c>
      <c r="K14" s="554" t="s">
        <v>837</v>
      </c>
      <c r="L14" s="547"/>
      <c r="M14" s="112"/>
    </row>
    <row r="15" spans="1:13" ht="15.75" customHeight="1" x14ac:dyDescent="0.25">
      <c r="A15" s="548"/>
      <c r="B15" s="549"/>
      <c r="C15" s="237" t="s">
        <v>211</v>
      </c>
      <c r="D15" s="551" t="s">
        <v>425</v>
      </c>
      <c r="E15" s="552"/>
      <c r="F15" s="553"/>
      <c r="G15" s="430">
        <v>17</v>
      </c>
      <c r="H15" s="279">
        <v>1914.7532077915964</v>
      </c>
      <c r="I15" s="278">
        <v>112.63254163479981</v>
      </c>
      <c r="J15" s="278">
        <v>112.71908253406164</v>
      </c>
      <c r="K15" s="554" t="s">
        <v>835</v>
      </c>
      <c r="L15" s="547"/>
      <c r="M15" s="112"/>
    </row>
    <row r="16" spans="1:13" ht="15.75" customHeight="1" x14ac:dyDescent="0.25">
      <c r="A16" s="548"/>
      <c r="B16" s="549"/>
      <c r="C16" s="237" t="s">
        <v>216</v>
      </c>
      <c r="D16" s="551" t="s">
        <v>415</v>
      </c>
      <c r="E16" s="552"/>
      <c r="F16" s="553"/>
      <c r="G16" s="430">
        <v>17</v>
      </c>
      <c r="H16" s="279">
        <v>1914.9413737178934</v>
      </c>
      <c r="I16" s="278">
        <v>112.64361021869964</v>
      </c>
      <c r="J16" s="278">
        <v>112.73166637141608</v>
      </c>
      <c r="K16" s="554" t="s">
        <v>835</v>
      </c>
      <c r="L16" s="547"/>
      <c r="M16" s="136"/>
    </row>
    <row r="17" spans="1:13" ht="15.75" customHeight="1" x14ac:dyDescent="0.25">
      <c r="A17" s="548"/>
      <c r="B17" s="549"/>
      <c r="C17" s="237" t="s">
        <v>217</v>
      </c>
      <c r="D17" s="551" t="s">
        <v>416</v>
      </c>
      <c r="E17" s="552"/>
      <c r="F17" s="553"/>
      <c r="G17" s="430">
        <v>16</v>
      </c>
      <c r="H17" s="279">
        <v>1912.9777608259076</v>
      </c>
      <c r="I17" s="278">
        <v>119.56111005161922</v>
      </c>
      <c r="J17" s="278">
        <v>119.52949088534682</v>
      </c>
      <c r="K17" s="554" t="s">
        <v>835</v>
      </c>
      <c r="L17" s="547"/>
      <c r="M17" s="136"/>
    </row>
    <row r="18" spans="1:13" s="142" customFormat="1" ht="15.75" customHeight="1" x14ac:dyDescent="0.25">
      <c r="A18" s="544" t="s">
        <v>194</v>
      </c>
      <c r="B18" s="544"/>
      <c r="C18" s="238" t="s">
        <v>48</v>
      </c>
      <c r="D18" s="544" t="s">
        <v>12</v>
      </c>
      <c r="E18" s="545"/>
      <c r="F18" s="545"/>
      <c r="G18" s="238" t="s">
        <v>47</v>
      </c>
      <c r="H18" s="238" t="s">
        <v>286</v>
      </c>
      <c r="I18" s="238" t="s">
        <v>288</v>
      </c>
      <c r="J18" s="240" t="s">
        <v>329</v>
      </c>
      <c r="K18" s="544" t="s">
        <v>52</v>
      </c>
      <c r="L18" s="545"/>
      <c r="M18" s="139"/>
    </row>
    <row r="19" spans="1:13" ht="15.75" customHeight="1" x14ac:dyDescent="0.25">
      <c r="A19" s="548">
        <v>2</v>
      </c>
      <c r="B19" s="549" t="s">
        <v>292</v>
      </c>
      <c r="C19" s="235">
        <v>1</v>
      </c>
      <c r="D19" s="550" t="s">
        <v>819</v>
      </c>
      <c r="E19" s="547"/>
      <c r="F19" s="547"/>
      <c r="G19" s="236">
        <v>17</v>
      </c>
      <c r="H19" s="279">
        <v>1433.5841234776294</v>
      </c>
      <c r="I19" s="278">
        <v>84.328477851625252</v>
      </c>
      <c r="J19" s="236"/>
      <c r="K19" s="550"/>
      <c r="L19" s="547"/>
      <c r="M19" s="136"/>
    </row>
    <row r="20" spans="1:13" ht="15.75" customHeight="1" x14ac:dyDescent="0.25">
      <c r="A20" s="548"/>
      <c r="B20" s="549"/>
      <c r="C20" s="235">
        <v>2</v>
      </c>
      <c r="D20" s="546"/>
      <c r="E20" s="547"/>
      <c r="F20" s="547"/>
      <c r="G20" s="236"/>
      <c r="H20" s="279"/>
      <c r="I20" s="278"/>
      <c r="J20" s="236"/>
      <c r="K20" s="546"/>
      <c r="L20" s="547"/>
      <c r="M20" s="136"/>
    </row>
    <row r="21" spans="1:13" ht="15.75" customHeight="1" x14ac:dyDescent="0.25">
      <c r="A21" s="548"/>
      <c r="B21" s="549"/>
      <c r="C21" s="235">
        <v>3</v>
      </c>
      <c r="D21" s="546"/>
      <c r="E21" s="547"/>
      <c r="F21" s="547"/>
      <c r="G21" s="236"/>
      <c r="H21" s="279"/>
      <c r="I21" s="278"/>
      <c r="J21" s="236"/>
      <c r="K21" s="546"/>
      <c r="L21" s="547"/>
      <c r="M21" s="136"/>
    </row>
    <row r="22" spans="1:13" ht="15.75" customHeight="1" x14ac:dyDescent="0.25">
      <c r="A22" s="548"/>
      <c r="B22" s="549"/>
      <c r="C22" s="235">
        <v>4</v>
      </c>
      <c r="D22" s="546"/>
      <c r="E22" s="547"/>
      <c r="F22" s="547"/>
      <c r="G22" s="236"/>
      <c r="H22" s="279"/>
      <c r="I22" s="278"/>
      <c r="J22" s="236"/>
      <c r="K22" s="546"/>
      <c r="L22" s="547"/>
      <c r="M22" s="136"/>
    </row>
    <row r="23" spans="1:13" ht="15.75" customHeight="1" x14ac:dyDescent="0.25">
      <c r="A23" s="548"/>
      <c r="B23" s="549"/>
      <c r="C23" s="235">
        <v>5</v>
      </c>
      <c r="D23" s="546"/>
      <c r="E23" s="547"/>
      <c r="F23" s="547"/>
      <c r="G23" s="236"/>
      <c r="H23" s="279"/>
      <c r="I23" s="278"/>
      <c r="J23" s="236"/>
      <c r="K23" s="546"/>
      <c r="L23" s="547"/>
      <c r="M23" s="136"/>
    </row>
    <row r="24" spans="1:13" ht="15.75" customHeight="1" x14ac:dyDescent="0.25">
      <c r="A24" s="548"/>
      <c r="B24" s="549"/>
      <c r="C24" s="237" t="s">
        <v>218</v>
      </c>
      <c r="D24" s="550"/>
      <c r="E24" s="547"/>
      <c r="F24" s="547"/>
      <c r="G24" s="236"/>
      <c r="H24" s="279"/>
      <c r="I24" s="278"/>
      <c r="J24" s="236"/>
      <c r="K24" s="550"/>
      <c r="L24" s="547"/>
      <c r="M24" s="136"/>
    </row>
    <row r="25" spans="1:13" ht="15.75" customHeight="1" x14ac:dyDescent="0.25">
      <c r="A25" s="548"/>
      <c r="B25" s="549"/>
      <c r="C25" s="237" t="s">
        <v>215</v>
      </c>
      <c r="D25" s="546"/>
      <c r="E25" s="547"/>
      <c r="F25" s="547"/>
      <c r="G25" s="236"/>
      <c r="H25" s="279"/>
      <c r="I25" s="278"/>
      <c r="J25" s="236"/>
      <c r="K25" s="546"/>
      <c r="L25" s="547"/>
      <c r="M25" s="136"/>
    </row>
    <row r="26" spans="1:13" ht="15.75" customHeight="1" x14ac:dyDescent="0.25">
      <c r="A26" s="548"/>
      <c r="B26" s="549"/>
      <c r="C26" s="237" t="s">
        <v>211</v>
      </c>
      <c r="D26" s="546"/>
      <c r="E26" s="547"/>
      <c r="F26" s="547"/>
      <c r="G26" s="236"/>
      <c r="H26" s="279"/>
      <c r="I26" s="278"/>
      <c r="J26" s="236"/>
      <c r="K26" s="546"/>
      <c r="L26" s="547"/>
      <c r="M26" s="136"/>
    </row>
    <row r="27" spans="1:13" ht="15.75" customHeight="1" x14ac:dyDescent="0.25">
      <c r="A27" s="548"/>
      <c r="B27" s="549"/>
      <c r="C27" s="237" t="s">
        <v>219</v>
      </c>
      <c r="D27" s="546"/>
      <c r="E27" s="547"/>
      <c r="F27" s="547"/>
      <c r="G27" s="236"/>
      <c r="H27" s="279"/>
      <c r="I27" s="278"/>
      <c r="J27" s="236"/>
      <c r="K27" s="546"/>
      <c r="L27" s="547"/>
      <c r="M27" s="136"/>
    </row>
    <row r="28" spans="1:13" ht="15.75" customHeight="1" x14ac:dyDescent="0.25">
      <c r="A28" s="548"/>
      <c r="B28" s="549"/>
      <c r="C28" s="237" t="s">
        <v>217</v>
      </c>
      <c r="D28" s="546"/>
      <c r="E28" s="547"/>
      <c r="F28" s="547"/>
      <c r="G28" s="236"/>
      <c r="H28" s="279"/>
      <c r="I28" s="278"/>
      <c r="J28" s="236"/>
      <c r="K28" s="546"/>
      <c r="L28" s="547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topLeftCell="A16" zoomScaleNormal="60" zoomScaleSheetLayoutView="100" workbookViewId="0">
      <selection activeCell="K19" sqref="K19:L20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49" t="s">
        <v>209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00"/>
    </row>
    <row r="2" spans="1:13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3" ht="15.75" customHeight="1" x14ac:dyDescent="0.25">
      <c r="A3" s="555" t="s">
        <v>212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136"/>
    </row>
    <row r="4" spans="1:13" s="101" customFormat="1" ht="15.75" customHeight="1" x14ac:dyDescent="0.25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112"/>
    </row>
    <row r="5" spans="1:13" s="138" customFormat="1" ht="16.149999999999999" customHeight="1" x14ac:dyDescent="0.2">
      <c r="A5" s="548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48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446" t="s">
        <v>653</v>
      </c>
      <c r="J6" s="233"/>
      <c r="K6" s="233"/>
      <c r="L6" s="233"/>
      <c r="M6" s="112"/>
    </row>
    <row r="7" spans="1:13" s="138" customFormat="1" ht="15.75" customHeight="1" x14ac:dyDescent="0.2">
      <c r="A7" s="558" t="s">
        <v>194</v>
      </c>
      <c r="B7" s="558"/>
      <c r="C7" s="143" t="s">
        <v>48</v>
      </c>
      <c r="D7" s="558" t="s">
        <v>12</v>
      </c>
      <c r="E7" s="563"/>
      <c r="F7" s="563"/>
      <c r="G7" s="143" t="s">
        <v>47</v>
      </c>
      <c r="H7" s="143" t="s">
        <v>213</v>
      </c>
      <c r="I7" s="143" t="s">
        <v>214</v>
      </c>
      <c r="J7" s="240" t="s">
        <v>328</v>
      </c>
      <c r="K7" s="558" t="s">
        <v>52</v>
      </c>
      <c r="L7" s="563"/>
      <c r="M7" s="137"/>
    </row>
    <row r="8" spans="1:13" ht="15.75" customHeight="1" x14ac:dyDescent="0.25">
      <c r="A8" s="557">
        <v>3</v>
      </c>
      <c r="B8" s="558" t="s">
        <v>294</v>
      </c>
      <c r="C8" s="145">
        <v>1</v>
      </c>
      <c r="D8" s="559"/>
      <c r="E8" s="560"/>
      <c r="F8" s="560"/>
      <c r="G8" s="146"/>
      <c r="H8" s="146"/>
      <c r="I8" s="146"/>
      <c r="J8" s="146"/>
      <c r="K8" s="559"/>
      <c r="L8" s="560"/>
      <c r="M8" s="112"/>
    </row>
    <row r="9" spans="1:13" ht="15.75" customHeight="1" x14ac:dyDescent="0.25">
      <c r="A9" s="557"/>
      <c r="B9" s="558"/>
      <c r="C9" s="145">
        <v>2</v>
      </c>
      <c r="D9" s="561"/>
      <c r="E9" s="560"/>
      <c r="F9" s="560"/>
      <c r="G9" s="146"/>
      <c r="H9" s="146"/>
      <c r="I9" s="146"/>
      <c r="J9" s="146"/>
      <c r="K9" s="561"/>
      <c r="L9" s="560"/>
      <c r="M9" s="112"/>
    </row>
    <row r="10" spans="1:13" ht="15.75" customHeight="1" x14ac:dyDescent="0.25">
      <c r="A10" s="557"/>
      <c r="B10" s="558"/>
      <c r="C10" s="145">
        <v>3</v>
      </c>
      <c r="D10" s="561"/>
      <c r="E10" s="560"/>
      <c r="F10" s="560"/>
      <c r="G10" s="146"/>
      <c r="H10" s="146"/>
      <c r="I10" s="146"/>
      <c r="J10" s="146"/>
      <c r="K10" s="561"/>
      <c r="L10" s="560"/>
      <c r="M10" s="112"/>
    </row>
    <row r="11" spans="1:13" ht="15.75" customHeight="1" x14ac:dyDescent="0.25">
      <c r="A11" s="557"/>
      <c r="B11" s="558"/>
      <c r="C11" s="145">
        <v>4</v>
      </c>
      <c r="D11" s="561"/>
      <c r="E11" s="560"/>
      <c r="F11" s="560"/>
      <c r="G11" s="146"/>
      <c r="H11" s="146"/>
      <c r="I11" s="146"/>
      <c r="J11" s="146"/>
      <c r="K11" s="561"/>
      <c r="L11" s="560"/>
      <c r="M11" s="112"/>
    </row>
    <row r="12" spans="1:13" ht="15.75" customHeight="1" x14ac:dyDescent="0.25">
      <c r="A12" s="557"/>
      <c r="B12" s="558"/>
      <c r="C12" s="145">
        <v>5</v>
      </c>
      <c r="D12" s="561"/>
      <c r="E12" s="560"/>
      <c r="F12" s="560"/>
      <c r="G12" s="146"/>
      <c r="H12" s="146"/>
      <c r="I12" s="146"/>
      <c r="J12" s="146"/>
      <c r="K12" s="561"/>
      <c r="L12" s="560"/>
      <c r="M12" s="112"/>
    </row>
    <row r="13" spans="1:13" ht="15.75" customHeight="1" x14ac:dyDescent="0.25">
      <c r="A13" s="557"/>
      <c r="B13" s="558"/>
      <c r="C13" s="147" t="s">
        <v>210</v>
      </c>
      <c r="D13" s="559"/>
      <c r="E13" s="560"/>
      <c r="F13" s="560"/>
      <c r="G13" s="146"/>
      <c r="H13" s="146"/>
      <c r="I13" s="146"/>
      <c r="J13" s="146"/>
      <c r="K13" s="559"/>
      <c r="L13" s="560"/>
      <c r="M13" s="112"/>
    </row>
    <row r="14" spans="1:13" ht="15.75" customHeight="1" x14ac:dyDescent="0.25">
      <c r="A14" s="557"/>
      <c r="B14" s="558"/>
      <c r="C14" s="147" t="s">
        <v>215</v>
      </c>
      <c r="D14" s="561"/>
      <c r="E14" s="560"/>
      <c r="F14" s="560"/>
      <c r="G14" s="146"/>
      <c r="H14" s="146"/>
      <c r="I14" s="146"/>
      <c r="J14" s="146"/>
      <c r="K14" s="561"/>
      <c r="L14" s="560"/>
      <c r="M14" s="112"/>
    </row>
    <row r="15" spans="1:13" ht="15.75" customHeight="1" x14ac:dyDescent="0.25">
      <c r="A15" s="557"/>
      <c r="B15" s="558"/>
      <c r="C15" s="147" t="s">
        <v>211</v>
      </c>
      <c r="D15" s="561"/>
      <c r="E15" s="560"/>
      <c r="F15" s="560"/>
      <c r="G15" s="146"/>
      <c r="H15" s="146"/>
      <c r="I15" s="146"/>
      <c r="J15" s="146"/>
      <c r="K15" s="561"/>
      <c r="L15" s="560"/>
      <c r="M15" s="112"/>
    </row>
    <row r="16" spans="1:13" ht="15.75" customHeight="1" x14ac:dyDescent="0.25">
      <c r="A16" s="557"/>
      <c r="B16" s="558"/>
      <c r="C16" s="147" t="s">
        <v>216</v>
      </c>
      <c r="D16" s="561"/>
      <c r="E16" s="560"/>
      <c r="F16" s="560"/>
      <c r="G16" s="146"/>
      <c r="H16" s="146"/>
      <c r="I16" s="146"/>
      <c r="J16" s="146"/>
      <c r="K16" s="561"/>
      <c r="L16" s="560"/>
      <c r="M16" s="136"/>
    </row>
    <row r="17" spans="1:13" ht="15.75" customHeight="1" x14ac:dyDescent="0.25">
      <c r="A17" s="557"/>
      <c r="B17" s="558"/>
      <c r="C17" s="147" t="s">
        <v>217</v>
      </c>
      <c r="D17" s="561"/>
      <c r="E17" s="560"/>
      <c r="F17" s="560"/>
      <c r="G17" s="146"/>
      <c r="H17" s="146"/>
      <c r="I17" s="146"/>
      <c r="J17" s="146"/>
      <c r="K17" s="561"/>
      <c r="L17" s="560"/>
      <c r="M17" s="136"/>
    </row>
    <row r="18" spans="1:13" s="142" customFormat="1" ht="15.75" customHeight="1" x14ac:dyDescent="0.25">
      <c r="A18" s="564" t="s">
        <v>194</v>
      </c>
      <c r="B18" s="564"/>
      <c r="C18" s="148" t="s">
        <v>48</v>
      </c>
      <c r="D18" s="564" t="s">
        <v>12</v>
      </c>
      <c r="E18" s="565"/>
      <c r="F18" s="565"/>
      <c r="G18" s="148" t="s">
        <v>47</v>
      </c>
      <c r="H18" s="148" t="s">
        <v>213</v>
      </c>
      <c r="I18" s="148" t="s">
        <v>214</v>
      </c>
      <c r="J18" s="240" t="s">
        <v>328</v>
      </c>
      <c r="K18" s="564" t="s">
        <v>52</v>
      </c>
      <c r="L18" s="565"/>
      <c r="M18" s="139"/>
    </row>
    <row r="19" spans="1:13" ht="15.75" customHeight="1" x14ac:dyDescent="0.25">
      <c r="A19" s="557">
        <v>4</v>
      </c>
      <c r="B19" s="558" t="s">
        <v>295</v>
      </c>
      <c r="C19" s="145">
        <v>1</v>
      </c>
      <c r="D19" s="559" t="s">
        <v>428</v>
      </c>
      <c r="E19" s="560"/>
      <c r="F19" s="560"/>
      <c r="G19" s="338">
        <v>17</v>
      </c>
      <c r="H19" s="280">
        <v>1928.6982684607995</v>
      </c>
      <c r="I19" s="280">
        <v>113.45283932122348</v>
      </c>
      <c r="J19" s="280">
        <v>113.99365084469579</v>
      </c>
      <c r="K19" s="554" t="s">
        <v>835</v>
      </c>
      <c r="L19" s="547"/>
      <c r="M19" s="136"/>
    </row>
    <row r="20" spans="1:13" ht="15.75" customHeight="1" x14ac:dyDescent="0.25">
      <c r="A20" s="557"/>
      <c r="B20" s="558"/>
      <c r="C20" s="145">
        <v>2</v>
      </c>
      <c r="D20" s="561" t="s">
        <v>429</v>
      </c>
      <c r="E20" s="560"/>
      <c r="F20" s="560"/>
      <c r="G20" s="338">
        <v>26</v>
      </c>
      <c r="H20" s="280">
        <v>1436.3153747219783</v>
      </c>
      <c r="I20" s="280">
        <v>55.242899027768409</v>
      </c>
      <c r="J20" s="280">
        <v>55.160631700774957</v>
      </c>
      <c r="K20" s="554" t="s">
        <v>835</v>
      </c>
      <c r="L20" s="547"/>
      <c r="M20" s="136"/>
    </row>
    <row r="21" spans="1:13" ht="15.75" customHeight="1" x14ac:dyDescent="0.25">
      <c r="A21" s="557"/>
      <c r="B21" s="558"/>
      <c r="C21" s="145">
        <v>3</v>
      </c>
      <c r="D21" s="561"/>
      <c r="E21" s="560"/>
      <c r="F21" s="560"/>
      <c r="G21" s="338"/>
      <c r="H21" s="338"/>
      <c r="I21" s="338"/>
      <c r="J21" s="338"/>
      <c r="K21" s="561"/>
      <c r="L21" s="560"/>
      <c r="M21" s="136"/>
    </row>
    <row r="22" spans="1:13" ht="15.75" customHeight="1" x14ac:dyDescent="0.25">
      <c r="A22" s="557"/>
      <c r="B22" s="558"/>
      <c r="C22" s="145">
        <v>4</v>
      </c>
      <c r="D22" s="561"/>
      <c r="E22" s="560"/>
      <c r="F22" s="560"/>
      <c r="G22" s="338"/>
      <c r="H22" s="338"/>
      <c r="I22" s="338"/>
      <c r="J22" s="338"/>
      <c r="K22" s="561"/>
      <c r="L22" s="560"/>
      <c r="M22" s="136"/>
    </row>
    <row r="23" spans="1:13" ht="15.75" customHeight="1" x14ac:dyDescent="0.25">
      <c r="A23" s="557"/>
      <c r="B23" s="558"/>
      <c r="C23" s="145">
        <v>5</v>
      </c>
      <c r="D23" s="561"/>
      <c r="E23" s="560"/>
      <c r="F23" s="560"/>
      <c r="G23" s="338"/>
      <c r="H23" s="338"/>
      <c r="I23" s="338"/>
      <c r="J23" s="338"/>
      <c r="K23" s="561"/>
      <c r="L23" s="560"/>
      <c r="M23" s="136"/>
    </row>
    <row r="24" spans="1:13" ht="15.75" customHeight="1" x14ac:dyDescent="0.25">
      <c r="A24" s="557"/>
      <c r="B24" s="558"/>
      <c r="C24" s="147" t="s">
        <v>218</v>
      </c>
      <c r="D24" s="559"/>
      <c r="E24" s="560"/>
      <c r="F24" s="560"/>
      <c r="G24" s="338"/>
      <c r="H24" s="338"/>
      <c r="I24" s="338"/>
      <c r="J24" s="338"/>
      <c r="K24" s="559"/>
      <c r="L24" s="560"/>
      <c r="M24" s="136"/>
    </row>
    <row r="25" spans="1:13" ht="15.75" customHeight="1" x14ac:dyDescent="0.25">
      <c r="A25" s="557"/>
      <c r="B25" s="558"/>
      <c r="C25" s="147" t="s">
        <v>215</v>
      </c>
      <c r="D25" s="561"/>
      <c r="E25" s="560"/>
      <c r="F25" s="560"/>
      <c r="G25" s="338"/>
      <c r="H25" s="338"/>
      <c r="I25" s="338"/>
      <c r="J25" s="338"/>
      <c r="K25" s="561"/>
      <c r="L25" s="560"/>
      <c r="M25" s="136"/>
    </row>
    <row r="26" spans="1:13" ht="15.75" customHeight="1" x14ac:dyDescent="0.25">
      <c r="A26" s="557"/>
      <c r="B26" s="558"/>
      <c r="C26" s="147" t="s">
        <v>211</v>
      </c>
      <c r="D26" s="561"/>
      <c r="E26" s="560"/>
      <c r="F26" s="560"/>
      <c r="G26" s="338"/>
      <c r="H26" s="338"/>
      <c r="I26" s="338"/>
      <c r="J26" s="338"/>
      <c r="K26" s="561"/>
      <c r="L26" s="560"/>
      <c r="M26" s="136"/>
    </row>
    <row r="27" spans="1:13" ht="15.75" customHeight="1" x14ac:dyDescent="0.25">
      <c r="A27" s="557"/>
      <c r="B27" s="558"/>
      <c r="C27" s="147" t="s">
        <v>219</v>
      </c>
      <c r="D27" s="561"/>
      <c r="E27" s="560"/>
      <c r="F27" s="560"/>
      <c r="G27" s="338"/>
      <c r="H27" s="338"/>
      <c r="I27" s="338"/>
      <c r="J27" s="338"/>
      <c r="K27" s="561"/>
      <c r="L27" s="560"/>
      <c r="M27" s="136"/>
    </row>
    <row r="28" spans="1:13" ht="15.75" customHeight="1" x14ac:dyDescent="0.25">
      <c r="A28" s="557"/>
      <c r="B28" s="558"/>
      <c r="C28" s="147" t="s">
        <v>217</v>
      </c>
      <c r="D28" s="561"/>
      <c r="E28" s="560"/>
      <c r="F28" s="560"/>
      <c r="G28" s="338"/>
      <c r="H28" s="338"/>
      <c r="I28" s="338"/>
      <c r="J28" s="338"/>
      <c r="K28" s="561"/>
      <c r="L28" s="560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topLeftCell="A7" zoomScaleNormal="60" zoomScaleSheetLayoutView="100" workbookViewId="0">
      <selection activeCell="H39" sqref="H39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49" t="s">
        <v>209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00"/>
    </row>
    <row r="2" spans="1:13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3" ht="15.75" customHeight="1" x14ac:dyDescent="0.25">
      <c r="A3" s="555" t="s">
        <v>212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136"/>
    </row>
    <row r="4" spans="1:13" s="101" customFormat="1" ht="15.75" customHeight="1" x14ac:dyDescent="0.25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112"/>
    </row>
    <row r="5" spans="1:13" s="138" customFormat="1" ht="16.149999999999999" customHeight="1" x14ac:dyDescent="0.2">
      <c r="A5" s="548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48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446" t="s">
        <v>653</v>
      </c>
      <c r="J6" s="233"/>
      <c r="K6" s="233"/>
      <c r="L6" s="233"/>
      <c r="M6" s="112"/>
    </row>
    <row r="7" spans="1:13" s="138" customFormat="1" ht="15.75" customHeight="1" x14ac:dyDescent="0.2">
      <c r="A7" s="558" t="s">
        <v>194</v>
      </c>
      <c r="B7" s="558"/>
      <c r="C7" s="143" t="s">
        <v>48</v>
      </c>
      <c r="D7" s="558" t="s">
        <v>12</v>
      </c>
      <c r="E7" s="563"/>
      <c r="F7" s="563"/>
      <c r="G7" s="143" t="s">
        <v>47</v>
      </c>
      <c r="H7" s="143" t="s">
        <v>213</v>
      </c>
      <c r="I7" s="143" t="s">
        <v>214</v>
      </c>
      <c r="J7" s="240" t="s">
        <v>328</v>
      </c>
      <c r="K7" s="558" t="s">
        <v>673</v>
      </c>
      <c r="L7" s="563"/>
      <c r="M7" s="137"/>
    </row>
    <row r="8" spans="1:13" ht="15.75" customHeight="1" x14ac:dyDescent="0.25">
      <c r="A8" s="557">
        <v>5</v>
      </c>
      <c r="B8" s="558" t="s">
        <v>297</v>
      </c>
      <c r="C8" s="145">
        <v>1</v>
      </c>
      <c r="D8" s="559" t="s">
        <v>706</v>
      </c>
      <c r="E8" s="560"/>
      <c r="F8" s="560"/>
      <c r="G8" s="338">
        <v>14</v>
      </c>
      <c r="H8" s="282">
        <v>2298.8130121399254</v>
      </c>
      <c r="I8" s="280">
        <v>164.20092943856608</v>
      </c>
      <c r="J8" s="280">
        <v>164.04101234313163</v>
      </c>
      <c r="K8" s="554" t="s">
        <v>838</v>
      </c>
      <c r="L8" s="547"/>
      <c r="M8" s="112"/>
    </row>
    <row r="9" spans="1:13" ht="15.75" customHeight="1" x14ac:dyDescent="0.25">
      <c r="A9" s="557"/>
      <c r="B9" s="558"/>
      <c r="C9" s="145">
        <v>2</v>
      </c>
      <c r="D9" s="561" t="s">
        <v>445</v>
      </c>
      <c r="E9" s="560"/>
      <c r="F9" s="560"/>
      <c r="G9" s="338">
        <v>15</v>
      </c>
      <c r="H9" s="282">
        <v>2300.6209905832307</v>
      </c>
      <c r="I9" s="280">
        <v>153.37473270554869</v>
      </c>
      <c r="J9" s="280">
        <v>153.04460036620543</v>
      </c>
      <c r="K9" s="554" t="s">
        <v>835</v>
      </c>
      <c r="L9" s="547"/>
      <c r="M9" s="112"/>
    </row>
    <row r="10" spans="1:13" ht="15.75" customHeight="1" x14ac:dyDescent="0.25">
      <c r="A10" s="557"/>
      <c r="B10" s="558"/>
      <c r="C10" s="145">
        <v>3</v>
      </c>
      <c r="D10" s="561" t="s">
        <v>697</v>
      </c>
      <c r="E10" s="560"/>
      <c r="F10" s="560"/>
      <c r="G10" s="338">
        <v>15</v>
      </c>
      <c r="H10" s="282">
        <v>2294.5479763698991</v>
      </c>
      <c r="I10" s="280">
        <v>152.96986509132662</v>
      </c>
      <c r="J10" s="280">
        <v>152.62189085805832</v>
      </c>
      <c r="K10" s="554" t="s">
        <v>835</v>
      </c>
      <c r="L10" s="547"/>
      <c r="M10" s="112"/>
    </row>
    <row r="11" spans="1:13" ht="15.75" customHeight="1" x14ac:dyDescent="0.25">
      <c r="A11" s="557"/>
      <c r="B11" s="558"/>
      <c r="C11" s="145">
        <v>4</v>
      </c>
      <c r="D11" s="561" t="s">
        <v>444</v>
      </c>
      <c r="E11" s="560"/>
      <c r="F11" s="560"/>
      <c r="G11" s="338">
        <v>15</v>
      </c>
      <c r="H11" s="282">
        <v>2287.3181094871916</v>
      </c>
      <c r="I11" s="280">
        <v>152.48787396581275</v>
      </c>
      <c r="J11" s="280">
        <v>152.53408458911142</v>
      </c>
      <c r="K11" s="554" t="s">
        <v>835</v>
      </c>
      <c r="L11" s="547"/>
      <c r="M11" s="112"/>
    </row>
    <row r="12" spans="1:13" ht="15.75" customHeight="1" x14ac:dyDescent="0.25">
      <c r="A12" s="557"/>
      <c r="B12" s="558"/>
      <c r="C12" s="145">
        <v>5</v>
      </c>
      <c r="D12" s="561" t="s">
        <v>435</v>
      </c>
      <c r="E12" s="560"/>
      <c r="F12" s="560"/>
      <c r="G12" s="338">
        <v>16</v>
      </c>
      <c r="H12" s="282">
        <v>2306.8505989475466</v>
      </c>
      <c r="I12" s="280">
        <v>144.17816243422166</v>
      </c>
      <c r="J12" s="280">
        <v>144.63798795738248</v>
      </c>
      <c r="K12" s="554" t="s">
        <v>835</v>
      </c>
      <c r="L12" s="547"/>
      <c r="M12" s="112"/>
    </row>
    <row r="13" spans="1:13" ht="15.75" customHeight="1" x14ac:dyDescent="0.25">
      <c r="A13" s="557"/>
      <c r="B13" s="558"/>
      <c r="C13" s="147" t="s">
        <v>210</v>
      </c>
      <c r="D13" s="559" t="s">
        <v>437</v>
      </c>
      <c r="E13" s="560"/>
      <c r="F13" s="560"/>
      <c r="G13" s="338">
        <v>20</v>
      </c>
      <c r="H13" s="282">
        <v>2295.4613811819895</v>
      </c>
      <c r="I13" s="280">
        <v>114.77306905909946</v>
      </c>
      <c r="J13" s="280">
        <v>114.74557203072207</v>
      </c>
      <c r="K13" s="554" t="s">
        <v>839</v>
      </c>
      <c r="L13" s="560"/>
      <c r="M13" s="112"/>
    </row>
    <row r="14" spans="1:13" ht="15.75" customHeight="1" x14ac:dyDescent="0.25">
      <c r="A14" s="557"/>
      <c r="B14" s="558"/>
      <c r="C14" s="147" t="s">
        <v>215</v>
      </c>
      <c r="D14" s="561" t="s">
        <v>431</v>
      </c>
      <c r="E14" s="560"/>
      <c r="F14" s="560"/>
      <c r="G14" s="338">
        <v>20</v>
      </c>
      <c r="H14" s="282">
        <v>2296.4250850620992</v>
      </c>
      <c r="I14" s="280">
        <v>114.82125425310497</v>
      </c>
      <c r="J14" s="280">
        <v>114.89153701222438</v>
      </c>
      <c r="K14" s="554" t="s">
        <v>839</v>
      </c>
      <c r="L14" s="560"/>
      <c r="M14" s="112"/>
    </row>
    <row r="15" spans="1:13" ht="15.75" customHeight="1" x14ac:dyDescent="0.25">
      <c r="A15" s="557"/>
      <c r="B15" s="558"/>
      <c r="C15" s="147" t="s">
        <v>211</v>
      </c>
      <c r="D15" s="561" t="s">
        <v>439</v>
      </c>
      <c r="E15" s="560"/>
      <c r="F15" s="560"/>
      <c r="G15" s="338">
        <v>19</v>
      </c>
      <c r="H15" s="282">
        <v>2294.0622043198905</v>
      </c>
      <c r="I15" s="280">
        <v>120.74011601683635</v>
      </c>
      <c r="J15" s="280">
        <v>120.64937451306162</v>
      </c>
      <c r="K15" s="566" t="s">
        <v>837</v>
      </c>
      <c r="L15" s="567"/>
      <c r="M15" s="112"/>
    </row>
    <row r="16" spans="1:13" ht="15.75" customHeight="1" x14ac:dyDescent="0.25">
      <c r="A16" s="557"/>
      <c r="B16" s="558"/>
      <c r="C16" s="147" t="s">
        <v>216</v>
      </c>
      <c r="D16" s="561" t="s">
        <v>675</v>
      </c>
      <c r="E16" s="560"/>
      <c r="F16" s="560"/>
      <c r="G16" s="338">
        <v>19</v>
      </c>
      <c r="H16" s="282">
        <v>2295.1654201372912</v>
      </c>
      <c r="I16" s="280">
        <v>120.79818000722585</v>
      </c>
      <c r="J16" s="280">
        <v>121.0972750383014</v>
      </c>
      <c r="K16" s="554" t="s">
        <v>837</v>
      </c>
      <c r="L16" s="547"/>
      <c r="M16" s="136"/>
    </row>
    <row r="17" spans="1:13" ht="15.75" customHeight="1" x14ac:dyDescent="0.25">
      <c r="A17" s="557"/>
      <c r="B17" s="558"/>
      <c r="C17" s="147" t="s">
        <v>217</v>
      </c>
      <c r="D17" s="561" t="s">
        <v>441</v>
      </c>
      <c r="E17" s="560"/>
      <c r="F17" s="560"/>
      <c r="G17" s="338">
        <v>19</v>
      </c>
      <c r="H17" s="282">
        <v>2296.5717662523234</v>
      </c>
      <c r="I17" s="280">
        <v>120.87219822380648</v>
      </c>
      <c r="J17" s="280">
        <v>120.87115686142349</v>
      </c>
      <c r="K17" s="554" t="s">
        <v>837</v>
      </c>
      <c r="L17" s="560"/>
      <c r="M17" s="136"/>
    </row>
    <row r="18" spans="1:13" s="142" customFormat="1" ht="15.75" customHeight="1" x14ac:dyDescent="0.25">
      <c r="A18" s="564" t="s">
        <v>194</v>
      </c>
      <c r="B18" s="564"/>
      <c r="C18" s="148" t="s">
        <v>48</v>
      </c>
      <c r="D18" s="564" t="s">
        <v>12</v>
      </c>
      <c r="E18" s="565"/>
      <c r="F18" s="565"/>
      <c r="G18" s="148" t="s">
        <v>47</v>
      </c>
      <c r="H18" s="283" t="s">
        <v>213</v>
      </c>
      <c r="I18" s="281" t="s">
        <v>214</v>
      </c>
      <c r="J18" s="240" t="s">
        <v>328</v>
      </c>
      <c r="K18" s="564" t="s">
        <v>672</v>
      </c>
      <c r="L18" s="565"/>
      <c r="M18" s="139"/>
    </row>
    <row r="19" spans="1:13" ht="15.75" customHeight="1" x14ac:dyDescent="0.25">
      <c r="A19" s="557">
        <v>6</v>
      </c>
      <c r="B19" s="558" t="s">
        <v>298</v>
      </c>
      <c r="C19" s="145">
        <v>1</v>
      </c>
      <c r="D19" s="559" t="s">
        <v>636</v>
      </c>
      <c r="E19" s="560"/>
      <c r="F19" s="560"/>
      <c r="G19" s="338">
        <v>8</v>
      </c>
      <c r="H19" s="282">
        <v>2889.3225108225092</v>
      </c>
      <c r="I19" s="280">
        <v>361.16531385281365</v>
      </c>
      <c r="J19" s="280">
        <v>363.14438579718711</v>
      </c>
      <c r="K19" s="554" t="s">
        <v>838</v>
      </c>
      <c r="L19" s="547"/>
      <c r="M19" s="136"/>
    </row>
    <row r="20" spans="1:13" ht="15.75" customHeight="1" x14ac:dyDescent="0.25">
      <c r="A20" s="557"/>
      <c r="B20" s="558"/>
      <c r="C20" s="145">
        <v>2</v>
      </c>
      <c r="D20" s="561" t="s">
        <v>453</v>
      </c>
      <c r="E20" s="560"/>
      <c r="F20" s="560"/>
      <c r="G20" s="338">
        <v>10</v>
      </c>
      <c r="H20" s="282">
        <v>2895.0395811085459</v>
      </c>
      <c r="I20" s="280">
        <v>289.50395811085457</v>
      </c>
      <c r="J20" s="280">
        <v>290.64813724026715</v>
      </c>
      <c r="K20" s="554" t="s">
        <v>835</v>
      </c>
      <c r="L20" s="547"/>
      <c r="M20" s="136"/>
    </row>
    <row r="21" spans="1:13" ht="15.75" customHeight="1" x14ac:dyDescent="0.25">
      <c r="A21" s="557"/>
      <c r="B21" s="558"/>
      <c r="C21" s="145">
        <v>3</v>
      </c>
      <c r="D21" s="561" t="s">
        <v>451</v>
      </c>
      <c r="E21" s="560"/>
      <c r="F21" s="560"/>
      <c r="G21" s="338">
        <v>10</v>
      </c>
      <c r="H21" s="282">
        <v>2874.3415745744942</v>
      </c>
      <c r="I21" s="280">
        <v>287.43415745744943</v>
      </c>
      <c r="J21" s="280">
        <v>288.28955278313987</v>
      </c>
      <c r="K21" s="554" t="s">
        <v>835</v>
      </c>
      <c r="L21" s="547"/>
      <c r="M21" s="136"/>
    </row>
    <row r="22" spans="1:13" ht="15.75" customHeight="1" x14ac:dyDescent="0.25">
      <c r="A22" s="557"/>
      <c r="B22" s="558"/>
      <c r="C22" s="145">
        <v>4</v>
      </c>
      <c r="D22" s="561" t="s">
        <v>452</v>
      </c>
      <c r="E22" s="560"/>
      <c r="F22" s="560"/>
      <c r="G22" s="338">
        <v>10</v>
      </c>
      <c r="H22" s="282">
        <v>2871.9172090889479</v>
      </c>
      <c r="I22" s="280">
        <v>287.19172090889481</v>
      </c>
      <c r="J22" s="280">
        <v>287.89064972767613</v>
      </c>
      <c r="K22" s="554" t="s">
        <v>835</v>
      </c>
      <c r="L22" s="547"/>
      <c r="M22" s="136"/>
    </row>
    <row r="23" spans="1:13" ht="15.75" customHeight="1" x14ac:dyDescent="0.25">
      <c r="A23" s="557"/>
      <c r="B23" s="558"/>
      <c r="C23" s="145">
        <v>5</v>
      </c>
      <c r="D23" s="561" t="s">
        <v>811</v>
      </c>
      <c r="E23" s="560"/>
      <c r="F23" s="560"/>
      <c r="G23" s="338">
        <v>10</v>
      </c>
      <c r="H23" s="282">
        <v>2871.0977559243975</v>
      </c>
      <c r="I23" s="280">
        <v>287.10977559243969</v>
      </c>
      <c r="J23" s="280">
        <v>286.22081693171447</v>
      </c>
      <c r="K23" s="554" t="s">
        <v>835</v>
      </c>
      <c r="L23" s="547"/>
      <c r="M23" s="136"/>
    </row>
    <row r="24" spans="1:13" ht="15.75" customHeight="1" x14ac:dyDescent="0.25">
      <c r="A24" s="557"/>
      <c r="B24" s="558"/>
      <c r="C24" s="147" t="s">
        <v>218</v>
      </c>
      <c r="D24" s="559" t="s">
        <v>812</v>
      </c>
      <c r="E24" s="560"/>
      <c r="F24" s="560"/>
      <c r="G24" s="338">
        <v>11</v>
      </c>
      <c r="H24" s="282">
        <v>2867.5656425649372</v>
      </c>
      <c r="I24" s="280">
        <v>260.6877856877216</v>
      </c>
      <c r="J24" s="280">
        <v>260.9839833527173</v>
      </c>
      <c r="K24" s="554" t="s">
        <v>840</v>
      </c>
      <c r="L24" s="547"/>
      <c r="M24" s="136"/>
    </row>
    <row r="25" spans="1:13" ht="15.75" customHeight="1" x14ac:dyDescent="0.25">
      <c r="A25" s="557"/>
      <c r="B25" s="558"/>
      <c r="C25" s="147" t="s">
        <v>215</v>
      </c>
      <c r="D25" s="561" t="s">
        <v>448</v>
      </c>
      <c r="E25" s="560"/>
      <c r="F25" s="560"/>
      <c r="G25" s="338">
        <v>10</v>
      </c>
      <c r="H25" s="282">
        <v>2860.0385262554873</v>
      </c>
      <c r="I25" s="280">
        <v>286.00385262554875</v>
      </c>
      <c r="J25" s="280">
        <v>286.69059430130602</v>
      </c>
      <c r="K25" s="554" t="s">
        <v>835</v>
      </c>
      <c r="L25" s="547"/>
      <c r="M25" s="136"/>
    </row>
    <row r="26" spans="1:13" ht="15.75" customHeight="1" x14ac:dyDescent="0.25">
      <c r="A26" s="557"/>
      <c r="B26" s="558"/>
      <c r="C26" s="147" t="s">
        <v>211</v>
      </c>
      <c r="D26" s="561" t="s">
        <v>446</v>
      </c>
      <c r="E26" s="560"/>
      <c r="F26" s="560"/>
      <c r="G26" s="338">
        <v>10</v>
      </c>
      <c r="H26" s="282">
        <v>2862.3979707229</v>
      </c>
      <c r="I26" s="280">
        <v>286.23979707229</v>
      </c>
      <c r="J26" s="280">
        <v>287.24945831953562</v>
      </c>
      <c r="K26" s="554" t="s">
        <v>835</v>
      </c>
      <c r="L26" s="547"/>
      <c r="M26" s="136"/>
    </row>
    <row r="27" spans="1:13" ht="15.75" customHeight="1" x14ac:dyDescent="0.25">
      <c r="A27" s="557"/>
      <c r="B27" s="558"/>
      <c r="C27" s="147" t="s">
        <v>219</v>
      </c>
      <c r="D27" s="561" t="s">
        <v>447</v>
      </c>
      <c r="E27" s="560"/>
      <c r="F27" s="560"/>
      <c r="G27" s="338">
        <v>10</v>
      </c>
      <c r="H27" s="282">
        <v>2866.7282769346671</v>
      </c>
      <c r="I27" s="280">
        <v>286.67282769346673</v>
      </c>
      <c r="J27" s="280">
        <v>286.89407867951462</v>
      </c>
      <c r="K27" s="554" t="s">
        <v>835</v>
      </c>
      <c r="L27" s="547"/>
      <c r="M27" s="136"/>
    </row>
    <row r="28" spans="1:13" ht="15.75" customHeight="1" x14ac:dyDescent="0.25">
      <c r="A28" s="557"/>
      <c r="B28" s="558"/>
      <c r="C28" s="147" t="s">
        <v>217</v>
      </c>
      <c r="D28" s="561"/>
      <c r="E28" s="560"/>
      <c r="F28" s="560"/>
      <c r="G28" s="338"/>
      <c r="H28" s="282"/>
      <c r="I28" s="280"/>
      <c r="J28" s="280"/>
      <c r="K28" s="554"/>
      <c r="L28" s="547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topLeftCell="A4" zoomScaleNormal="60" zoomScaleSheetLayoutView="100" workbookViewId="0">
      <selection activeCell="K8" sqref="K8:L13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49" t="s">
        <v>209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100"/>
    </row>
    <row r="2" spans="1:13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</row>
    <row r="3" spans="1:13" ht="15.75" customHeight="1" x14ac:dyDescent="0.25">
      <c r="A3" s="555" t="s">
        <v>212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136"/>
    </row>
    <row r="4" spans="1:13" s="101" customFormat="1" ht="15.75" customHeight="1" x14ac:dyDescent="0.25">
      <c r="A4" s="555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112"/>
    </row>
    <row r="5" spans="1:13" s="138" customFormat="1" ht="16.149999999999999" customHeight="1" x14ac:dyDescent="0.2">
      <c r="A5" s="548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 x14ac:dyDescent="0.25">
      <c r="A6" s="548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652</v>
      </c>
      <c r="J6" s="233"/>
      <c r="K6" s="233"/>
      <c r="L6" s="233"/>
      <c r="M6" s="112"/>
    </row>
    <row r="7" spans="1:13" s="138" customFormat="1" ht="15.75" customHeight="1" x14ac:dyDescent="0.2">
      <c r="A7" s="580" t="s">
        <v>194</v>
      </c>
      <c r="B7" s="581"/>
      <c r="C7" s="143" t="s">
        <v>48</v>
      </c>
      <c r="D7" s="580" t="s">
        <v>12</v>
      </c>
      <c r="E7" s="582"/>
      <c r="F7" s="581"/>
      <c r="G7" s="143" t="s">
        <v>47</v>
      </c>
      <c r="H7" s="143" t="s">
        <v>213</v>
      </c>
      <c r="I7" s="143" t="s">
        <v>214</v>
      </c>
      <c r="J7" s="240" t="s">
        <v>328</v>
      </c>
      <c r="K7" s="580" t="s">
        <v>52</v>
      </c>
      <c r="L7" s="581"/>
      <c r="M7" s="137"/>
    </row>
    <row r="8" spans="1:13" ht="15.75" customHeight="1" x14ac:dyDescent="0.25">
      <c r="A8" s="568">
        <v>7</v>
      </c>
      <c r="B8" s="571" t="s">
        <v>300</v>
      </c>
      <c r="C8" s="145">
        <v>1</v>
      </c>
      <c r="D8" s="574" t="s">
        <v>430</v>
      </c>
      <c r="E8" s="575"/>
      <c r="F8" s="576"/>
      <c r="G8" s="338">
        <v>8</v>
      </c>
      <c r="H8" s="282">
        <v>1433.1476520440449</v>
      </c>
      <c r="I8" s="280">
        <v>179.14345650550561</v>
      </c>
      <c r="J8" s="280">
        <v>178.95122979809005</v>
      </c>
      <c r="K8" s="554" t="s">
        <v>838</v>
      </c>
      <c r="L8" s="560"/>
      <c r="M8" s="112"/>
    </row>
    <row r="9" spans="1:13" ht="15.75" customHeight="1" x14ac:dyDescent="0.25">
      <c r="A9" s="569"/>
      <c r="B9" s="572"/>
      <c r="C9" s="145">
        <v>2</v>
      </c>
      <c r="D9" s="577" t="s">
        <v>461</v>
      </c>
      <c r="E9" s="578"/>
      <c r="F9" s="579"/>
      <c r="G9" s="338">
        <v>17</v>
      </c>
      <c r="H9" s="282">
        <v>1914.407281487041</v>
      </c>
      <c r="I9" s="280">
        <v>112.61219302864947</v>
      </c>
      <c r="J9" s="280">
        <v>112.52996047967129</v>
      </c>
      <c r="K9" s="554" t="s">
        <v>835</v>
      </c>
      <c r="L9" s="547"/>
      <c r="M9" s="112"/>
    </row>
    <row r="10" spans="1:13" ht="15.75" customHeight="1" x14ac:dyDescent="0.25">
      <c r="A10" s="569"/>
      <c r="B10" s="572"/>
      <c r="C10" s="145">
        <v>3</v>
      </c>
      <c r="D10" s="577" t="s">
        <v>462</v>
      </c>
      <c r="E10" s="578"/>
      <c r="F10" s="579"/>
      <c r="G10" s="338">
        <v>17</v>
      </c>
      <c r="H10" s="282">
        <v>1913.7999464754175</v>
      </c>
      <c r="I10" s="280">
        <v>112.57646743973044</v>
      </c>
      <c r="J10" s="280">
        <v>112.67161901532651</v>
      </c>
      <c r="K10" s="554" t="s">
        <v>835</v>
      </c>
      <c r="L10" s="547"/>
      <c r="M10" s="112"/>
    </row>
    <row r="11" spans="1:13" ht="15.75" customHeight="1" x14ac:dyDescent="0.25">
      <c r="A11" s="569"/>
      <c r="B11" s="572"/>
      <c r="C11" s="145">
        <v>4</v>
      </c>
      <c r="D11" s="577" t="s">
        <v>458</v>
      </c>
      <c r="E11" s="578"/>
      <c r="F11" s="579"/>
      <c r="G11" s="338">
        <v>17</v>
      </c>
      <c r="H11" s="282">
        <v>1431.2413528835739</v>
      </c>
      <c r="I11" s="280">
        <v>84.190667816680829</v>
      </c>
      <c r="J11" s="280">
        <v>84.113962838415787</v>
      </c>
      <c r="K11" s="554" t="s">
        <v>835</v>
      </c>
      <c r="L11" s="547"/>
      <c r="M11" s="112"/>
    </row>
    <row r="12" spans="1:13" ht="15.75" customHeight="1" x14ac:dyDescent="0.25">
      <c r="A12" s="569"/>
      <c r="B12" s="572"/>
      <c r="C12" s="145">
        <v>5</v>
      </c>
      <c r="D12" s="577" t="s">
        <v>457</v>
      </c>
      <c r="E12" s="578"/>
      <c r="F12" s="579"/>
      <c r="G12" s="282">
        <v>19</v>
      </c>
      <c r="H12" s="282">
        <v>1432.4363540247382</v>
      </c>
      <c r="I12" s="280">
        <v>75.391387053933599</v>
      </c>
      <c r="J12" s="280">
        <v>75.310536401106248</v>
      </c>
      <c r="K12" s="554" t="s">
        <v>835</v>
      </c>
      <c r="L12" s="547"/>
      <c r="M12" s="112"/>
    </row>
    <row r="13" spans="1:13" ht="15.75" customHeight="1" x14ac:dyDescent="0.25">
      <c r="A13" s="569"/>
      <c r="B13" s="572"/>
      <c r="C13" s="147" t="s">
        <v>210</v>
      </c>
      <c r="D13" s="574" t="s">
        <v>676</v>
      </c>
      <c r="E13" s="575"/>
      <c r="F13" s="576"/>
      <c r="G13" s="338">
        <v>20</v>
      </c>
      <c r="H13" s="282">
        <v>1437.1308506084249</v>
      </c>
      <c r="I13" s="280">
        <v>71.856542530421251</v>
      </c>
      <c r="J13" s="280">
        <v>71.547364184743373</v>
      </c>
      <c r="K13" s="554" t="s">
        <v>837</v>
      </c>
      <c r="L13" s="547"/>
      <c r="M13" s="112"/>
    </row>
    <row r="14" spans="1:13" ht="15.75" customHeight="1" x14ac:dyDescent="0.25">
      <c r="A14" s="569"/>
      <c r="B14" s="572"/>
      <c r="C14" s="147" t="s">
        <v>215</v>
      </c>
      <c r="D14" s="577"/>
      <c r="E14" s="578"/>
      <c r="F14" s="579"/>
      <c r="G14" s="338"/>
      <c r="H14" s="282"/>
      <c r="I14" s="280"/>
      <c r="J14" s="280"/>
      <c r="K14" s="554"/>
      <c r="L14" s="560"/>
      <c r="M14" s="112"/>
    </row>
    <row r="15" spans="1:13" ht="15.75" customHeight="1" x14ac:dyDescent="0.25">
      <c r="A15" s="569"/>
      <c r="B15" s="572"/>
      <c r="C15" s="147" t="s">
        <v>211</v>
      </c>
      <c r="D15" s="577"/>
      <c r="E15" s="578"/>
      <c r="F15" s="579"/>
      <c r="G15" s="338"/>
      <c r="H15" s="282"/>
      <c r="I15" s="282"/>
      <c r="J15" s="280"/>
      <c r="K15" s="577"/>
      <c r="L15" s="579"/>
      <c r="M15" s="112"/>
    </row>
    <row r="16" spans="1:13" ht="15.75" customHeight="1" x14ac:dyDescent="0.25">
      <c r="A16" s="569"/>
      <c r="B16" s="572"/>
      <c r="C16" s="147" t="s">
        <v>216</v>
      </c>
      <c r="D16" s="577"/>
      <c r="E16" s="578"/>
      <c r="F16" s="579"/>
      <c r="G16" s="338"/>
      <c r="H16" s="338"/>
      <c r="I16" s="338"/>
      <c r="J16" s="280"/>
      <c r="K16" s="577"/>
      <c r="L16" s="579"/>
      <c r="M16" s="136"/>
    </row>
    <row r="17" spans="1:13" ht="15.75" customHeight="1" x14ac:dyDescent="0.25">
      <c r="A17" s="570"/>
      <c r="B17" s="573"/>
      <c r="C17" s="147" t="s">
        <v>217</v>
      </c>
      <c r="D17" s="577"/>
      <c r="E17" s="578"/>
      <c r="F17" s="579"/>
      <c r="G17" s="338"/>
      <c r="H17" s="338"/>
      <c r="I17" s="338"/>
      <c r="J17" s="280"/>
      <c r="K17" s="577"/>
      <c r="L17" s="579"/>
      <c r="M17" s="136"/>
    </row>
    <row r="18" spans="1:13" s="142" customFormat="1" ht="15.75" customHeight="1" x14ac:dyDescent="0.25">
      <c r="A18" s="583" t="s">
        <v>194</v>
      </c>
      <c r="B18" s="584"/>
      <c r="C18" s="148" t="s">
        <v>48</v>
      </c>
      <c r="D18" s="583" t="s">
        <v>12</v>
      </c>
      <c r="E18" s="585"/>
      <c r="F18" s="584"/>
      <c r="G18" s="148" t="s">
        <v>47</v>
      </c>
      <c r="H18" s="148" t="s">
        <v>213</v>
      </c>
      <c r="I18" s="148" t="s">
        <v>214</v>
      </c>
      <c r="J18" s="240" t="s">
        <v>328</v>
      </c>
      <c r="K18" s="583" t="s">
        <v>694</v>
      </c>
      <c r="L18" s="584"/>
      <c r="M18" s="139"/>
    </row>
    <row r="19" spans="1:13" ht="15.75" customHeight="1" x14ac:dyDescent="0.25">
      <c r="A19" s="568">
        <v>8</v>
      </c>
      <c r="B19" s="586" t="s">
        <v>656</v>
      </c>
      <c r="C19" s="145">
        <v>1</v>
      </c>
      <c r="D19" s="550"/>
      <c r="E19" s="547"/>
      <c r="F19" s="547"/>
      <c r="G19" s="383"/>
      <c r="H19" s="279"/>
      <c r="I19" s="278"/>
      <c r="J19" s="280"/>
      <c r="K19" s="554"/>
      <c r="L19" s="547"/>
      <c r="M19" s="136"/>
    </row>
    <row r="20" spans="1:13" ht="15.75" customHeight="1" x14ac:dyDescent="0.25">
      <c r="A20" s="569"/>
      <c r="B20" s="572"/>
      <c r="C20" s="145">
        <v>2</v>
      </c>
      <c r="D20" s="577"/>
      <c r="E20" s="578"/>
      <c r="F20" s="579"/>
      <c r="G20" s="146"/>
      <c r="H20" s="146"/>
      <c r="I20" s="146"/>
      <c r="J20" s="146"/>
      <c r="K20" s="577"/>
      <c r="L20" s="579"/>
      <c r="M20" s="136"/>
    </row>
    <row r="21" spans="1:13" ht="15.75" customHeight="1" x14ac:dyDescent="0.25">
      <c r="A21" s="569"/>
      <c r="B21" s="572"/>
      <c r="C21" s="145">
        <v>3</v>
      </c>
      <c r="D21" s="577"/>
      <c r="E21" s="578"/>
      <c r="F21" s="579"/>
      <c r="G21" s="146"/>
      <c r="H21" s="146"/>
      <c r="I21" s="146"/>
      <c r="J21" s="146"/>
      <c r="K21" s="577"/>
      <c r="L21" s="579"/>
      <c r="M21" s="136"/>
    </row>
    <row r="22" spans="1:13" ht="15.75" customHeight="1" x14ac:dyDescent="0.25">
      <c r="A22" s="569"/>
      <c r="B22" s="572"/>
      <c r="C22" s="145">
        <v>4</v>
      </c>
      <c r="D22" s="577"/>
      <c r="E22" s="578"/>
      <c r="F22" s="579"/>
      <c r="G22" s="146"/>
      <c r="H22" s="146"/>
      <c r="I22" s="146"/>
      <c r="J22" s="146"/>
      <c r="K22" s="577"/>
      <c r="L22" s="579"/>
      <c r="M22" s="136"/>
    </row>
    <row r="23" spans="1:13" ht="15.75" customHeight="1" x14ac:dyDescent="0.25">
      <c r="A23" s="569"/>
      <c r="B23" s="572"/>
      <c r="C23" s="145">
        <v>5</v>
      </c>
      <c r="D23" s="577"/>
      <c r="E23" s="578"/>
      <c r="F23" s="579"/>
      <c r="G23" s="146"/>
      <c r="H23" s="146"/>
      <c r="I23" s="146"/>
      <c r="J23" s="146"/>
      <c r="K23" s="577"/>
      <c r="L23" s="579"/>
      <c r="M23" s="136"/>
    </row>
    <row r="24" spans="1:13" ht="15.75" customHeight="1" x14ac:dyDescent="0.25">
      <c r="A24" s="569"/>
      <c r="B24" s="572"/>
      <c r="C24" s="147" t="s">
        <v>218</v>
      </c>
      <c r="D24" s="574"/>
      <c r="E24" s="575"/>
      <c r="F24" s="576"/>
      <c r="G24" s="146"/>
      <c r="H24" s="146"/>
      <c r="I24" s="146"/>
      <c r="J24" s="146"/>
      <c r="K24" s="574"/>
      <c r="L24" s="576"/>
      <c r="M24" s="136"/>
    </row>
    <row r="25" spans="1:13" ht="15.75" customHeight="1" x14ac:dyDescent="0.25">
      <c r="A25" s="569"/>
      <c r="B25" s="572"/>
      <c r="C25" s="147" t="s">
        <v>215</v>
      </c>
      <c r="D25" s="577"/>
      <c r="E25" s="578"/>
      <c r="F25" s="579"/>
      <c r="G25" s="146"/>
      <c r="H25" s="146"/>
      <c r="I25" s="146"/>
      <c r="J25" s="146"/>
      <c r="K25" s="577"/>
      <c r="L25" s="579"/>
      <c r="M25" s="136"/>
    </row>
    <row r="26" spans="1:13" ht="15.75" customHeight="1" x14ac:dyDescent="0.25">
      <c r="A26" s="569"/>
      <c r="B26" s="572"/>
      <c r="C26" s="147" t="s">
        <v>211</v>
      </c>
      <c r="D26" s="577"/>
      <c r="E26" s="578"/>
      <c r="F26" s="579"/>
      <c r="G26" s="146"/>
      <c r="H26" s="146"/>
      <c r="I26" s="146"/>
      <c r="J26" s="146"/>
      <c r="K26" s="577"/>
      <c r="L26" s="579"/>
      <c r="M26" s="136"/>
    </row>
    <row r="27" spans="1:13" ht="15.75" customHeight="1" x14ac:dyDescent="0.25">
      <c r="A27" s="569"/>
      <c r="B27" s="572"/>
      <c r="C27" s="147" t="s">
        <v>219</v>
      </c>
      <c r="D27" s="577"/>
      <c r="E27" s="578"/>
      <c r="F27" s="579"/>
      <c r="G27" s="146"/>
      <c r="H27" s="146"/>
      <c r="I27" s="146"/>
      <c r="J27" s="146"/>
      <c r="K27" s="577"/>
      <c r="L27" s="579"/>
      <c r="M27" s="136"/>
    </row>
    <row r="28" spans="1:13" ht="15.75" customHeight="1" x14ac:dyDescent="0.25">
      <c r="A28" s="570"/>
      <c r="B28" s="573"/>
      <c r="C28" s="147" t="s">
        <v>217</v>
      </c>
      <c r="D28" s="577"/>
      <c r="E28" s="578"/>
      <c r="F28" s="579"/>
      <c r="G28" s="146"/>
      <c r="H28" s="146"/>
      <c r="I28" s="146"/>
      <c r="J28" s="146"/>
      <c r="K28" s="577"/>
      <c r="L28" s="579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J19" sqref="J19"/>
    </sheetView>
  </sheetViews>
  <sheetFormatPr defaultColWidth="12.5703125" defaultRowHeight="15.75" customHeight="1" x14ac:dyDescent="0.25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 x14ac:dyDescent="0.25">
      <c r="A1" s="587" t="s">
        <v>331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</row>
    <row r="2" spans="1:14" s="175" customFormat="1" ht="15.75" customHeight="1" x14ac:dyDescent="0.25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</row>
    <row r="3" spans="1:14" ht="15.75" customHeight="1" x14ac:dyDescent="0.25">
      <c r="A3" s="588" t="s">
        <v>332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  <c r="N3" s="176"/>
    </row>
    <row r="4" spans="1:14" s="175" customFormat="1" ht="15.75" customHeight="1" x14ac:dyDescent="0.25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177"/>
    </row>
    <row r="5" spans="1:14" ht="15.75" customHeight="1" x14ac:dyDescent="0.25">
      <c r="A5" s="178" t="s">
        <v>333</v>
      </c>
      <c r="B5" s="179">
        <f>'（３）業績構成比'!H38</f>
        <v>169544862.83999997</v>
      </c>
    </row>
    <row r="6" spans="1:14" ht="15.75" customHeight="1" x14ac:dyDescent="0.25">
      <c r="A6" s="589" t="s">
        <v>334</v>
      </c>
      <c r="B6" s="505" t="s">
        <v>10</v>
      </c>
      <c r="C6" s="505"/>
      <c r="D6" s="590"/>
      <c r="E6" s="589" t="s">
        <v>334</v>
      </c>
      <c r="F6" s="591">
        <v>1</v>
      </c>
      <c r="G6" s="591"/>
      <c r="H6" s="591">
        <v>2</v>
      </c>
      <c r="I6" s="591"/>
      <c r="J6" s="591">
        <v>3</v>
      </c>
      <c r="K6" s="591"/>
      <c r="L6" s="591">
        <v>4</v>
      </c>
      <c r="M6" s="591"/>
    </row>
    <row r="7" spans="1:14" ht="31.35" customHeight="1" x14ac:dyDescent="0.25">
      <c r="A7" s="589"/>
      <c r="B7" s="505"/>
      <c r="C7" s="505"/>
      <c r="D7" s="477"/>
      <c r="E7" s="589"/>
      <c r="F7" s="593" t="s">
        <v>335</v>
      </c>
      <c r="G7" s="593"/>
      <c r="H7" s="593" t="s">
        <v>336</v>
      </c>
      <c r="I7" s="593"/>
      <c r="J7" s="593" t="s">
        <v>337</v>
      </c>
      <c r="K7" s="593"/>
      <c r="L7" s="593" t="s">
        <v>338</v>
      </c>
      <c r="M7" s="593"/>
    </row>
    <row r="8" spans="1:14" ht="15.75" customHeight="1" x14ac:dyDescent="0.25">
      <c r="A8" s="589"/>
      <c r="B8" s="244" t="s">
        <v>11</v>
      </c>
      <c r="C8" s="244" t="s">
        <v>339</v>
      </c>
      <c r="D8" s="477"/>
      <c r="E8" s="589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50000000000001" customHeight="1" x14ac:dyDescent="0.25">
      <c r="A9" s="180" t="s">
        <v>340</v>
      </c>
      <c r="B9" s="181">
        <v>412345.09000000008</v>
      </c>
      <c r="C9" s="182">
        <f>B9/$B$5</f>
        <v>2.4320706808388022E-3</v>
      </c>
      <c r="D9" s="477"/>
      <c r="E9" s="180" t="s">
        <v>340</v>
      </c>
      <c r="F9" s="183">
        <f>'報廢－原因別分析'!AA348</f>
        <v>0</v>
      </c>
      <c r="G9" s="184">
        <f>IFERROR(F9/$B$9,"")</f>
        <v>0</v>
      </c>
      <c r="H9" s="183">
        <f>'報廢－原因別分析'!AB348</f>
        <v>0</v>
      </c>
      <c r="I9" s="184">
        <f>IFERROR(H9/$B$9,"")</f>
        <v>0</v>
      </c>
      <c r="J9" s="183">
        <f>'報廢－原因別分析'!AC348</f>
        <v>0</v>
      </c>
      <c r="K9" s="184">
        <f t="shared" ref="K9" si="0">IFERROR(J9/$B$9,"")</f>
        <v>0</v>
      </c>
      <c r="L9" s="183">
        <f>'報廢－原因別分析'!AD348</f>
        <v>42016.43</v>
      </c>
      <c r="M9" s="184">
        <f>IFERROR(L9/$B$9,"")</f>
        <v>0.10189627818776742</v>
      </c>
    </row>
    <row r="10" spans="1:14" s="185" customFormat="1" ht="19.350000000000001" customHeight="1" x14ac:dyDescent="0.25">
      <c r="A10" s="186" t="s">
        <v>341</v>
      </c>
      <c r="B10" s="187">
        <v>1298076.3900000001</v>
      </c>
      <c r="C10" s="182">
        <f>B10/$B$5</f>
        <v>7.6562413526206274E-3</v>
      </c>
      <c r="D10" s="477"/>
      <c r="E10" s="186" t="s">
        <v>341</v>
      </c>
      <c r="F10" s="183">
        <f>'超用－原因別分析'!AA348</f>
        <v>0</v>
      </c>
      <c r="G10" s="184">
        <f>IFERROR(F10/$B$10,"")</f>
        <v>0</v>
      </c>
      <c r="H10" s="183">
        <f>'超用－原因別分析'!AB348</f>
        <v>0</v>
      </c>
      <c r="I10" s="184">
        <f>IFERROR(H10/$B$10,"")</f>
        <v>0</v>
      </c>
      <c r="J10" s="183">
        <f>'超用－原因別分析'!AC348</f>
        <v>0</v>
      </c>
      <c r="K10" s="184">
        <f>IFERROR(J10/$B$10,"")</f>
        <v>0</v>
      </c>
      <c r="L10" s="183">
        <f>'超用－原因別分析'!AD348</f>
        <v>418940.33999999997</v>
      </c>
      <c r="M10" s="184">
        <f>IFERROR(L10/$B$10,"")</f>
        <v>0.32273935742718496</v>
      </c>
    </row>
    <row r="11" spans="1:14" ht="15.75" customHeight="1" x14ac:dyDescent="0.25">
      <c r="A11" s="327"/>
      <c r="D11" s="477"/>
      <c r="E11" s="589" t="s">
        <v>334</v>
      </c>
      <c r="F11" s="591">
        <v>5</v>
      </c>
      <c r="G11" s="591"/>
      <c r="H11" s="591">
        <v>6</v>
      </c>
      <c r="I11" s="591"/>
      <c r="J11" s="591">
        <v>7</v>
      </c>
      <c r="K11" s="591"/>
      <c r="L11" s="592">
        <v>8</v>
      </c>
      <c r="M11" s="592"/>
    </row>
    <row r="12" spans="1:14" ht="31.35" customHeight="1" x14ac:dyDescent="0.25">
      <c r="D12" s="477"/>
      <c r="E12" s="589"/>
      <c r="F12" s="593" t="s">
        <v>342</v>
      </c>
      <c r="G12" s="593"/>
      <c r="H12" s="593" t="s">
        <v>343</v>
      </c>
      <c r="I12" s="593"/>
      <c r="J12" s="593" t="s">
        <v>344</v>
      </c>
      <c r="K12" s="593"/>
      <c r="L12" s="594" t="s">
        <v>345</v>
      </c>
      <c r="M12" s="594"/>
    </row>
    <row r="13" spans="1:14" ht="15.75" customHeight="1" x14ac:dyDescent="0.25">
      <c r="D13" s="477"/>
      <c r="E13" s="589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50000000000001" customHeight="1" x14ac:dyDescent="0.25">
      <c r="D14" s="477"/>
      <c r="E14" s="180" t="s">
        <v>340</v>
      </c>
      <c r="F14" s="183">
        <f>'報廢－原因別分析'!AE348</f>
        <v>49357.080000000009</v>
      </c>
      <c r="G14" s="184">
        <f>IFERROR(F14/$B$9,"")</f>
        <v>0.11969847876689886</v>
      </c>
      <c r="H14" s="183">
        <f>'報廢－原因別分析'!AF348</f>
        <v>1293.5999999999999</v>
      </c>
      <c r="I14" s="184">
        <f t="shared" ref="I14" si="1">IFERROR(H14/$B$9,"")</f>
        <v>3.1371781339751123E-3</v>
      </c>
      <c r="J14" s="183">
        <f>'報廢－原因別分析'!AG348</f>
        <v>52899.850000000006</v>
      </c>
      <c r="K14" s="184">
        <f t="shared" ref="K14" si="2">IFERROR(J14/$B$9,"")</f>
        <v>0.12829023864452951</v>
      </c>
      <c r="L14" s="183">
        <f>'報廢－原因別分析'!AH348</f>
        <v>0</v>
      </c>
      <c r="M14" s="184">
        <f t="shared" ref="M14" si="3">IFERROR(L14/$B$9,"")</f>
        <v>0</v>
      </c>
    </row>
    <row r="15" spans="1:14" s="185" customFormat="1" ht="19.350000000000001" customHeight="1" x14ac:dyDescent="0.25">
      <c r="D15" s="477"/>
      <c r="E15" s="186" t="s">
        <v>341</v>
      </c>
      <c r="F15" s="183">
        <f>'超用－原因別分析'!AE348</f>
        <v>274940.97000000003</v>
      </c>
      <c r="G15" s="184">
        <f>IFERROR(F15/$B$10,"")</f>
        <v>0.21180646387074339</v>
      </c>
      <c r="H15" s="183">
        <f>'超用－原因別分析'!AF348</f>
        <v>66950.929999999978</v>
      </c>
      <c r="I15" s="184">
        <f>IFERROR(H15/$B$10,"")</f>
        <v>5.1577033921709314E-2</v>
      </c>
      <c r="J15" s="183">
        <f>'超用－原因別分析'!AG348</f>
        <v>0</v>
      </c>
      <c r="K15" s="184">
        <f>IFERROR(J15/$B$10,"")</f>
        <v>0</v>
      </c>
      <c r="L15" s="183">
        <f>'超用－原因別分析'!AH348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F9" sqref="F9"/>
    </sheetView>
  </sheetViews>
  <sheetFormatPr defaultColWidth="12.5703125" defaultRowHeight="15.75" customHeight="1" x14ac:dyDescent="0.25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 x14ac:dyDescent="0.25">
      <c r="A1" s="587" t="s">
        <v>346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</row>
    <row r="2" spans="1:14" s="175" customFormat="1" ht="15.75" customHeight="1" x14ac:dyDescent="0.25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</row>
    <row r="3" spans="1:14" ht="15.75" customHeight="1" x14ac:dyDescent="0.25">
      <c r="A3" s="588" t="s">
        <v>347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  <c r="N3" s="176"/>
    </row>
    <row r="4" spans="1:14" s="175" customFormat="1" ht="15.75" customHeight="1" x14ac:dyDescent="0.25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177"/>
    </row>
    <row r="5" spans="1:14" ht="15.75" customHeight="1" x14ac:dyDescent="0.25">
      <c r="A5" s="178" t="s">
        <v>348</v>
      </c>
      <c r="B5" s="179">
        <f>'（１）收支狀況'!G86</f>
        <v>38847023.370000005</v>
      </c>
    </row>
    <row r="6" spans="1:14" ht="15.75" customHeight="1" x14ac:dyDescent="0.25">
      <c r="A6" s="589" t="s">
        <v>349</v>
      </c>
      <c r="B6" s="505" t="s">
        <v>10</v>
      </c>
      <c r="C6" s="505"/>
      <c r="D6" s="590"/>
      <c r="E6" s="589" t="s">
        <v>349</v>
      </c>
      <c r="F6" s="591">
        <v>1</v>
      </c>
      <c r="G6" s="591"/>
      <c r="H6" s="591">
        <v>2</v>
      </c>
      <c r="I6" s="591"/>
      <c r="J6" s="591">
        <v>3</v>
      </c>
      <c r="K6" s="591"/>
      <c r="L6" s="591">
        <v>4</v>
      </c>
      <c r="M6" s="591"/>
    </row>
    <row r="7" spans="1:14" ht="31.35" customHeight="1" x14ac:dyDescent="0.25">
      <c r="A7" s="589"/>
      <c r="B7" s="505"/>
      <c r="C7" s="505"/>
      <c r="D7" s="477"/>
      <c r="E7" s="589"/>
      <c r="F7" s="593" t="s">
        <v>350</v>
      </c>
      <c r="G7" s="593"/>
      <c r="H7" s="593" t="s">
        <v>351</v>
      </c>
      <c r="I7" s="593"/>
      <c r="J7" s="593" t="s">
        <v>352</v>
      </c>
      <c r="K7" s="593"/>
      <c r="L7" s="593" t="s">
        <v>353</v>
      </c>
      <c r="M7" s="593"/>
    </row>
    <row r="8" spans="1:14" ht="15.75" customHeight="1" x14ac:dyDescent="0.25">
      <c r="A8" s="589"/>
      <c r="B8" s="244" t="s">
        <v>11</v>
      </c>
      <c r="C8" s="244" t="s">
        <v>354</v>
      </c>
      <c r="D8" s="477"/>
      <c r="E8" s="589"/>
      <c r="F8" s="244" t="s">
        <v>11</v>
      </c>
      <c r="G8" s="244" t="s">
        <v>355</v>
      </c>
      <c r="H8" s="244" t="s">
        <v>11</v>
      </c>
      <c r="I8" s="244" t="s">
        <v>354</v>
      </c>
      <c r="J8" s="244" t="s">
        <v>11</v>
      </c>
      <c r="K8" s="244" t="s">
        <v>355</v>
      </c>
      <c r="L8" s="244" t="s">
        <v>11</v>
      </c>
      <c r="M8" s="244" t="s">
        <v>354</v>
      </c>
    </row>
    <row r="9" spans="1:14" s="185" customFormat="1" ht="19.350000000000001" customHeight="1" x14ac:dyDescent="0.25">
      <c r="A9" s="180" t="s">
        <v>356</v>
      </c>
      <c r="B9" s="287">
        <v>94434.46</v>
      </c>
      <c r="C9" s="182">
        <f>B9/$B$5</f>
        <v>2.4309316855645612E-3</v>
      </c>
      <c r="D9" s="477"/>
      <c r="E9" s="180" t="s">
        <v>356</v>
      </c>
      <c r="F9" s="183">
        <f>'報廢－原因別分析'!AA621</f>
        <v>0</v>
      </c>
      <c r="G9" s="184">
        <f>IFERROR(F9/$B$9,"")</f>
        <v>0</v>
      </c>
      <c r="H9" s="183">
        <f>'報廢－原因別分析'!AB621</f>
        <v>0</v>
      </c>
      <c r="I9" s="184">
        <f t="shared" ref="I9" si="0">IFERROR(H9/$B$9,"")</f>
        <v>0</v>
      </c>
      <c r="J9" s="183">
        <f>'報廢－原因別分析'!AC621</f>
        <v>0</v>
      </c>
      <c r="K9" s="184">
        <f t="shared" ref="K9" si="1">IFERROR(J9/$B$9,"")</f>
        <v>0</v>
      </c>
      <c r="L9" s="183">
        <f>'報廢－原因別分析'!AD621</f>
        <v>10205.829999999998</v>
      </c>
      <c r="M9" s="184">
        <f>IFERROR(L9/$B$9,"")</f>
        <v>0.10807315465138465</v>
      </c>
    </row>
    <row r="10" spans="1:14" s="185" customFormat="1" ht="19.350000000000001" customHeight="1" x14ac:dyDescent="0.25">
      <c r="A10" s="186" t="s">
        <v>357</v>
      </c>
      <c r="B10" s="288">
        <v>285072.25</v>
      </c>
      <c r="C10" s="182">
        <f>B10/$B$5</f>
        <v>7.3383293047917242E-3</v>
      </c>
      <c r="D10" s="477"/>
      <c r="E10" s="186" t="s">
        <v>358</v>
      </c>
      <c r="F10" s="183">
        <f>'超用－原因別分析'!AA621</f>
        <v>0</v>
      </c>
      <c r="G10" s="184">
        <f>IFERROR(F10/$B$10,"")</f>
        <v>0</v>
      </c>
      <c r="H10" s="183">
        <f>'超用－原因別分析'!AB621</f>
        <v>0</v>
      </c>
      <c r="I10" s="184">
        <f>IFERROR(H10/$B$10,"")</f>
        <v>0</v>
      </c>
      <c r="J10" s="183">
        <f>'超用－原因別分析'!AC621</f>
        <v>0</v>
      </c>
      <c r="K10" s="184">
        <f>IFERROR(J10/$B$10,"")</f>
        <v>0</v>
      </c>
      <c r="L10" s="183">
        <f>'超用－原因別分析'!AD621</f>
        <v>55336.53</v>
      </c>
      <c r="M10" s="184">
        <f>IFERROR(L10/$B$10,"")</f>
        <v>0.19411405354256683</v>
      </c>
    </row>
    <row r="11" spans="1:14" ht="15.75" customHeight="1" x14ac:dyDescent="0.25">
      <c r="A11" s="327" t="s">
        <v>173</v>
      </c>
      <c r="B11" s="174" t="s">
        <v>834</v>
      </c>
      <c r="D11" s="477"/>
      <c r="E11" s="589" t="s">
        <v>349</v>
      </c>
      <c r="F11" s="591">
        <v>5</v>
      </c>
      <c r="G11" s="591"/>
      <c r="H11" s="591">
        <v>6</v>
      </c>
      <c r="I11" s="591"/>
      <c r="J11" s="591">
        <v>7</v>
      </c>
      <c r="K11" s="591"/>
      <c r="L11" s="592">
        <v>10</v>
      </c>
      <c r="M11" s="592"/>
    </row>
    <row r="12" spans="1:14" ht="31.35" customHeight="1" x14ac:dyDescent="0.25">
      <c r="A12" s="174" t="s">
        <v>181</v>
      </c>
      <c r="B12" s="174" t="str">
        <f>B11</f>
        <v>10/21-10/27 總合計↑</v>
      </c>
      <c r="D12" s="477"/>
      <c r="E12" s="589"/>
      <c r="F12" s="593" t="s">
        <v>359</v>
      </c>
      <c r="G12" s="593"/>
      <c r="H12" s="593" t="s">
        <v>360</v>
      </c>
      <c r="I12" s="593"/>
      <c r="J12" s="593" t="s">
        <v>361</v>
      </c>
      <c r="K12" s="593"/>
      <c r="L12" s="594" t="s">
        <v>362</v>
      </c>
      <c r="M12" s="594"/>
    </row>
    <row r="13" spans="1:14" ht="15.75" customHeight="1" x14ac:dyDescent="0.25">
      <c r="D13" s="477"/>
      <c r="E13" s="589"/>
      <c r="F13" s="244" t="s">
        <v>11</v>
      </c>
      <c r="G13" s="244" t="s">
        <v>354</v>
      </c>
      <c r="H13" s="244" t="s">
        <v>11</v>
      </c>
      <c r="I13" s="244" t="s">
        <v>354</v>
      </c>
      <c r="J13" s="244" t="s">
        <v>11</v>
      </c>
      <c r="K13" s="244" t="s">
        <v>354</v>
      </c>
      <c r="L13" s="244" t="s">
        <v>11</v>
      </c>
      <c r="M13" s="244" t="s">
        <v>354</v>
      </c>
    </row>
    <row r="14" spans="1:14" s="185" customFormat="1" ht="19.350000000000001" customHeight="1" x14ac:dyDescent="0.25">
      <c r="D14" s="477"/>
      <c r="E14" s="180" t="s">
        <v>356</v>
      </c>
      <c r="F14" s="183">
        <f>'報廢－原因別分析'!AE621</f>
        <v>10957.83</v>
      </c>
      <c r="G14" s="184">
        <f>IFERROR(F14/$B$9,"")</f>
        <v>0.11603634944277755</v>
      </c>
      <c r="H14" s="183">
        <f>'報廢－原因別分析'!AF621</f>
        <v>4289.8999999999996</v>
      </c>
      <c r="I14" s="184">
        <f t="shared" ref="I14" si="2">IFERROR(H14/$B$9,"")</f>
        <v>4.5427273052654711E-2</v>
      </c>
      <c r="J14" s="183">
        <f>'報廢－原因別分析'!AG621</f>
        <v>14865.600000000002</v>
      </c>
      <c r="K14" s="184">
        <f t="shared" ref="K14" si="3">IFERROR(J14/$B$9,"")</f>
        <v>0.15741711235496025</v>
      </c>
      <c r="L14" s="183">
        <f>'報廢－原因別分析'!AH621</f>
        <v>0</v>
      </c>
      <c r="M14" s="184">
        <f t="shared" ref="M14" si="4">IFERROR(L14/$B$9,"")</f>
        <v>0</v>
      </c>
    </row>
    <row r="15" spans="1:14" s="185" customFormat="1" ht="19.350000000000001" customHeight="1" x14ac:dyDescent="0.25">
      <c r="D15" s="477"/>
      <c r="E15" s="186" t="s">
        <v>358</v>
      </c>
      <c r="F15" s="183">
        <f>'超用－原因別分析'!AE621</f>
        <v>105901.85</v>
      </c>
      <c r="G15" s="184">
        <f>IFERROR(F15/$B$10,"")</f>
        <v>0.37149126230280222</v>
      </c>
      <c r="H15" s="183">
        <f>'超用－原因別分析'!AF621</f>
        <v>30571.06</v>
      </c>
      <c r="I15" s="184">
        <f>IFERROR(H15/$B$10,"")</f>
        <v>0.1072396909906173</v>
      </c>
      <c r="J15" s="183">
        <f>'超用－原因別分析'!AG621</f>
        <v>0</v>
      </c>
      <c r="K15" s="184">
        <f>IFERROR(J15/$B$10,"")</f>
        <v>0</v>
      </c>
      <c r="L15" s="183">
        <f>'超用－原因別分析'!AH621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G25" sqref="G25:I25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7" t="s">
        <v>711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</row>
    <row r="2" spans="1:17" s="175" customFormat="1" ht="15.75" customHeight="1" x14ac:dyDescent="0.25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</row>
    <row r="3" spans="1:17" ht="15.75" customHeight="1" x14ac:dyDescent="0.25">
      <c r="A3" s="613" t="s">
        <v>220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176"/>
    </row>
    <row r="4" spans="1:17" s="175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177"/>
    </row>
    <row r="5" spans="1:17" ht="15.75" customHeight="1" x14ac:dyDescent="0.25">
      <c r="A5" s="505" t="s">
        <v>199</v>
      </c>
      <c r="B5" s="614">
        <v>1</v>
      </c>
      <c r="C5" s="614"/>
      <c r="D5" s="614">
        <v>2</v>
      </c>
      <c r="E5" s="614"/>
      <c r="F5" s="614">
        <v>3</v>
      </c>
      <c r="G5" s="614"/>
      <c r="H5" s="591">
        <v>4</v>
      </c>
      <c r="I5" s="591"/>
      <c r="J5" s="591">
        <v>5</v>
      </c>
      <c r="K5" s="591"/>
      <c r="L5" s="591">
        <v>6</v>
      </c>
      <c r="M5" s="591"/>
      <c r="N5" s="591">
        <v>7</v>
      </c>
      <c r="O5" s="591"/>
      <c r="P5" s="591">
        <v>8</v>
      </c>
      <c r="Q5" s="591"/>
    </row>
    <row r="6" spans="1:17" ht="15.75" customHeight="1" x14ac:dyDescent="0.25">
      <c r="A6" s="505"/>
      <c r="B6" s="615" t="s">
        <v>712</v>
      </c>
      <c r="C6" s="615"/>
      <c r="D6" s="615" t="s">
        <v>713</v>
      </c>
      <c r="E6" s="615"/>
      <c r="F6" s="615" t="s">
        <v>714</v>
      </c>
      <c r="G6" s="615"/>
      <c r="H6" s="616" t="s">
        <v>715</v>
      </c>
      <c r="I6" s="616"/>
      <c r="J6" s="505" t="s">
        <v>716</v>
      </c>
      <c r="K6" s="505"/>
      <c r="L6" s="505" t="s">
        <v>172</v>
      </c>
      <c r="M6" s="505"/>
      <c r="N6" s="505" t="s">
        <v>717</v>
      </c>
      <c r="O6" s="505"/>
      <c r="P6" s="505" t="s">
        <v>718</v>
      </c>
      <c r="Q6" s="505"/>
    </row>
    <row r="8" spans="1:17" s="394" customFormat="1" ht="15.75" customHeight="1" x14ac:dyDescent="0.2">
      <c r="A8" s="598" t="s">
        <v>719</v>
      </c>
      <c r="B8" s="598"/>
      <c r="C8" s="390" t="s">
        <v>721</v>
      </c>
      <c r="D8" s="599" t="s">
        <v>12</v>
      </c>
      <c r="E8" s="600"/>
      <c r="F8" s="601"/>
      <c r="G8" s="391" t="s">
        <v>54</v>
      </c>
      <c r="H8" s="392"/>
      <c r="I8" s="390"/>
      <c r="J8" s="393" t="s">
        <v>723</v>
      </c>
      <c r="K8" s="393" t="s">
        <v>724</v>
      </c>
      <c r="L8" s="393" t="s">
        <v>725</v>
      </c>
      <c r="M8" s="393" t="s">
        <v>11</v>
      </c>
      <c r="N8" s="393" t="s">
        <v>330</v>
      </c>
      <c r="O8" s="602" t="s">
        <v>726</v>
      </c>
      <c r="P8" s="603"/>
    </row>
    <row r="9" spans="1:17" ht="15.75" customHeight="1" x14ac:dyDescent="0.25">
      <c r="A9" s="598">
        <v>1</v>
      </c>
      <c r="B9" s="612" t="s">
        <v>232</v>
      </c>
      <c r="C9" s="395">
        <v>1</v>
      </c>
      <c r="D9" s="606"/>
      <c r="E9" s="607"/>
      <c r="F9" s="608"/>
      <c r="G9" s="606"/>
      <c r="H9" s="607"/>
      <c r="I9" s="608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 x14ac:dyDescent="0.25">
      <c r="A10" s="598"/>
      <c r="B10" s="612"/>
      <c r="C10" s="395">
        <v>2</v>
      </c>
      <c r="D10" s="606"/>
      <c r="E10" s="607"/>
      <c r="F10" s="608"/>
      <c r="G10" s="606"/>
      <c r="H10" s="607"/>
      <c r="I10" s="608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 x14ac:dyDescent="0.25">
      <c r="A11" s="598"/>
      <c r="B11" s="612"/>
      <c r="C11" s="395">
        <v>3</v>
      </c>
      <c r="D11" s="606"/>
      <c r="E11" s="607"/>
      <c r="F11" s="608"/>
      <c r="G11" s="606"/>
      <c r="H11" s="607"/>
      <c r="I11" s="608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 x14ac:dyDescent="0.25">
      <c r="A12" s="598"/>
      <c r="B12" s="612"/>
      <c r="C12" s="395">
        <v>4</v>
      </c>
      <c r="D12" s="606"/>
      <c r="E12" s="607"/>
      <c r="F12" s="608"/>
      <c r="G12" s="606"/>
      <c r="H12" s="607"/>
      <c r="I12" s="608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 x14ac:dyDescent="0.3">
      <c r="A13" s="598"/>
      <c r="B13" s="612"/>
      <c r="C13" s="400">
        <v>5</v>
      </c>
      <c r="D13" s="609"/>
      <c r="E13" s="610"/>
      <c r="F13" s="611"/>
      <c r="G13" s="609"/>
      <c r="H13" s="610"/>
      <c r="I13" s="611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 x14ac:dyDescent="0.3">
      <c r="A14" s="598"/>
      <c r="B14" s="612"/>
      <c r="C14" s="604"/>
      <c r="D14" s="604"/>
      <c r="E14" s="604"/>
      <c r="F14" s="604"/>
      <c r="G14" s="604"/>
      <c r="H14" s="604"/>
      <c r="I14" s="605"/>
      <c r="J14" s="403" t="s">
        <v>728</v>
      </c>
      <c r="K14" s="404">
        <f>M14/'[1]生產管理報表 7-1 (週)'!B9</f>
        <v>0</v>
      </c>
      <c r="L14" s="403" t="s">
        <v>730</v>
      </c>
      <c r="M14" s="405">
        <f>SUM(M9:M13)</f>
        <v>0</v>
      </c>
      <c r="N14" s="595"/>
      <c r="O14" s="596"/>
      <c r="P14" s="597"/>
    </row>
    <row r="15" spans="1:17" ht="15.75" customHeight="1" thickTop="1" x14ac:dyDescent="0.25"/>
    <row r="16" spans="1:17" ht="15.75" customHeight="1" x14ac:dyDescent="0.25">
      <c r="A16" s="598" t="s">
        <v>719</v>
      </c>
      <c r="B16" s="598"/>
      <c r="C16" s="390" t="s">
        <v>720</v>
      </c>
      <c r="D16" s="599" t="s">
        <v>12</v>
      </c>
      <c r="E16" s="600"/>
      <c r="F16" s="601"/>
      <c r="G16" s="391" t="s">
        <v>54</v>
      </c>
      <c r="H16" s="392"/>
      <c r="I16" s="390"/>
      <c r="J16" s="393" t="s">
        <v>723</v>
      </c>
      <c r="K16" s="393" t="s">
        <v>56</v>
      </c>
      <c r="L16" s="393" t="s">
        <v>725</v>
      </c>
      <c r="M16" s="393" t="s">
        <v>11</v>
      </c>
      <c r="N16" s="393" t="s">
        <v>330</v>
      </c>
      <c r="O16" s="602" t="s">
        <v>52</v>
      </c>
      <c r="P16" s="603"/>
    </row>
    <row r="17" spans="1:16" ht="15.75" customHeight="1" x14ac:dyDescent="0.25">
      <c r="A17" s="598">
        <v>2</v>
      </c>
      <c r="B17" s="612" t="s">
        <v>612</v>
      </c>
      <c r="C17" s="395">
        <v>1</v>
      </c>
      <c r="D17" s="606"/>
      <c r="E17" s="607"/>
      <c r="F17" s="608"/>
      <c r="G17" s="606"/>
      <c r="H17" s="607"/>
      <c r="I17" s="608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 x14ac:dyDescent="0.25">
      <c r="A18" s="598"/>
      <c r="B18" s="612"/>
      <c r="C18" s="395">
        <v>2</v>
      </c>
      <c r="D18" s="606"/>
      <c r="E18" s="607"/>
      <c r="F18" s="608"/>
      <c r="G18" s="606"/>
      <c r="H18" s="607"/>
      <c r="I18" s="608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 x14ac:dyDescent="0.25">
      <c r="A19" s="598"/>
      <c r="B19" s="612"/>
      <c r="C19" s="395">
        <v>3</v>
      </c>
      <c r="D19" s="606"/>
      <c r="E19" s="607"/>
      <c r="F19" s="608"/>
      <c r="G19" s="606"/>
      <c r="H19" s="607"/>
      <c r="I19" s="608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 x14ac:dyDescent="0.25">
      <c r="A20" s="598"/>
      <c r="B20" s="612"/>
      <c r="C20" s="395">
        <v>4</v>
      </c>
      <c r="D20" s="606"/>
      <c r="E20" s="607"/>
      <c r="F20" s="608"/>
      <c r="G20" s="606"/>
      <c r="H20" s="607"/>
      <c r="I20" s="608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 x14ac:dyDescent="0.3">
      <c r="A21" s="598"/>
      <c r="B21" s="612"/>
      <c r="C21" s="400">
        <v>5</v>
      </c>
      <c r="D21" s="609"/>
      <c r="E21" s="610"/>
      <c r="F21" s="611"/>
      <c r="G21" s="609"/>
      <c r="H21" s="610"/>
      <c r="I21" s="611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 x14ac:dyDescent="0.3">
      <c r="A22" s="598"/>
      <c r="B22" s="612"/>
      <c r="C22" s="604"/>
      <c r="D22" s="604"/>
      <c r="E22" s="604"/>
      <c r="F22" s="604"/>
      <c r="G22" s="604"/>
      <c r="H22" s="604"/>
      <c r="I22" s="605"/>
      <c r="J22" s="403" t="s">
        <v>728</v>
      </c>
      <c r="K22" s="404">
        <f>M22/'[1]生產管理報表 7-1 (週)'!B9</f>
        <v>0</v>
      </c>
      <c r="L22" s="403" t="s">
        <v>729</v>
      </c>
      <c r="M22" s="405">
        <f>SUM(M17:M21)</f>
        <v>0</v>
      </c>
      <c r="N22" s="595"/>
      <c r="O22" s="596"/>
      <c r="P22" s="597"/>
    </row>
    <row r="23" spans="1:16" ht="15.75" customHeight="1" thickTop="1" x14ac:dyDescent="0.25"/>
    <row r="24" spans="1:16" ht="15.75" customHeight="1" x14ac:dyDescent="0.25">
      <c r="A24" s="598" t="s">
        <v>731</v>
      </c>
      <c r="B24" s="598"/>
      <c r="C24" s="390" t="s">
        <v>732</v>
      </c>
      <c r="D24" s="599" t="s">
        <v>12</v>
      </c>
      <c r="E24" s="600"/>
      <c r="F24" s="601"/>
      <c r="G24" s="391" t="s">
        <v>54</v>
      </c>
      <c r="H24" s="392"/>
      <c r="I24" s="390"/>
      <c r="J24" s="393" t="s">
        <v>723</v>
      </c>
      <c r="K24" s="393" t="s">
        <v>733</v>
      </c>
      <c r="L24" s="393" t="s">
        <v>57</v>
      </c>
      <c r="M24" s="393" t="s">
        <v>11</v>
      </c>
      <c r="N24" s="393" t="s">
        <v>330</v>
      </c>
      <c r="O24" s="602" t="s">
        <v>52</v>
      </c>
      <c r="P24" s="603"/>
    </row>
    <row r="25" spans="1:16" ht="15.75" customHeight="1" x14ac:dyDescent="0.25">
      <c r="A25" s="598">
        <v>3</v>
      </c>
      <c r="B25" s="612" t="s">
        <v>399</v>
      </c>
      <c r="C25" s="395">
        <v>1</v>
      </c>
      <c r="D25" s="606"/>
      <c r="E25" s="607"/>
      <c r="F25" s="608"/>
      <c r="G25" s="606"/>
      <c r="H25" s="607"/>
      <c r="I25" s="608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 x14ac:dyDescent="0.25">
      <c r="A26" s="598"/>
      <c r="B26" s="612"/>
      <c r="C26" s="395">
        <v>2</v>
      </c>
      <c r="D26" s="606"/>
      <c r="E26" s="607"/>
      <c r="F26" s="608"/>
      <c r="G26" s="606"/>
      <c r="H26" s="607"/>
      <c r="I26" s="608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 x14ac:dyDescent="0.25">
      <c r="A27" s="598"/>
      <c r="B27" s="612"/>
      <c r="C27" s="395">
        <v>3</v>
      </c>
      <c r="D27" s="606"/>
      <c r="E27" s="607"/>
      <c r="F27" s="608"/>
      <c r="G27" s="606"/>
      <c r="H27" s="607"/>
      <c r="I27" s="608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 x14ac:dyDescent="0.25">
      <c r="A28" s="598"/>
      <c r="B28" s="612"/>
      <c r="C28" s="395">
        <v>4</v>
      </c>
      <c r="D28" s="606"/>
      <c r="E28" s="607"/>
      <c r="F28" s="608"/>
      <c r="G28" s="606"/>
      <c r="H28" s="607"/>
      <c r="I28" s="608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 x14ac:dyDescent="0.3">
      <c r="A29" s="598"/>
      <c r="B29" s="612"/>
      <c r="C29" s="400">
        <v>5</v>
      </c>
      <c r="D29" s="609"/>
      <c r="E29" s="610"/>
      <c r="F29" s="611"/>
      <c r="G29" s="609"/>
      <c r="H29" s="610"/>
      <c r="I29" s="611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 x14ac:dyDescent="0.3">
      <c r="A30" s="598"/>
      <c r="B30" s="612"/>
      <c r="C30" s="604"/>
      <c r="D30" s="604"/>
      <c r="E30" s="604"/>
      <c r="F30" s="604"/>
      <c r="G30" s="604"/>
      <c r="H30" s="604"/>
      <c r="I30" s="605"/>
      <c r="J30" s="403" t="s">
        <v>727</v>
      </c>
      <c r="K30" s="404">
        <f>M30/'[1]生產管理報表 7-1 (週)'!B9</f>
        <v>0</v>
      </c>
      <c r="L30" s="403" t="s">
        <v>730</v>
      </c>
      <c r="M30" s="405">
        <f>SUM(M25:M29)</f>
        <v>0</v>
      </c>
      <c r="N30" s="595"/>
      <c r="O30" s="596"/>
      <c r="P30" s="597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="60" zoomScaleNormal="60" workbookViewId="0">
      <selection activeCell="O33" sqref="O33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7" t="s">
        <v>209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</row>
    <row r="2" spans="1:17" s="175" customFormat="1" ht="15.75" customHeight="1" x14ac:dyDescent="0.25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</row>
    <row r="3" spans="1:17" ht="15.75" customHeight="1" x14ac:dyDescent="0.25">
      <c r="A3" s="613" t="s">
        <v>220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176"/>
    </row>
    <row r="4" spans="1:17" s="175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177"/>
    </row>
    <row r="5" spans="1:17" ht="15.75" customHeight="1" x14ac:dyDescent="0.25">
      <c r="A5" s="505" t="s">
        <v>199</v>
      </c>
      <c r="B5" s="591">
        <v>1</v>
      </c>
      <c r="C5" s="591"/>
      <c r="D5" s="591">
        <v>2</v>
      </c>
      <c r="E5" s="591"/>
      <c r="F5" s="591">
        <v>3</v>
      </c>
      <c r="G5" s="591"/>
      <c r="H5" s="614">
        <v>4</v>
      </c>
      <c r="I5" s="614"/>
      <c r="J5" s="614">
        <v>5</v>
      </c>
      <c r="K5" s="614"/>
      <c r="L5" s="614">
        <v>6</v>
      </c>
      <c r="M5" s="614"/>
      <c r="N5" s="614">
        <v>7</v>
      </c>
      <c r="O5" s="614"/>
      <c r="P5" s="591">
        <v>8</v>
      </c>
      <c r="Q5" s="591"/>
    </row>
    <row r="6" spans="1:17" ht="15.75" customHeight="1" x14ac:dyDescent="0.25">
      <c r="A6" s="505"/>
      <c r="B6" s="505" t="s">
        <v>233</v>
      </c>
      <c r="C6" s="505"/>
      <c r="D6" s="505" t="s">
        <v>224</v>
      </c>
      <c r="E6" s="505"/>
      <c r="F6" s="505" t="s">
        <v>337</v>
      </c>
      <c r="G6" s="505"/>
      <c r="H6" s="618" t="s">
        <v>715</v>
      </c>
      <c r="I6" s="618"/>
      <c r="J6" s="615" t="s">
        <v>342</v>
      </c>
      <c r="K6" s="615"/>
      <c r="L6" s="615" t="s">
        <v>172</v>
      </c>
      <c r="M6" s="615"/>
      <c r="N6" s="615" t="s">
        <v>197</v>
      </c>
      <c r="O6" s="615"/>
      <c r="P6" s="505" t="s">
        <v>225</v>
      </c>
      <c r="Q6" s="505"/>
    </row>
    <row r="8" spans="1:17" s="394" customFormat="1" ht="15.75" customHeight="1" x14ac:dyDescent="0.2">
      <c r="A8" s="598" t="s">
        <v>199</v>
      </c>
      <c r="B8" s="598"/>
      <c r="C8" s="390" t="s">
        <v>720</v>
      </c>
      <c r="D8" s="599" t="s">
        <v>12</v>
      </c>
      <c r="E8" s="600"/>
      <c r="F8" s="601"/>
      <c r="G8" s="391" t="s">
        <v>54</v>
      </c>
      <c r="H8" s="392"/>
      <c r="I8" s="390"/>
      <c r="J8" s="393" t="s">
        <v>722</v>
      </c>
      <c r="K8" s="393" t="s">
        <v>733</v>
      </c>
      <c r="L8" s="393" t="s">
        <v>57</v>
      </c>
      <c r="M8" s="393" t="s">
        <v>11</v>
      </c>
      <c r="N8" s="393" t="s">
        <v>330</v>
      </c>
      <c r="O8" s="602" t="s">
        <v>52</v>
      </c>
      <c r="P8" s="603"/>
    </row>
    <row r="9" spans="1:17" ht="15.75" customHeight="1" x14ac:dyDescent="0.25">
      <c r="A9" s="598">
        <v>4</v>
      </c>
      <c r="B9" s="617" t="s">
        <v>715</v>
      </c>
      <c r="C9" s="395">
        <v>1</v>
      </c>
      <c r="D9" s="606" t="s">
        <v>430</v>
      </c>
      <c r="E9" s="607"/>
      <c r="F9" s="608"/>
      <c r="G9" s="606" t="s">
        <v>482</v>
      </c>
      <c r="H9" s="607"/>
      <c r="I9" s="608"/>
      <c r="J9" s="396">
        <v>111.20000000000003</v>
      </c>
      <c r="K9" s="397">
        <v>1.4371417583932429E-2</v>
      </c>
      <c r="L9" s="396">
        <v>60.2</v>
      </c>
      <c r="M9" s="398">
        <f t="shared" ref="M9:M13" si="0">L9*J9</f>
        <v>6694.2400000000025</v>
      </c>
      <c r="N9" s="339"/>
      <c r="O9" s="399" t="s">
        <v>801</v>
      </c>
      <c r="P9" s="326"/>
    </row>
    <row r="10" spans="1:17" ht="15.75" customHeight="1" x14ac:dyDescent="0.25">
      <c r="A10" s="598"/>
      <c r="B10" s="617"/>
      <c r="C10" s="395">
        <v>2</v>
      </c>
      <c r="D10" s="606" t="s">
        <v>436</v>
      </c>
      <c r="E10" s="607"/>
      <c r="F10" s="608"/>
      <c r="G10" s="606" t="s">
        <v>560</v>
      </c>
      <c r="H10" s="607"/>
      <c r="I10" s="608"/>
      <c r="J10" s="396">
        <v>194.04</v>
      </c>
      <c r="K10" s="397">
        <v>1.9618511256544426E-2</v>
      </c>
      <c r="L10" s="396">
        <v>31.959999999999997</v>
      </c>
      <c r="M10" s="398">
        <f t="shared" si="0"/>
        <v>6201.518399999999</v>
      </c>
      <c r="N10" s="339"/>
      <c r="O10" s="399" t="s">
        <v>801</v>
      </c>
      <c r="P10" s="326"/>
    </row>
    <row r="11" spans="1:17" ht="15.75" customHeight="1" x14ac:dyDescent="0.25">
      <c r="A11" s="598"/>
      <c r="B11" s="617"/>
      <c r="C11" s="395">
        <v>3</v>
      </c>
      <c r="D11" s="606" t="s">
        <v>470</v>
      </c>
      <c r="E11" s="607"/>
      <c r="F11" s="608"/>
      <c r="G11" s="606" t="s">
        <v>520</v>
      </c>
      <c r="H11" s="607"/>
      <c r="I11" s="608"/>
      <c r="J11" s="396">
        <v>99.119999999999962</v>
      </c>
      <c r="K11" s="397">
        <v>9.5094151066090968E-3</v>
      </c>
      <c r="L11" s="396">
        <v>39.92</v>
      </c>
      <c r="M11" s="398">
        <f t="shared" si="0"/>
        <v>3956.8703999999984</v>
      </c>
      <c r="N11" s="339"/>
      <c r="O11" s="399" t="s">
        <v>802</v>
      </c>
      <c r="P11" s="326"/>
    </row>
    <row r="12" spans="1:17" ht="15.75" customHeight="1" x14ac:dyDescent="0.25">
      <c r="A12" s="598"/>
      <c r="B12" s="617"/>
      <c r="C12" s="395">
        <v>4</v>
      </c>
      <c r="D12" s="606" t="s">
        <v>470</v>
      </c>
      <c r="E12" s="607"/>
      <c r="F12" s="608"/>
      <c r="G12" s="606" t="s">
        <v>681</v>
      </c>
      <c r="H12" s="607"/>
      <c r="I12" s="608"/>
      <c r="J12" s="396">
        <v>110.09999999999995</v>
      </c>
      <c r="K12" s="397">
        <v>1.4276486733146118E-2</v>
      </c>
      <c r="L12" s="396">
        <v>31.129999999999995</v>
      </c>
      <c r="M12" s="398">
        <f t="shared" si="0"/>
        <v>3427.4129999999982</v>
      </c>
      <c r="N12" s="339"/>
      <c r="O12" s="399" t="s">
        <v>794</v>
      </c>
      <c r="P12" s="335"/>
    </row>
    <row r="13" spans="1:17" ht="15.75" customHeight="1" thickBot="1" x14ac:dyDescent="0.3">
      <c r="A13" s="598"/>
      <c r="B13" s="617"/>
      <c r="C13" s="400">
        <v>5</v>
      </c>
      <c r="D13" s="609" t="s">
        <v>470</v>
      </c>
      <c r="E13" s="610"/>
      <c r="F13" s="611"/>
      <c r="G13" s="609" t="s">
        <v>551</v>
      </c>
      <c r="H13" s="610"/>
      <c r="I13" s="611"/>
      <c r="J13" s="401">
        <v>160.5</v>
      </c>
      <c r="K13" s="402">
        <v>2.3190233922019774E-2</v>
      </c>
      <c r="L13" s="401">
        <v>14.969999999999999</v>
      </c>
      <c r="M13" s="398">
        <f t="shared" si="0"/>
        <v>2402.6849999999999</v>
      </c>
      <c r="N13" s="339"/>
      <c r="O13" s="399" t="s">
        <v>802</v>
      </c>
      <c r="P13" s="326"/>
    </row>
    <row r="14" spans="1:17" ht="15.75" customHeight="1" thickTop="1" thickBot="1" x14ac:dyDescent="0.3">
      <c r="A14" s="598"/>
      <c r="B14" s="617"/>
      <c r="C14" s="604"/>
      <c r="D14" s="604"/>
      <c r="E14" s="604"/>
      <c r="F14" s="604"/>
      <c r="G14" s="604"/>
      <c r="H14" s="604"/>
      <c r="I14" s="605"/>
      <c r="J14" s="403" t="s">
        <v>727</v>
      </c>
      <c r="K14" s="404">
        <f>M14/'[1]生產管理報表 7-1 (週)'!B9</f>
        <v>0.2322601582660648</v>
      </c>
      <c r="L14" s="403" t="s">
        <v>734</v>
      </c>
      <c r="M14" s="405">
        <f>SUM(M9:M13)</f>
        <v>22682.7268</v>
      </c>
      <c r="N14" s="595"/>
      <c r="O14" s="596"/>
      <c r="P14" s="597"/>
    </row>
    <row r="15" spans="1:17" ht="15.75" customHeight="1" thickTop="1" x14ac:dyDescent="0.25"/>
    <row r="16" spans="1:17" ht="15.75" customHeight="1" x14ac:dyDescent="0.25">
      <c r="A16" s="598" t="s">
        <v>735</v>
      </c>
      <c r="B16" s="598"/>
      <c r="C16" s="390" t="s">
        <v>721</v>
      </c>
      <c r="D16" s="599" t="s">
        <v>12</v>
      </c>
      <c r="E16" s="600"/>
      <c r="F16" s="601"/>
      <c r="G16" s="391" t="s">
        <v>736</v>
      </c>
      <c r="H16" s="392"/>
      <c r="I16" s="390"/>
      <c r="J16" s="393" t="s">
        <v>737</v>
      </c>
      <c r="K16" s="393" t="s">
        <v>738</v>
      </c>
      <c r="L16" s="393" t="s">
        <v>739</v>
      </c>
      <c r="M16" s="393" t="s">
        <v>11</v>
      </c>
      <c r="N16" s="393" t="s">
        <v>330</v>
      </c>
      <c r="O16" s="602" t="s">
        <v>740</v>
      </c>
      <c r="P16" s="603"/>
    </row>
    <row r="17" spans="1:16" ht="15.75" customHeight="1" x14ac:dyDescent="0.25">
      <c r="A17" s="598">
        <v>5</v>
      </c>
      <c r="B17" s="612" t="s">
        <v>221</v>
      </c>
      <c r="C17" s="395">
        <v>1</v>
      </c>
      <c r="D17" s="606" t="s">
        <v>470</v>
      </c>
      <c r="E17" s="607"/>
      <c r="F17" s="608"/>
      <c r="G17" s="606" t="s">
        <v>638</v>
      </c>
      <c r="H17" s="607"/>
      <c r="I17" s="608"/>
      <c r="J17" s="396">
        <v>6.580000000000001</v>
      </c>
      <c r="K17" s="397">
        <v>2.5120907520089889E-2</v>
      </c>
      <c r="L17" s="396">
        <v>3845.8199999999997</v>
      </c>
      <c r="M17" s="398">
        <f t="shared" ref="M17:M21" si="1">L17*J17</f>
        <v>25305.495600000002</v>
      </c>
      <c r="N17" s="339"/>
      <c r="O17" s="399" t="s">
        <v>803</v>
      </c>
      <c r="P17" s="335"/>
    </row>
    <row r="18" spans="1:16" ht="15.75" customHeight="1" x14ac:dyDescent="0.25">
      <c r="A18" s="598"/>
      <c r="B18" s="612"/>
      <c r="C18" s="395">
        <v>2</v>
      </c>
      <c r="D18" s="606" t="s">
        <v>470</v>
      </c>
      <c r="E18" s="607"/>
      <c r="F18" s="608"/>
      <c r="G18" s="606" t="s">
        <v>664</v>
      </c>
      <c r="H18" s="607"/>
      <c r="I18" s="608"/>
      <c r="J18" s="396">
        <v>7</v>
      </c>
      <c r="K18" s="397">
        <v>8.5453111949679236E-3</v>
      </c>
      <c r="L18" s="396">
        <v>2048.87</v>
      </c>
      <c r="M18" s="398">
        <f t="shared" si="1"/>
        <v>14342.09</v>
      </c>
      <c r="N18" s="339"/>
      <c r="O18" s="411" t="s">
        <v>803</v>
      </c>
      <c r="P18" s="335"/>
    </row>
    <row r="19" spans="1:16" ht="15.75" customHeight="1" x14ac:dyDescent="0.25">
      <c r="A19" s="598"/>
      <c r="B19" s="612"/>
      <c r="C19" s="395">
        <v>3</v>
      </c>
      <c r="D19" s="606" t="s">
        <v>470</v>
      </c>
      <c r="E19" s="607"/>
      <c r="F19" s="608"/>
      <c r="G19" s="606" t="s">
        <v>545</v>
      </c>
      <c r="H19" s="607"/>
      <c r="I19" s="608"/>
      <c r="J19" s="396">
        <v>156.72999999999999</v>
      </c>
      <c r="K19" s="397">
        <v>9.1327631936264954E-3</v>
      </c>
      <c r="L19" s="396">
        <v>24.25</v>
      </c>
      <c r="M19" s="398">
        <f t="shared" si="1"/>
        <v>3800.7024999999999</v>
      </c>
      <c r="N19" s="339"/>
      <c r="O19" s="411" t="s">
        <v>804</v>
      </c>
      <c r="P19" s="326"/>
    </row>
    <row r="20" spans="1:16" ht="15.75" customHeight="1" x14ac:dyDescent="0.25">
      <c r="A20" s="598"/>
      <c r="B20" s="612"/>
      <c r="C20" s="395">
        <v>4</v>
      </c>
      <c r="D20" s="606" t="s">
        <v>470</v>
      </c>
      <c r="E20" s="607"/>
      <c r="F20" s="608"/>
      <c r="G20" s="606" t="s">
        <v>493</v>
      </c>
      <c r="H20" s="607"/>
      <c r="I20" s="608"/>
      <c r="J20" s="396">
        <v>156.74</v>
      </c>
      <c r="K20" s="397">
        <v>9.2433724872816921E-3</v>
      </c>
      <c r="L20" s="396">
        <v>15.870000000000001</v>
      </c>
      <c r="M20" s="398">
        <f t="shared" si="1"/>
        <v>2487.4638000000004</v>
      </c>
      <c r="N20" s="339"/>
      <c r="O20" s="411" t="s">
        <v>791</v>
      </c>
      <c r="P20" s="326"/>
    </row>
    <row r="21" spans="1:16" ht="15.75" customHeight="1" thickBot="1" x14ac:dyDescent="0.3">
      <c r="A21" s="598"/>
      <c r="B21" s="612"/>
      <c r="C21" s="400">
        <v>5</v>
      </c>
      <c r="D21" s="609" t="s">
        <v>470</v>
      </c>
      <c r="E21" s="610"/>
      <c r="F21" s="611"/>
      <c r="G21" s="606" t="s">
        <v>665</v>
      </c>
      <c r="H21" s="607"/>
      <c r="I21" s="608"/>
      <c r="J21" s="401">
        <v>7</v>
      </c>
      <c r="K21" s="402">
        <v>8.435656845174706E-3</v>
      </c>
      <c r="L21" s="401">
        <v>148.87</v>
      </c>
      <c r="M21" s="398">
        <f t="shared" si="1"/>
        <v>1042.0900000000001</v>
      </c>
      <c r="N21" s="339"/>
      <c r="O21" s="411" t="s">
        <v>803</v>
      </c>
      <c r="P21" s="335"/>
    </row>
    <row r="22" spans="1:16" ht="15.75" customHeight="1" thickTop="1" thickBot="1" x14ac:dyDescent="0.3">
      <c r="A22" s="598"/>
      <c r="B22" s="612"/>
      <c r="C22" s="604"/>
      <c r="D22" s="604"/>
      <c r="E22" s="604"/>
      <c r="F22" s="604"/>
      <c r="G22" s="604"/>
      <c r="H22" s="604"/>
      <c r="I22" s="605"/>
      <c r="J22" s="403" t="s">
        <v>741</v>
      </c>
      <c r="K22" s="404">
        <f>M22/'[1]生產管理報表 7-1 (週)'!B9</f>
        <v>0.48103039334283965</v>
      </c>
      <c r="L22" s="403" t="s">
        <v>742</v>
      </c>
      <c r="M22" s="405">
        <f>SUM(M17:M21)</f>
        <v>46977.841899999999</v>
      </c>
      <c r="N22" s="595"/>
      <c r="O22" s="596"/>
      <c r="P22" s="597"/>
    </row>
    <row r="23" spans="1:16" ht="15.75" customHeight="1" thickTop="1" x14ac:dyDescent="0.25"/>
    <row r="24" spans="1:16" ht="15.75" customHeight="1" x14ac:dyDescent="0.25">
      <c r="A24" s="598" t="s">
        <v>735</v>
      </c>
      <c r="B24" s="598"/>
      <c r="C24" s="390" t="s">
        <v>721</v>
      </c>
      <c r="D24" s="599" t="s">
        <v>12</v>
      </c>
      <c r="E24" s="600"/>
      <c r="F24" s="601"/>
      <c r="G24" s="391" t="s">
        <v>736</v>
      </c>
      <c r="H24" s="392"/>
      <c r="I24" s="390"/>
      <c r="J24" s="393" t="s">
        <v>737</v>
      </c>
      <c r="K24" s="393" t="s">
        <v>738</v>
      </c>
      <c r="L24" s="393" t="s">
        <v>739</v>
      </c>
      <c r="M24" s="393" t="s">
        <v>11</v>
      </c>
      <c r="N24" s="393" t="s">
        <v>330</v>
      </c>
      <c r="O24" s="602" t="s">
        <v>52</v>
      </c>
      <c r="P24" s="603"/>
    </row>
    <row r="25" spans="1:16" ht="15.75" customHeight="1" x14ac:dyDescent="0.25">
      <c r="A25" s="598">
        <v>6</v>
      </c>
      <c r="B25" s="612" t="s">
        <v>222</v>
      </c>
      <c r="C25" s="395">
        <v>1</v>
      </c>
      <c r="D25" s="606" t="s">
        <v>470</v>
      </c>
      <c r="E25" s="607"/>
      <c r="F25" s="608"/>
      <c r="G25" s="606" t="s">
        <v>679</v>
      </c>
      <c r="H25" s="607"/>
      <c r="I25" s="608"/>
      <c r="J25" s="396">
        <v>200.46</v>
      </c>
      <c r="K25" s="397">
        <v>1.9496089742606006E-2</v>
      </c>
      <c r="L25" s="396">
        <v>4.26</v>
      </c>
      <c r="M25" s="398">
        <f t="shared" ref="M25:M29" si="2">L25*J25</f>
        <v>853.95960000000002</v>
      </c>
      <c r="N25" s="396"/>
      <c r="O25" s="428" t="s">
        <v>805</v>
      </c>
      <c r="P25" s="326"/>
    </row>
    <row r="26" spans="1:16" ht="15.75" customHeight="1" x14ac:dyDescent="0.25">
      <c r="A26" s="598"/>
      <c r="B26" s="612"/>
      <c r="C26" s="395">
        <v>2</v>
      </c>
      <c r="D26" s="606" t="s">
        <v>415</v>
      </c>
      <c r="E26" s="607"/>
      <c r="F26" s="608"/>
      <c r="G26" s="606" t="s">
        <v>466</v>
      </c>
      <c r="H26" s="607"/>
      <c r="I26" s="608"/>
      <c r="J26" s="396">
        <v>814.16</v>
      </c>
      <c r="K26" s="397">
        <v>7.2073450567314585E-3</v>
      </c>
      <c r="L26" s="396">
        <v>0.54</v>
      </c>
      <c r="M26" s="398">
        <f t="shared" si="2"/>
        <v>439.64640000000003</v>
      </c>
      <c r="N26" s="396"/>
      <c r="O26" s="428" t="s">
        <v>806</v>
      </c>
      <c r="P26" s="326"/>
    </row>
    <row r="27" spans="1:16" ht="15.75" customHeight="1" x14ac:dyDescent="0.25">
      <c r="A27" s="598"/>
      <c r="B27" s="612"/>
      <c r="C27" s="395">
        <v>3</v>
      </c>
      <c r="D27" s="606"/>
      <c r="E27" s="607"/>
      <c r="F27" s="608"/>
      <c r="G27" s="606"/>
      <c r="H27" s="607"/>
      <c r="I27" s="608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 x14ac:dyDescent="0.25">
      <c r="A28" s="598"/>
      <c r="B28" s="612"/>
      <c r="C28" s="395">
        <v>4</v>
      </c>
      <c r="D28" s="606"/>
      <c r="E28" s="607"/>
      <c r="F28" s="608"/>
      <c r="G28" s="606"/>
      <c r="H28" s="607"/>
      <c r="I28" s="608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 x14ac:dyDescent="0.3">
      <c r="A29" s="598"/>
      <c r="B29" s="612"/>
      <c r="C29" s="400">
        <v>5</v>
      </c>
      <c r="D29" s="609"/>
      <c r="E29" s="610"/>
      <c r="F29" s="611"/>
      <c r="G29" s="609"/>
      <c r="H29" s="610"/>
      <c r="I29" s="611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 x14ac:dyDescent="0.3">
      <c r="A30" s="598"/>
      <c r="B30" s="612"/>
      <c r="C30" s="604"/>
      <c r="D30" s="604"/>
      <c r="E30" s="604"/>
      <c r="F30" s="604"/>
      <c r="G30" s="604"/>
      <c r="H30" s="604"/>
      <c r="I30" s="605"/>
      <c r="J30" s="403" t="s">
        <v>741</v>
      </c>
      <c r="K30" s="404">
        <f>M30/'[1]生產管理報表 7-1 (週)'!B9</f>
        <v>1.3245900148739217E-2</v>
      </c>
      <c r="L30" s="403" t="s">
        <v>742</v>
      </c>
      <c r="M30" s="405">
        <f>SUM(M25:M29)</f>
        <v>1293.606</v>
      </c>
      <c r="N30" s="595"/>
      <c r="O30" s="596"/>
      <c r="P30" s="597"/>
    </row>
    <row r="31" spans="1:16" ht="15.75" customHeight="1" thickTop="1" x14ac:dyDescent="0.25"/>
    <row r="32" spans="1:16" ht="15.75" customHeight="1" x14ac:dyDescent="0.25">
      <c r="A32" s="598" t="s">
        <v>743</v>
      </c>
      <c r="B32" s="598"/>
      <c r="C32" s="390" t="s">
        <v>744</v>
      </c>
      <c r="D32" s="599" t="s">
        <v>12</v>
      </c>
      <c r="E32" s="600"/>
      <c r="F32" s="601"/>
      <c r="G32" s="391" t="s">
        <v>745</v>
      </c>
      <c r="H32" s="392"/>
      <c r="I32" s="390"/>
      <c r="J32" s="393" t="s">
        <v>737</v>
      </c>
      <c r="K32" s="393" t="s">
        <v>738</v>
      </c>
      <c r="L32" s="393" t="s">
        <v>739</v>
      </c>
      <c r="M32" s="393" t="s">
        <v>11</v>
      </c>
      <c r="N32" s="393" t="s">
        <v>330</v>
      </c>
      <c r="O32" s="602" t="s">
        <v>740</v>
      </c>
      <c r="P32" s="603"/>
    </row>
    <row r="33" spans="1:16" ht="15.75" customHeight="1" x14ac:dyDescent="0.25">
      <c r="A33" s="598">
        <v>7</v>
      </c>
      <c r="B33" s="612" t="s">
        <v>746</v>
      </c>
      <c r="C33" s="395">
        <v>1</v>
      </c>
      <c r="D33" s="606" t="s">
        <v>470</v>
      </c>
      <c r="E33" s="607"/>
      <c r="F33" s="608"/>
      <c r="G33" s="606" t="s">
        <v>637</v>
      </c>
      <c r="H33" s="607"/>
      <c r="I33" s="608"/>
      <c r="J33" s="396">
        <v>5.8</v>
      </c>
      <c r="K33" s="397">
        <v>1.989936161427747E-2</v>
      </c>
      <c r="L33" s="396">
        <v>7753.380000000001</v>
      </c>
      <c r="M33" s="398">
        <f t="shared" ref="M33:M37" si="3">L33*J33</f>
        <v>44969.604000000007</v>
      </c>
      <c r="N33" s="339"/>
      <c r="O33" s="428" t="s">
        <v>792</v>
      </c>
      <c r="P33" s="335" t="s">
        <v>807</v>
      </c>
    </row>
    <row r="34" spans="1:16" ht="15.75" customHeight="1" x14ac:dyDescent="0.25">
      <c r="A34" s="598"/>
      <c r="B34" s="612"/>
      <c r="C34" s="395">
        <v>2</v>
      </c>
      <c r="D34" s="606" t="s">
        <v>470</v>
      </c>
      <c r="E34" s="607"/>
      <c r="F34" s="608"/>
      <c r="G34" s="606" t="s">
        <v>663</v>
      </c>
      <c r="H34" s="607"/>
      <c r="I34" s="608"/>
      <c r="J34" s="396">
        <v>4.3999999999999995</v>
      </c>
      <c r="K34" s="397">
        <v>1.3148217587731761E-2</v>
      </c>
      <c r="L34" s="396">
        <v>1125.9399999999998</v>
      </c>
      <c r="M34" s="398">
        <f t="shared" si="3"/>
        <v>4954.1359999999986</v>
      </c>
      <c r="N34" s="339"/>
      <c r="O34" s="399" t="s">
        <v>793</v>
      </c>
      <c r="P34" s="335"/>
    </row>
    <row r="35" spans="1:16" ht="15.75" customHeight="1" x14ac:dyDescent="0.25">
      <c r="A35" s="598"/>
      <c r="B35" s="612"/>
      <c r="C35" s="395">
        <v>3</v>
      </c>
      <c r="D35" s="606" t="s">
        <v>448</v>
      </c>
      <c r="E35" s="607"/>
      <c r="F35" s="608"/>
      <c r="G35" s="606" t="s">
        <v>639</v>
      </c>
      <c r="H35" s="607"/>
      <c r="I35" s="608"/>
      <c r="J35" s="396">
        <v>4.3500000000000005</v>
      </c>
      <c r="K35" s="397">
        <v>8.9625481244444243E-3</v>
      </c>
      <c r="L35" s="396">
        <v>338.21</v>
      </c>
      <c r="M35" s="398">
        <f t="shared" si="3"/>
        <v>1471.2135000000001</v>
      </c>
      <c r="N35" s="339"/>
      <c r="O35" s="428" t="s">
        <v>793</v>
      </c>
      <c r="P35" s="326"/>
    </row>
    <row r="36" spans="1:16" ht="15.75" customHeight="1" x14ac:dyDescent="0.25">
      <c r="A36" s="598"/>
      <c r="B36" s="612"/>
      <c r="C36" s="395">
        <v>4</v>
      </c>
      <c r="D36" s="606" t="s">
        <v>452</v>
      </c>
      <c r="E36" s="607"/>
      <c r="F36" s="608"/>
      <c r="G36" s="606" t="s">
        <v>682</v>
      </c>
      <c r="H36" s="607"/>
      <c r="I36" s="608"/>
      <c r="J36" s="396">
        <v>7.2</v>
      </c>
      <c r="K36" s="397">
        <v>2.1199281574466638E-2</v>
      </c>
      <c r="L36" s="396">
        <v>173.82</v>
      </c>
      <c r="M36" s="398">
        <f t="shared" si="3"/>
        <v>1251.5039999999999</v>
      </c>
      <c r="N36" s="339"/>
      <c r="O36" s="428" t="s">
        <v>808</v>
      </c>
      <c r="P36" s="326"/>
    </row>
    <row r="37" spans="1:16" ht="15.75" customHeight="1" thickBot="1" x14ac:dyDescent="0.3">
      <c r="A37" s="598"/>
      <c r="B37" s="612"/>
      <c r="C37" s="400">
        <v>5</v>
      </c>
      <c r="D37" s="609" t="s">
        <v>470</v>
      </c>
      <c r="E37" s="610"/>
      <c r="F37" s="611"/>
      <c r="G37" s="609" t="s">
        <v>651</v>
      </c>
      <c r="H37" s="610"/>
      <c r="I37" s="611"/>
      <c r="J37" s="401">
        <v>4.3</v>
      </c>
      <c r="K37" s="402">
        <v>5.6048613409834854E-3</v>
      </c>
      <c r="L37" s="401">
        <v>45.06</v>
      </c>
      <c r="M37" s="398">
        <f t="shared" si="3"/>
        <v>193.75800000000001</v>
      </c>
      <c r="N37" s="339"/>
      <c r="O37" s="429" t="s">
        <v>793</v>
      </c>
      <c r="P37" s="410"/>
    </row>
    <row r="38" spans="1:16" ht="15.75" customHeight="1" thickTop="1" thickBot="1" x14ac:dyDescent="0.3">
      <c r="A38" s="598"/>
      <c r="B38" s="612"/>
      <c r="C38" s="604"/>
      <c r="D38" s="604"/>
      <c r="E38" s="604"/>
      <c r="F38" s="604"/>
      <c r="G38" s="604"/>
      <c r="H38" s="604"/>
      <c r="I38" s="605"/>
      <c r="J38" s="403" t="s">
        <v>727</v>
      </c>
      <c r="K38" s="404">
        <f>M38/'[1]生產管理報表 7-1 (週)'!B9</f>
        <v>0.54105826530710455</v>
      </c>
      <c r="L38" s="403" t="s">
        <v>742</v>
      </c>
      <c r="M38" s="405">
        <f>SUM(M33:M37)</f>
        <v>52840.215500000006</v>
      </c>
      <c r="N38" s="595"/>
      <c r="O38" s="596"/>
      <c r="P38" s="597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G17" sqref="G17:I21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7" t="s">
        <v>209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</row>
    <row r="2" spans="1:17" s="175" customFormat="1" ht="15.75" customHeight="1" x14ac:dyDescent="0.25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</row>
    <row r="3" spans="1:17" ht="15.75" customHeight="1" x14ac:dyDescent="0.25">
      <c r="A3" s="613" t="s">
        <v>747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176"/>
    </row>
    <row r="4" spans="1:17" s="175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177"/>
    </row>
    <row r="5" spans="1:17" ht="15.75" customHeight="1" x14ac:dyDescent="0.25">
      <c r="A5" s="505" t="s">
        <v>199</v>
      </c>
      <c r="B5" s="614">
        <v>1</v>
      </c>
      <c r="C5" s="614"/>
      <c r="D5" s="614">
        <v>2</v>
      </c>
      <c r="E5" s="614"/>
      <c r="F5" s="614">
        <v>3</v>
      </c>
      <c r="G5" s="614"/>
      <c r="H5" s="591">
        <v>4</v>
      </c>
      <c r="I5" s="591"/>
      <c r="J5" s="591">
        <v>5</v>
      </c>
      <c r="K5" s="591"/>
      <c r="L5" s="591">
        <v>6</v>
      </c>
      <c r="M5" s="591"/>
      <c r="N5" s="591">
        <v>7</v>
      </c>
      <c r="O5" s="591"/>
      <c r="P5" s="591">
        <v>8</v>
      </c>
      <c r="Q5" s="591"/>
    </row>
    <row r="6" spans="1:17" ht="15.75" customHeight="1" x14ac:dyDescent="0.25">
      <c r="A6" s="505"/>
      <c r="B6" s="615" t="s">
        <v>712</v>
      </c>
      <c r="C6" s="615"/>
      <c r="D6" s="615" t="s">
        <v>748</v>
      </c>
      <c r="E6" s="615"/>
      <c r="F6" s="615" t="s">
        <v>337</v>
      </c>
      <c r="G6" s="615"/>
      <c r="H6" s="505" t="s">
        <v>715</v>
      </c>
      <c r="I6" s="505"/>
      <c r="J6" s="505" t="s">
        <v>342</v>
      </c>
      <c r="K6" s="505"/>
      <c r="L6" s="505" t="s">
        <v>749</v>
      </c>
      <c r="M6" s="505"/>
      <c r="N6" s="505" t="s">
        <v>197</v>
      </c>
      <c r="O6" s="505"/>
      <c r="P6" s="505" t="s">
        <v>225</v>
      </c>
      <c r="Q6" s="505"/>
    </row>
    <row r="8" spans="1:17" s="394" customFormat="1" ht="15.75" customHeight="1" x14ac:dyDescent="0.2">
      <c r="A8" s="598" t="s">
        <v>199</v>
      </c>
      <c r="B8" s="598"/>
      <c r="C8" s="390" t="s">
        <v>720</v>
      </c>
      <c r="D8" s="599" t="s">
        <v>12</v>
      </c>
      <c r="E8" s="600"/>
      <c r="F8" s="601"/>
      <c r="G8" s="391" t="s">
        <v>54</v>
      </c>
      <c r="H8" s="392"/>
      <c r="I8" s="390"/>
      <c r="J8" s="393" t="s">
        <v>722</v>
      </c>
      <c r="K8" s="393" t="s">
        <v>56</v>
      </c>
      <c r="L8" s="393" t="s">
        <v>57</v>
      </c>
      <c r="M8" s="393" t="s">
        <v>11</v>
      </c>
      <c r="N8" s="393" t="s">
        <v>330</v>
      </c>
      <c r="O8" s="602" t="s">
        <v>52</v>
      </c>
      <c r="P8" s="603"/>
    </row>
    <row r="9" spans="1:17" ht="15.75" customHeight="1" x14ac:dyDescent="0.25">
      <c r="A9" s="598">
        <v>1</v>
      </c>
      <c r="B9" s="612" t="s">
        <v>232</v>
      </c>
      <c r="C9" s="395">
        <v>1</v>
      </c>
      <c r="D9" s="606"/>
      <c r="E9" s="607"/>
      <c r="F9" s="608"/>
      <c r="G9" s="606"/>
      <c r="H9" s="607"/>
      <c r="I9" s="608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 x14ac:dyDescent="0.25">
      <c r="A10" s="598"/>
      <c r="B10" s="612"/>
      <c r="C10" s="395">
        <v>2</v>
      </c>
      <c r="D10" s="606"/>
      <c r="E10" s="607"/>
      <c r="F10" s="608"/>
      <c r="G10" s="606"/>
      <c r="H10" s="607"/>
      <c r="I10" s="608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 x14ac:dyDescent="0.25">
      <c r="A11" s="598"/>
      <c r="B11" s="612"/>
      <c r="C11" s="395">
        <v>3</v>
      </c>
      <c r="D11" s="606"/>
      <c r="E11" s="607"/>
      <c r="F11" s="608"/>
      <c r="G11" s="606"/>
      <c r="H11" s="607"/>
      <c r="I11" s="608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 x14ac:dyDescent="0.25">
      <c r="A12" s="598"/>
      <c r="B12" s="612"/>
      <c r="C12" s="395">
        <v>4</v>
      </c>
      <c r="D12" s="606"/>
      <c r="E12" s="607"/>
      <c r="F12" s="608"/>
      <c r="G12" s="606"/>
      <c r="H12" s="607"/>
      <c r="I12" s="608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 x14ac:dyDescent="0.3">
      <c r="A13" s="598"/>
      <c r="B13" s="612"/>
      <c r="C13" s="400">
        <v>5</v>
      </c>
      <c r="D13" s="609"/>
      <c r="E13" s="610"/>
      <c r="F13" s="611"/>
      <c r="G13" s="609"/>
      <c r="H13" s="610"/>
      <c r="I13" s="611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 x14ac:dyDescent="0.3">
      <c r="A14" s="598"/>
      <c r="B14" s="612"/>
      <c r="C14" s="604"/>
      <c r="D14" s="604"/>
      <c r="E14" s="604"/>
      <c r="F14" s="604"/>
      <c r="G14" s="604"/>
      <c r="H14" s="604"/>
      <c r="I14" s="605"/>
      <c r="J14" s="403" t="s">
        <v>727</v>
      </c>
      <c r="K14" s="404">
        <f>M14/'[1]生產管理報表 7-1 (週)'!B9</f>
        <v>0</v>
      </c>
      <c r="L14" s="403" t="s">
        <v>730</v>
      </c>
      <c r="M14" s="405">
        <f>SUM(M9:M13)</f>
        <v>0</v>
      </c>
      <c r="N14" s="595"/>
      <c r="O14" s="596"/>
      <c r="P14" s="597"/>
    </row>
    <row r="15" spans="1:17" ht="15.75" customHeight="1" thickTop="1" x14ac:dyDescent="0.25"/>
    <row r="16" spans="1:17" ht="15.75" customHeight="1" x14ac:dyDescent="0.25">
      <c r="A16" s="598" t="s">
        <v>199</v>
      </c>
      <c r="B16" s="598"/>
      <c r="C16" s="390" t="s">
        <v>720</v>
      </c>
      <c r="D16" s="599" t="s">
        <v>12</v>
      </c>
      <c r="E16" s="600"/>
      <c r="F16" s="601"/>
      <c r="G16" s="391" t="s">
        <v>54</v>
      </c>
      <c r="H16" s="392"/>
      <c r="I16" s="390"/>
      <c r="J16" s="393" t="s">
        <v>722</v>
      </c>
      <c r="K16" s="393" t="s">
        <v>56</v>
      </c>
      <c r="L16" s="393" t="s">
        <v>57</v>
      </c>
      <c r="M16" s="393" t="s">
        <v>11</v>
      </c>
      <c r="N16" s="393" t="s">
        <v>330</v>
      </c>
      <c r="O16" s="602" t="s">
        <v>52</v>
      </c>
      <c r="P16" s="603"/>
    </row>
    <row r="17" spans="1:16" ht="15.75" customHeight="1" x14ac:dyDescent="0.25">
      <c r="A17" s="598">
        <v>2</v>
      </c>
      <c r="B17" s="612" t="s">
        <v>750</v>
      </c>
      <c r="C17" s="395">
        <v>1</v>
      </c>
      <c r="D17" s="606"/>
      <c r="E17" s="607"/>
      <c r="F17" s="608"/>
      <c r="G17" s="606"/>
      <c r="H17" s="607"/>
      <c r="I17" s="608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 x14ac:dyDescent="0.25">
      <c r="A18" s="598"/>
      <c r="B18" s="612"/>
      <c r="C18" s="395">
        <v>2</v>
      </c>
      <c r="D18" s="606"/>
      <c r="E18" s="607"/>
      <c r="F18" s="608"/>
      <c r="G18" s="606"/>
      <c r="H18" s="607"/>
      <c r="I18" s="608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 x14ac:dyDescent="0.25">
      <c r="A19" s="598"/>
      <c r="B19" s="612"/>
      <c r="C19" s="395">
        <v>3</v>
      </c>
      <c r="D19" s="606"/>
      <c r="E19" s="607"/>
      <c r="F19" s="608"/>
      <c r="G19" s="606"/>
      <c r="H19" s="607"/>
      <c r="I19" s="608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 x14ac:dyDescent="0.25">
      <c r="A20" s="598"/>
      <c r="B20" s="612"/>
      <c r="C20" s="395">
        <v>4</v>
      </c>
      <c r="D20" s="606"/>
      <c r="E20" s="607"/>
      <c r="F20" s="608"/>
      <c r="G20" s="606"/>
      <c r="H20" s="607"/>
      <c r="I20" s="608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 x14ac:dyDescent="0.3">
      <c r="A21" s="598"/>
      <c r="B21" s="612"/>
      <c r="C21" s="400">
        <v>5</v>
      </c>
      <c r="D21" s="609"/>
      <c r="E21" s="610"/>
      <c r="F21" s="611"/>
      <c r="G21" s="609"/>
      <c r="H21" s="610"/>
      <c r="I21" s="611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 x14ac:dyDescent="0.3">
      <c r="A22" s="598"/>
      <c r="B22" s="612"/>
      <c r="C22" s="604"/>
      <c r="D22" s="604"/>
      <c r="E22" s="604"/>
      <c r="F22" s="604"/>
      <c r="G22" s="604"/>
      <c r="H22" s="604"/>
      <c r="I22" s="605"/>
      <c r="J22" s="403" t="s">
        <v>751</v>
      </c>
      <c r="K22" s="404">
        <f>M22/'[1]生產管理報表 7-1 (週)'!B9</f>
        <v>0</v>
      </c>
      <c r="L22" s="403" t="s">
        <v>729</v>
      </c>
      <c r="M22" s="405">
        <f>SUM(M17:M21)</f>
        <v>0</v>
      </c>
      <c r="N22" s="595"/>
      <c r="O22" s="596"/>
      <c r="P22" s="597"/>
    </row>
    <row r="23" spans="1:16" ht="15.75" customHeight="1" thickTop="1" x14ac:dyDescent="0.25"/>
    <row r="24" spans="1:16" ht="15.75" customHeight="1" x14ac:dyDescent="0.25">
      <c r="A24" s="598" t="s">
        <v>199</v>
      </c>
      <c r="B24" s="598"/>
      <c r="C24" s="390" t="s">
        <v>732</v>
      </c>
      <c r="D24" s="599" t="s">
        <v>12</v>
      </c>
      <c r="E24" s="600"/>
      <c r="F24" s="601"/>
      <c r="G24" s="391" t="s">
        <v>752</v>
      </c>
      <c r="H24" s="392"/>
      <c r="I24" s="390"/>
      <c r="J24" s="393" t="s">
        <v>722</v>
      </c>
      <c r="K24" s="393" t="s">
        <v>753</v>
      </c>
      <c r="L24" s="393" t="s">
        <v>754</v>
      </c>
      <c r="M24" s="393" t="s">
        <v>11</v>
      </c>
      <c r="N24" s="393" t="s">
        <v>330</v>
      </c>
      <c r="O24" s="602" t="s">
        <v>755</v>
      </c>
      <c r="P24" s="603"/>
    </row>
    <row r="25" spans="1:16" ht="15.75" customHeight="1" x14ac:dyDescent="0.25">
      <c r="A25" s="598">
        <v>3</v>
      </c>
      <c r="B25" s="612" t="s">
        <v>399</v>
      </c>
      <c r="C25" s="395">
        <v>1</v>
      </c>
      <c r="D25" s="606"/>
      <c r="E25" s="607"/>
      <c r="F25" s="608"/>
      <c r="G25" s="606"/>
      <c r="H25" s="607"/>
      <c r="I25" s="608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 x14ac:dyDescent="0.25">
      <c r="A26" s="598"/>
      <c r="B26" s="612"/>
      <c r="C26" s="395">
        <v>2</v>
      </c>
      <c r="D26" s="606"/>
      <c r="E26" s="607"/>
      <c r="F26" s="608"/>
      <c r="G26" s="606"/>
      <c r="H26" s="607"/>
      <c r="I26" s="608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 x14ac:dyDescent="0.25">
      <c r="A27" s="598"/>
      <c r="B27" s="612"/>
      <c r="C27" s="395">
        <v>3</v>
      </c>
      <c r="D27" s="606"/>
      <c r="E27" s="607"/>
      <c r="F27" s="608"/>
      <c r="G27" s="606"/>
      <c r="H27" s="607"/>
      <c r="I27" s="608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 x14ac:dyDescent="0.25">
      <c r="A28" s="598"/>
      <c r="B28" s="612"/>
      <c r="C28" s="395">
        <v>4</v>
      </c>
      <c r="D28" s="606"/>
      <c r="E28" s="607"/>
      <c r="F28" s="608"/>
      <c r="G28" s="606"/>
      <c r="H28" s="607"/>
      <c r="I28" s="608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 x14ac:dyDescent="0.3">
      <c r="A29" s="598"/>
      <c r="B29" s="612"/>
      <c r="C29" s="400">
        <v>5</v>
      </c>
      <c r="D29" s="609"/>
      <c r="E29" s="610"/>
      <c r="F29" s="611"/>
      <c r="G29" s="609"/>
      <c r="H29" s="610"/>
      <c r="I29" s="611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 x14ac:dyDescent="0.3">
      <c r="A30" s="598"/>
      <c r="B30" s="612"/>
      <c r="C30" s="604"/>
      <c r="D30" s="604"/>
      <c r="E30" s="604"/>
      <c r="F30" s="604"/>
      <c r="G30" s="604"/>
      <c r="H30" s="604"/>
      <c r="I30" s="605"/>
      <c r="J30" s="403" t="s">
        <v>727</v>
      </c>
      <c r="K30" s="404">
        <f>M30/'[1]生產管理報表 7-1 (週)'!B9</f>
        <v>0</v>
      </c>
      <c r="L30" s="403" t="s">
        <v>734</v>
      </c>
      <c r="M30" s="405">
        <f>SUM(M25:M29)</f>
        <v>0</v>
      </c>
      <c r="N30" s="595"/>
      <c r="O30" s="596"/>
      <c r="P30" s="597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25" sqref="O25:P29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7" t="s">
        <v>209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</row>
    <row r="2" spans="1:17" s="175" customFormat="1" ht="15.75" customHeight="1" x14ac:dyDescent="0.25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</row>
    <row r="3" spans="1:17" ht="15.75" customHeight="1" x14ac:dyDescent="0.25">
      <c r="A3" s="613" t="s">
        <v>747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176"/>
    </row>
    <row r="4" spans="1:17" s="175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177"/>
    </row>
    <row r="5" spans="1:17" ht="15.75" customHeight="1" x14ac:dyDescent="0.25">
      <c r="A5" s="505" t="s">
        <v>756</v>
      </c>
      <c r="B5" s="591">
        <v>1</v>
      </c>
      <c r="C5" s="591"/>
      <c r="D5" s="591">
        <v>2</v>
      </c>
      <c r="E5" s="591"/>
      <c r="F5" s="591">
        <v>3</v>
      </c>
      <c r="G5" s="591"/>
      <c r="H5" s="614">
        <v>4</v>
      </c>
      <c r="I5" s="614"/>
      <c r="J5" s="614">
        <v>5</v>
      </c>
      <c r="K5" s="614"/>
      <c r="L5" s="614">
        <v>6</v>
      </c>
      <c r="M5" s="614"/>
      <c r="N5" s="614">
        <v>7</v>
      </c>
      <c r="O5" s="614"/>
      <c r="P5" s="591">
        <v>8</v>
      </c>
      <c r="Q5" s="591"/>
    </row>
    <row r="6" spans="1:17" ht="15.75" customHeight="1" x14ac:dyDescent="0.25">
      <c r="A6" s="505"/>
      <c r="B6" s="505" t="s">
        <v>233</v>
      </c>
      <c r="C6" s="505"/>
      <c r="D6" s="505" t="s">
        <v>224</v>
      </c>
      <c r="E6" s="505"/>
      <c r="F6" s="505" t="s">
        <v>337</v>
      </c>
      <c r="G6" s="505"/>
      <c r="H6" s="618" t="s">
        <v>715</v>
      </c>
      <c r="I6" s="618"/>
      <c r="J6" s="615" t="s">
        <v>342</v>
      </c>
      <c r="K6" s="615"/>
      <c r="L6" s="615" t="s">
        <v>172</v>
      </c>
      <c r="M6" s="615"/>
      <c r="N6" s="615" t="s">
        <v>197</v>
      </c>
      <c r="O6" s="615"/>
      <c r="P6" s="505" t="s">
        <v>225</v>
      </c>
      <c r="Q6" s="505"/>
    </row>
    <row r="8" spans="1:17" s="394" customFormat="1" ht="15.75" customHeight="1" x14ac:dyDescent="0.2">
      <c r="A8" s="598" t="s">
        <v>199</v>
      </c>
      <c r="B8" s="598"/>
      <c r="C8" s="390" t="s">
        <v>720</v>
      </c>
      <c r="D8" s="599" t="s">
        <v>12</v>
      </c>
      <c r="E8" s="600"/>
      <c r="F8" s="601"/>
      <c r="G8" s="391" t="s">
        <v>54</v>
      </c>
      <c r="H8" s="392"/>
      <c r="I8" s="390"/>
      <c r="J8" s="393" t="s">
        <v>722</v>
      </c>
      <c r="K8" s="393" t="s">
        <v>753</v>
      </c>
      <c r="L8" s="393" t="s">
        <v>57</v>
      </c>
      <c r="M8" s="393" t="s">
        <v>11</v>
      </c>
      <c r="N8" s="393" t="s">
        <v>330</v>
      </c>
      <c r="O8" s="602" t="s">
        <v>52</v>
      </c>
      <c r="P8" s="603"/>
    </row>
    <row r="9" spans="1:17" ht="15.75" customHeight="1" x14ac:dyDescent="0.25">
      <c r="A9" s="598">
        <v>4</v>
      </c>
      <c r="B9" s="617" t="s">
        <v>715</v>
      </c>
      <c r="C9" s="395">
        <v>1</v>
      </c>
      <c r="D9" s="606" t="s">
        <v>470</v>
      </c>
      <c r="E9" s="607"/>
      <c r="F9" s="608"/>
      <c r="G9" s="606" t="s">
        <v>545</v>
      </c>
      <c r="H9" s="607"/>
      <c r="I9" s="608"/>
      <c r="J9" s="396">
        <v>156.72999999999999</v>
      </c>
      <c r="K9" s="397">
        <v>4.3274729822490631E-3</v>
      </c>
      <c r="L9" s="396">
        <v>334.34999999999997</v>
      </c>
      <c r="M9" s="398">
        <f t="shared" ref="M9:M13" si="0">L9*J9</f>
        <v>52402.67549999999</v>
      </c>
      <c r="N9" s="339"/>
      <c r="O9" s="399" t="s">
        <v>469</v>
      </c>
      <c r="P9" s="326"/>
    </row>
    <row r="10" spans="1:17" ht="15.75" customHeight="1" x14ac:dyDescent="0.25">
      <c r="A10" s="598"/>
      <c r="B10" s="617"/>
      <c r="C10" s="395">
        <v>2</v>
      </c>
      <c r="D10" s="606" t="s">
        <v>470</v>
      </c>
      <c r="E10" s="607"/>
      <c r="F10" s="608"/>
      <c r="G10" s="606" t="s">
        <v>493</v>
      </c>
      <c r="H10" s="607"/>
      <c r="I10" s="608"/>
      <c r="J10" s="396">
        <v>156.73999999999998</v>
      </c>
      <c r="K10" s="397">
        <v>4.3955514512518893E-3</v>
      </c>
      <c r="L10" s="396">
        <v>275.35999999999996</v>
      </c>
      <c r="M10" s="398">
        <f t="shared" si="0"/>
        <v>43159.926399999989</v>
      </c>
      <c r="N10" s="339"/>
      <c r="O10" s="399" t="s">
        <v>469</v>
      </c>
      <c r="P10" s="326"/>
    </row>
    <row r="11" spans="1:17" ht="15.75" customHeight="1" x14ac:dyDescent="0.25">
      <c r="A11" s="598"/>
      <c r="B11" s="617"/>
      <c r="C11" s="395">
        <v>3</v>
      </c>
      <c r="D11" s="606" t="s">
        <v>414</v>
      </c>
      <c r="E11" s="607"/>
      <c r="F11" s="608"/>
      <c r="G11" s="606" t="s">
        <v>516</v>
      </c>
      <c r="H11" s="607"/>
      <c r="I11" s="608"/>
      <c r="J11" s="396">
        <v>133.88000000000005</v>
      </c>
      <c r="K11" s="397">
        <v>2.2950684667989016E-3</v>
      </c>
      <c r="L11" s="396">
        <v>268.95999999999998</v>
      </c>
      <c r="M11" s="398">
        <f t="shared" si="0"/>
        <v>36008.36480000001</v>
      </c>
      <c r="N11" s="339"/>
      <c r="O11" s="399" t="s">
        <v>646</v>
      </c>
      <c r="P11" s="326"/>
    </row>
    <row r="12" spans="1:17" ht="15.75" customHeight="1" x14ac:dyDescent="0.25">
      <c r="A12" s="598"/>
      <c r="B12" s="617"/>
      <c r="C12" s="395">
        <v>4</v>
      </c>
      <c r="D12" s="606" t="s">
        <v>436</v>
      </c>
      <c r="E12" s="607"/>
      <c r="F12" s="608"/>
      <c r="G12" s="606" t="s">
        <v>560</v>
      </c>
      <c r="H12" s="607"/>
      <c r="I12" s="608"/>
      <c r="J12" s="396">
        <v>194.04</v>
      </c>
      <c r="K12" s="397">
        <v>7.8961588908189537E-3</v>
      </c>
      <c r="L12" s="396">
        <v>129.92999999999995</v>
      </c>
      <c r="M12" s="398">
        <f t="shared" si="0"/>
        <v>25211.61719999999</v>
      </c>
      <c r="N12" s="339"/>
      <c r="O12" s="399" t="s">
        <v>799</v>
      </c>
      <c r="P12" s="335"/>
    </row>
    <row r="13" spans="1:17" ht="15.75" customHeight="1" thickBot="1" x14ac:dyDescent="0.3">
      <c r="A13" s="598"/>
      <c r="B13" s="617"/>
      <c r="C13" s="400">
        <v>5</v>
      </c>
      <c r="D13" s="609" t="s">
        <v>470</v>
      </c>
      <c r="E13" s="610"/>
      <c r="F13" s="611"/>
      <c r="G13" s="609" t="s">
        <v>691</v>
      </c>
      <c r="H13" s="610"/>
      <c r="I13" s="611"/>
      <c r="J13" s="401">
        <v>313.59999999999997</v>
      </c>
      <c r="K13" s="402">
        <v>4.6375175062680473E-3</v>
      </c>
      <c r="L13" s="401">
        <v>67.77000000000001</v>
      </c>
      <c r="M13" s="398">
        <f t="shared" si="0"/>
        <v>21252.672000000002</v>
      </c>
      <c r="N13" s="339"/>
      <c r="O13" s="399" t="s">
        <v>469</v>
      </c>
      <c r="P13" s="326"/>
    </row>
    <row r="14" spans="1:17" ht="15.75" customHeight="1" thickTop="1" thickBot="1" x14ac:dyDescent="0.3">
      <c r="A14" s="598"/>
      <c r="B14" s="617"/>
      <c r="C14" s="604"/>
      <c r="D14" s="604"/>
      <c r="E14" s="604"/>
      <c r="F14" s="604"/>
      <c r="G14" s="604"/>
      <c r="H14" s="604"/>
      <c r="I14" s="605"/>
      <c r="J14" s="403" t="s">
        <v>727</v>
      </c>
      <c r="K14" s="404">
        <f>M14/'[1]生產管理報表 7-1 (週)'!B9</f>
        <v>1.8229949633865596</v>
      </c>
      <c r="L14" s="403" t="s">
        <v>729</v>
      </c>
      <c r="M14" s="405">
        <f>SUM(M9:M13)</f>
        <v>178035.25589999996</v>
      </c>
      <c r="N14" s="595"/>
      <c r="O14" s="596"/>
      <c r="P14" s="597"/>
    </row>
    <row r="15" spans="1:17" ht="15.75" customHeight="1" thickTop="1" x14ac:dyDescent="0.25"/>
    <row r="16" spans="1:17" ht="15.75" customHeight="1" x14ac:dyDescent="0.25">
      <c r="A16" s="598" t="s">
        <v>199</v>
      </c>
      <c r="B16" s="598"/>
      <c r="C16" s="390" t="s">
        <v>720</v>
      </c>
      <c r="D16" s="599" t="s">
        <v>12</v>
      </c>
      <c r="E16" s="600"/>
      <c r="F16" s="601"/>
      <c r="G16" s="391" t="s">
        <v>54</v>
      </c>
      <c r="H16" s="392"/>
      <c r="I16" s="390"/>
      <c r="J16" s="393" t="s">
        <v>722</v>
      </c>
      <c r="K16" s="393" t="s">
        <v>753</v>
      </c>
      <c r="L16" s="393" t="s">
        <v>754</v>
      </c>
      <c r="M16" s="393" t="s">
        <v>11</v>
      </c>
      <c r="N16" s="393" t="s">
        <v>330</v>
      </c>
      <c r="O16" s="602" t="s">
        <v>52</v>
      </c>
      <c r="P16" s="603"/>
    </row>
    <row r="17" spans="1:16" ht="15.75" customHeight="1" x14ac:dyDescent="0.25">
      <c r="A17" s="598">
        <v>5</v>
      </c>
      <c r="B17" s="612" t="s">
        <v>221</v>
      </c>
      <c r="C17" s="395">
        <v>1</v>
      </c>
      <c r="D17" s="606" t="s">
        <v>470</v>
      </c>
      <c r="E17" s="607"/>
      <c r="F17" s="608"/>
      <c r="G17" s="606" t="s">
        <v>702</v>
      </c>
      <c r="H17" s="607"/>
      <c r="I17" s="608"/>
      <c r="J17" s="396">
        <v>278.75</v>
      </c>
      <c r="K17" s="397">
        <v>3.2457848658701337E-4</v>
      </c>
      <c r="L17" s="396">
        <v>399.95999999999992</v>
      </c>
      <c r="M17" s="398">
        <f t="shared" ref="M17:M21" si="1">L17*J17</f>
        <v>111488.84999999998</v>
      </c>
      <c r="N17" s="339"/>
      <c r="O17" s="399" t="s">
        <v>705</v>
      </c>
      <c r="P17" s="335"/>
    </row>
    <row r="18" spans="1:16" ht="15.75" customHeight="1" x14ac:dyDescent="0.25">
      <c r="A18" s="598"/>
      <c r="B18" s="612"/>
      <c r="C18" s="395">
        <v>2</v>
      </c>
      <c r="D18" s="606" t="s">
        <v>433</v>
      </c>
      <c r="E18" s="607"/>
      <c r="F18" s="608"/>
      <c r="G18" s="606" t="s">
        <v>692</v>
      </c>
      <c r="H18" s="607"/>
      <c r="I18" s="608"/>
      <c r="J18" s="396">
        <v>17.75</v>
      </c>
      <c r="K18" s="397">
        <v>0</v>
      </c>
      <c r="L18" s="396">
        <v>2500</v>
      </c>
      <c r="M18" s="398">
        <f t="shared" si="1"/>
        <v>44375</v>
      </c>
      <c r="N18" s="339"/>
      <c r="O18" s="411" t="s">
        <v>704</v>
      </c>
      <c r="P18" s="335"/>
    </row>
    <row r="19" spans="1:16" ht="15.75" customHeight="1" x14ac:dyDescent="0.25">
      <c r="A19" s="598"/>
      <c r="B19" s="612"/>
      <c r="C19" s="395">
        <v>3</v>
      </c>
      <c r="D19" s="606"/>
      <c r="E19" s="607"/>
      <c r="F19" s="608"/>
      <c r="G19" s="606"/>
      <c r="H19" s="607"/>
      <c r="I19" s="608"/>
      <c r="J19" s="396"/>
      <c r="K19" s="397"/>
      <c r="L19" s="396"/>
      <c r="M19" s="398">
        <f t="shared" si="1"/>
        <v>0</v>
      </c>
      <c r="N19" s="339"/>
      <c r="O19" s="411"/>
      <c r="P19" s="326"/>
    </row>
    <row r="20" spans="1:16" ht="15.75" customHeight="1" x14ac:dyDescent="0.25">
      <c r="A20" s="598"/>
      <c r="B20" s="612"/>
      <c r="C20" s="395">
        <v>4</v>
      </c>
      <c r="D20" s="606"/>
      <c r="E20" s="607"/>
      <c r="F20" s="608"/>
      <c r="G20" s="606"/>
      <c r="H20" s="607"/>
      <c r="I20" s="608"/>
      <c r="J20" s="396"/>
      <c r="K20" s="397"/>
      <c r="L20" s="396"/>
      <c r="M20" s="398">
        <f t="shared" si="1"/>
        <v>0</v>
      </c>
      <c r="N20" s="339"/>
      <c r="O20" s="411"/>
      <c r="P20" s="326"/>
    </row>
    <row r="21" spans="1:16" ht="15.75" customHeight="1" thickBot="1" x14ac:dyDescent="0.3">
      <c r="A21" s="598"/>
      <c r="B21" s="612"/>
      <c r="C21" s="400">
        <v>5</v>
      </c>
      <c r="D21" s="609"/>
      <c r="E21" s="610"/>
      <c r="F21" s="611"/>
      <c r="G21" s="606"/>
      <c r="H21" s="607"/>
      <c r="I21" s="608"/>
      <c r="J21" s="401"/>
      <c r="K21" s="402"/>
      <c r="L21" s="401"/>
      <c r="M21" s="398">
        <f t="shared" si="1"/>
        <v>0</v>
      </c>
      <c r="N21" s="339"/>
      <c r="O21" s="411"/>
      <c r="P21" s="335"/>
    </row>
    <row r="22" spans="1:16" ht="15.75" customHeight="1" thickTop="1" thickBot="1" x14ac:dyDescent="0.3">
      <c r="A22" s="598"/>
      <c r="B22" s="612"/>
      <c r="C22" s="604"/>
      <c r="D22" s="604"/>
      <c r="E22" s="604"/>
      <c r="F22" s="604"/>
      <c r="G22" s="604"/>
      <c r="H22" s="604"/>
      <c r="I22" s="605"/>
      <c r="J22" s="403" t="s">
        <v>727</v>
      </c>
      <c r="K22" s="404">
        <f>M22/'[1]生產管理報表 7-1 (週)'!B9</f>
        <v>1.5959704839789446</v>
      </c>
      <c r="L22" s="403" t="s">
        <v>734</v>
      </c>
      <c r="M22" s="405">
        <f>SUM(M17:M21)</f>
        <v>155863.84999999998</v>
      </c>
      <c r="N22" s="595"/>
      <c r="O22" s="596"/>
      <c r="P22" s="597"/>
    </row>
    <row r="23" spans="1:16" ht="15.75" customHeight="1" thickTop="1" x14ac:dyDescent="0.25"/>
    <row r="24" spans="1:16" ht="15.75" customHeight="1" x14ac:dyDescent="0.25">
      <c r="A24" s="598" t="s">
        <v>199</v>
      </c>
      <c r="B24" s="598"/>
      <c r="C24" s="390" t="s">
        <v>720</v>
      </c>
      <c r="D24" s="599" t="s">
        <v>12</v>
      </c>
      <c r="E24" s="600"/>
      <c r="F24" s="601"/>
      <c r="G24" s="391" t="s">
        <v>54</v>
      </c>
      <c r="H24" s="392"/>
      <c r="I24" s="390"/>
      <c r="J24" s="393" t="s">
        <v>722</v>
      </c>
      <c r="K24" s="393" t="s">
        <v>56</v>
      </c>
      <c r="L24" s="393" t="s">
        <v>57</v>
      </c>
      <c r="M24" s="393" t="s">
        <v>11</v>
      </c>
      <c r="N24" s="393" t="s">
        <v>330</v>
      </c>
      <c r="O24" s="602" t="s">
        <v>726</v>
      </c>
      <c r="P24" s="603"/>
    </row>
    <row r="25" spans="1:16" ht="15.75" customHeight="1" x14ac:dyDescent="0.25">
      <c r="A25" s="598">
        <v>6</v>
      </c>
      <c r="B25" s="612" t="s">
        <v>222</v>
      </c>
      <c r="C25" s="395">
        <v>1</v>
      </c>
      <c r="D25" s="606" t="s">
        <v>415</v>
      </c>
      <c r="E25" s="607"/>
      <c r="F25" s="608"/>
      <c r="G25" s="606" t="s">
        <v>466</v>
      </c>
      <c r="H25" s="607"/>
      <c r="I25" s="608"/>
      <c r="J25" s="396">
        <v>814.16</v>
      </c>
      <c r="K25" s="397">
        <v>4.9189108117379168E-3</v>
      </c>
      <c r="L25" s="396">
        <v>30.159999999999997</v>
      </c>
      <c r="M25" s="398">
        <f t="shared" ref="M25:M29" si="2">L25*J25</f>
        <v>24555.065599999994</v>
      </c>
      <c r="N25" s="396"/>
      <c r="O25" s="428" t="s">
        <v>689</v>
      </c>
      <c r="P25" s="335" t="s">
        <v>809</v>
      </c>
    </row>
    <row r="26" spans="1:16" ht="15.75" customHeight="1" x14ac:dyDescent="0.25">
      <c r="A26" s="598"/>
      <c r="B26" s="612"/>
      <c r="C26" s="395">
        <v>2</v>
      </c>
      <c r="D26" s="606" t="s">
        <v>425</v>
      </c>
      <c r="E26" s="607"/>
      <c r="F26" s="608"/>
      <c r="G26" s="606" t="s">
        <v>497</v>
      </c>
      <c r="H26" s="607"/>
      <c r="I26" s="608"/>
      <c r="J26" s="396">
        <v>318.32</v>
      </c>
      <c r="K26" s="397">
        <v>6.0820765745143966E-3</v>
      </c>
      <c r="L26" s="396">
        <v>38.86999999999999</v>
      </c>
      <c r="M26" s="398">
        <f t="shared" si="2"/>
        <v>12373.098399999997</v>
      </c>
      <c r="N26" s="396"/>
      <c r="O26" s="428" t="s">
        <v>689</v>
      </c>
      <c r="P26" s="335" t="s">
        <v>809</v>
      </c>
    </row>
    <row r="27" spans="1:16" ht="15.75" customHeight="1" x14ac:dyDescent="0.25">
      <c r="A27" s="598"/>
      <c r="B27" s="612"/>
      <c r="C27" s="395">
        <v>3</v>
      </c>
      <c r="D27" s="606" t="s">
        <v>470</v>
      </c>
      <c r="E27" s="607"/>
      <c r="F27" s="608"/>
      <c r="G27" s="606" t="s">
        <v>487</v>
      </c>
      <c r="H27" s="607"/>
      <c r="I27" s="608"/>
      <c r="J27" s="396">
        <v>410.16</v>
      </c>
      <c r="K27" s="397">
        <v>3.5245036425592393E-3</v>
      </c>
      <c r="L27" s="396">
        <v>14.859999999999996</v>
      </c>
      <c r="M27" s="398">
        <f t="shared" si="2"/>
        <v>6094.9775999999983</v>
      </c>
      <c r="N27" s="396"/>
      <c r="O27" s="428" t="s">
        <v>810</v>
      </c>
      <c r="P27" s="335" t="s">
        <v>809</v>
      </c>
    </row>
    <row r="28" spans="1:16" ht="15.75" customHeight="1" x14ac:dyDescent="0.25">
      <c r="A28" s="598"/>
      <c r="B28" s="612"/>
      <c r="C28" s="395">
        <v>4</v>
      </c>
      <c r="D28" s="606" t="s">
        <v>416</v>
      </c>
      <c r="E28" s="607"/>
      <c r="F28" s="608"/>
      <c r="G28" s="606" t="s">
        <v>527</v>
      </c>
      <c r="H28" s="607"/>
      <c r="I28" s="608"/>
      <c r="J28" s="396">
        <v>333.9</v>
      </c>
      <c r="K28" s="397">
        <v>8.3389416724977423E-3</v>
      </c>
      <c r="L28" s="396">
        <v>14.61</v>
      </c>
      <c r="M28" s="398">
        <f t="shared" si="2"/>
        <v>4878.2789999999995</v>
      </c>
      <c r="N28" s="396"/>
      <c r="O28" s="428" t="s">
        <v>689</v>
      </c>
      <c r="P28" s="335" t="s">
        <v>809</v>
      </c>
    </row>
    <row r="29" spans="1:16" ht="15.75" customHeight="1" thickBot="1" x14ac:dyDescent="0.3">
      <c r="A29" s="598"/>
      <c r="B29" s="612"/>
      <c r="C29" s="400">
        <v>5</v>
      </c>
      <c r="D29" s="609"/>
      <c r="E29" s="610"/>
      <c r="F29" s="611"/>
      <c r="G29" s="609"/>
      <c r="H29" s="610"/>
      <c r="I29" s="611"/>
      <c r="J29" s="401"/>
      <c r="K29" s="402"/>
      <c r="L29" s="401"/>
      <c r="M29" s="398">
        <f t="shared" si="2"/>
        <v>0</v>
      </c>
      <c r="N29" s="396"/>
      <c r="O29" s="429"/>
      <c r="P29" s="410"/>
    </row>
    <row r="30" spans="1:16" ht="15.75" customHeight="1" thickTop="1" thickBot="1" x14ac:dyDescent="0.3">
      <c r="A30" s="598"/>
      <c r="B30" s="612"/>
      <c r="C30" s="604"/>
      <c r="D30" s="604"/>
      <c r="E30" s="604"/>
      <c r="F30" s="604"/>
      <c r="G30" s="604"/>
      <c r="H30" s="604"/>
      <c r="I30" s="605"/>
      <c r="J30" s="403" t="s">
        <v>727</v>
      </c>
      <c r="K30" s="404">
        <f>M30/'[1]生產管理報表 7-1 (週)'!B9</f>
        <v>0.49048739279994036</v>
      </c>
      <c r="L30" s="403" t="s">
        <v>729</v>
      </c>
      <c r="M30" s="405">
        <f>SUM(M25:M29)</f>
        <v>47901.42059999999</v>
      </c>
      <c r="N30" s="595"/>
      <c r="O30" s="596"/>
      <c r="P30" s="597"/>
    </row>
    <row r="31" spans="1:16" ht="15.75" customHeight="1" thickTop="1" x14ac:dyDescent="0.25"/>
    <row r="32" spans="1:16" ht="15.75" customHeight="1" x14ac:dyDescent="0.25">
      <c r="A32" s="598" t="s">
        <v>719</v>
      </c>
      <c r="B32" s="598"/>
      <c r="C32" s="390" t="s">
        <v>720</v>
      </c>
      <c r="D32" s="599" t="s">
        <v>12</v>
      </c>
      <c r="E32" s="600"/>
      <c r="F32" s="601"/>
      <c r="G32" s="391" t="s">
        <v>54</v>
      </c>
      <c r="H32" s="392"/>
      <c r="I32" s="390"/>
      <c r="J32" s="393" t="s">
        <v>757</v>
      </c>
      <c r="K32" s="393" t="s">
        <v>56</v>
      </c>
      <c r="L32" s="393" t="s">
        <v>57</v>
      </c>
      <c r="M32" s="393" t="s">
        <v>11</v>
      </c>
      <c r="N32" s="393" t="s">
        <v>330</v>
      </c>
      <c r="O32" s="602" t="s">
        <v>52</v>
      </c>
      <c r="P32" s="603"/>
    </row>
    <row r="33" spans="1:16" ht="15.75" customHeight="1" x14ac:dyDescent="0.25">
      <c r="A33" s="598">
        <v>7</v>
      </c>
      <c r="B33" s="612" t="s">
        <v>539</v>
      </c>
      <c r="C33" s="395">
        <v>1</v>
      </c>
      <c r="D33" s="606"/>
      <c r="E33" s="607"/>
      <c r="F33" s="608"/>
      <c r="G33" s="606"/>
      <c r="H33" s="607"/>
      <c r="I33" s="608"/>
      <c r="J33" s="396"/>
      <c r="K33" s="397"/>
      <c r="L33" s="396"/>
      <c r="M33" s="398">
        <f t="shared" ref="M33:M37" si="3">L33*J33</f>
        <v>0</v>
      </c>
      <c r="N33" s="339"/>
      <c r="O33" s="408"/>
      <c r="P33" s="335"/>
    </row>
    <row r="34" spans="1:16" ht="15.75" customHeight="1" x14ac:dyDescent="0.25">
      <c r="A34" s="598"/>
      <c r="B34" s="612"/>
      <c r="C34" s="395">
        <v>2</v>
      </c>
      <c r="D34" s="606"/>
      <c r="E34" s="607"/>
      <c r="F34" s="608"/>
      <c r="G34" s="606"/>
      <c r="H34" s="607"/>
      <c r="I34" s="608"/>
      <c r="J34" s="396"/>
      <c r="K34" s="397"/>
      <c r="L34" s="396"/>
      <c r="M34" s="398">
        <f t="shared" si="3"/>
        <v>0</v>
      </c>
      <c r="N34" s="339"/>
      <c r="O34" s="399"/>
      <c r="P34" s="335"/>
    </row>
    <row r="35" spans="1:16" ht="15.75" customHeight="1" x14ac:dyDescent="0.25">
      <c r="A35" s="598"/>
      <c r="B35" s="612"/>
      <c r="C35" s="395">
        <v>3</v>
      </c>
      <c r="D35" s="606"/>
      <c r="E35" s="607"/>
      <c r="F35" s="608"/>
      <c r="G35" s="606"/>
      <c r="H35" s="607"/>
      <c r="I35" s="608"/>
      <c r="J35" s="396"/>
      <c r="K35" s="397"/>
      <c r="L35" s="396"/>
      <c r="M35" s="398">
        <f t="shared" si="3"/>
        <v>0</v>
      </c>
      <c r="N35" s="339"/>
      <c r="O35" s="408"/>
      <c r="P35" s="326"/>
    </row>
    <row r="36" spans="1:16" ht="15.75" customHeight="1" x14ac:dyDescent="0.25">
      <c r="A36" s="598"/>
      <c r="B36" s="612"/>
      <c r="C36" s="395">
        <v>4</v>
      </c>
      <c r="D36" s="606"/>
      <c r="E36" s="607"/>
      <c r="F36" s="608"/>
      <c r="G36" s="606"/>
      <c r="H36" s="607"/>
      <c r="I36" s="608"/>
      <c r="J36" s="396"/>
      <c r="K36" s="397"/>
      <c r="L36" s="396"/>
      <c r="M36" s="398">
        <f t="shared" si="3"/>
        <v>0</v>
      </c>
      <c r="N36" s="339"/>
      <c r="O36" s="408"/>
      <c r="P36" s="326"/>
    </row>
    <row r="37" spans="1:16" ht="15.75" customHeight="1" thickBot="1" x14ac:dyDescent="0.3">
      <c r="A37" s="598"/>
      <c r="B37" s="612"/>
      <c r="C37" s="400">
        <v>5</v>
      </c>
      <c r="D37" s="609"/>
      <c r="E37" s="610"/>
      <c r="F37" s="611"/>
      <c r="G37" s="609"/>
      <c r="H37" s="610"/>
      <c r="I37" s="611"/>
      <c r="J37" s="401"/>
      <c r="K37" s="402"/>
      <c r="L37" s="401"/>
      <c r="M37" s="398">
        <f t="shared" si="3"/>
        <v>0</v>
      </c>
      <c r="N37" s="339"/>
      <c r="O37" s="409"/>
      <c r="P37" s="410"/>
    </row>
    <row r="38" spans="1:16" ht="15.75" customHeight="1" thickTop="1" thickBot="1" x14ac:dyDescent="0.3">
      <c r="A38" s="598"/>
      <c r="B38" s="612"/>
      <c r="C38" s="604"/>
      <c r="D38" s="604"/>
      <c r="E38" s="604"/>
      <c r="F38" s="604"/>
      <c r="G38" s="604"/>
      <c r="H38" s="604"/>
      <c r="I38" s="605"/>
      <c r="J38" s="403" t="s">
        <v>727</v>
      </c>
      <c r="K38" s="404">
        <f>M38/'[1]生產管理報表 7-1 (週)'!B9</f>
        <v>0</v>
      </c>
      <c r="L38" s="403" t="s">
        <v>729</v>
      </c>
      <c r="M38" s="405">
        <f>SUM(M33:M37)</f>
        <v>0</v>
      </c>
      <c r="N38" s="595"/>
      <c r="O38" s="596"/>
      <c r="P38" s="597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G29" sqref="G29:I29"/>
    </sheetView>
  </sheetViews>
  <sheetFormatPr defaultColWidth="12.7109375" defaultRowHeight="15.75" customHeight="1" x14ac:dyDescent="0.25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 x14ac:dyDescent="0.25">
      <c r="A1" s="449" t="s">
        <v>209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ht="15.75" customHeight="1" x14ac:dyDescent="0.25">
      <c r="A3" s="562" t="s">
        <v>220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  <c r="N3" s="136"/>
    </row>
    <row r="4" spans="1:17" s="101" customFormat="1" ht="15.75" customHeight="1" x14ac:dyDescent="0.25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112"/>
    </row>
    <row r="5" spans="1:17" ht="15.75" customHeight="1" x14ac:dyDescent="0.25">
      <c r="A5" s="495" t="s">
        <v>198</v>
      </c>
      <c r="B5" s="637">
        <v>1</v>
      </c>
      <c r="C5" s="637"/>
      <c r="D5" s="637">
        <v>2</v>
      </c>
      <c r="E5" s="637"/>
      <c r="F5" s="637">
        <v>3</v>
      </c>
      <c r="G5" s="637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6">
        <v>8</v>
      </c>
      <c r="Q5" s="636"/>
    </row>
    <row r="6" spans="1:17" ht="15.75" customHeight="1" x14ac:dyDescent="0.25">
      <c r="A6" s="495"/>
      <c r="B6" s="638" t="s">
        <v>233</v>
      </c>
      <c r="C6" s="638"/>
      <c r="D6" s="638" t="s">
        <v>610</v>
      </c>
      <c r="E6" s="638"/>
      <c r="F6" s="638" t="s">
        <v>171</v>
      </c>
      <c r="G6" s="638"/>
      <c r="H6" s="495" t="s">
        <v>759</v>
      </c>
      <c r="I6" s="495"/>
      <c r="J6" s="495" t="s">
        <v>196</v>
      </c>
      <c r="K6" s="495"/>
      <c r="L6" s="495" t="s">
        <v>172</v>
      </c>
      <c r="M6" s="495"/>
      <c r="N6" s="495" t="s">
        <v>197</v>
      </c>
      <c r="O6" s="495"/>
      <c r="P6" s="495" t="s">
        <v>611</v>
      </c>
      <c r="Q6" s="495"/>
    </row>
    <row r="8" spans="1:17" s="138" customFormat="1" ht="15.75" customHeight="1" x14ac:dyDescent="0.2">
      <c r="A8" s="557" t="s">
        <v>199</v>
      </c>
      <c r="B8" s="557"/>
      <c r="C8" s="325" t="s">
        <v>48</v>
      </c>
      <c r="D8" s="631" t="s">
        <v>12</v>
      </c>
      <c r="E8" s="632"/>
      <c r="F8" s="633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34" t="s">
        <v>52</v>
      </c>
      <c r="P8" s="635"/>
    </row>
    <row r="9" spans="1:17" ht="15.75" customHeight="1" x14ac:dyDescent="0.25">
      <c r="A9" s="557">
        <v>1</v>
      </c>
      <c r="B9" s="624" t="s">
        <v>232</v>
      </c>
      <c r="C9" s="150">
        <v>1</v>
      </c>
      <c r="D9" s="625"/>
      <c r="E9" s="626"/>
      <c r="F9" s="627"/>
      <c r="G9" s="625"/>
      <c r="H9" s="626"/>
      <c r="I9" s="627"/>
      <c r="J9" s="151"/>
      <c r="K9" s="152"/>
      <c r="L9" s="151"/>
      <c r="M9" s="320"/>
      <c r="N9" s="356"/>
      <c r="O9" s="356"/>
      <c r="P9" s="335"/>
    </row>
    <row r="10" spans="1:17" ht="15.75" customHeight="1" x14ac:dyDescent="0.25">
      <c r="A10" s="557"/>
      <c r="B10" s="624"/>
      <c r="C10" s="150">
        <v>2</v>
      </c>
      <c r="D10" s="625"/>
      <c r="E10" s="626"/>
      <c r="F10" s="627"/>
      <c r="G10" s="625"/>
      <c r="H10" s="626"/>
      <c r="I10" s="627"/>
      <c r="J10" s="151"/>
      <c r="K10" s="152"/>
      <c r="L10" s="151"/>
      <c r="M10" s="320"/>
      <c r="N10" s="356"/>
      <c r="O10" s="356"/>
      <c r="P10" s="326"/>
    </row>
    <row r="11" spans="1:17" ht="15.75" customHeight="1" x14ac:dyDescent="0.25">
      <c r="A11" s="557"/>
      <c r="B11" s="624"/>
      <c r="C11" s="150">
        <v>3</v>
      </c>
      <c r="D11" s="625"/>
      <c r="E11" s="626"/>
      <c r="F11" s="627"/>
      <c r="G11" s="625"/>
      <c r="H11" s="626"/>
      <c r="I11" s="627"/>
      <c r="J11" s="151"/>
      <c r="K11" s="152"/>
      <c r="L11" s="151"/>
      <c r="M11" s="320"/>
      <c r="N11" s="151"/>
      <c r="O11" s="356"/>
      <c r="P11" s="326"/>
    </row>
    <row r="12" spans="1:17" ht="15.75" customHeight="1" x14ac:dyDescent="0.25">
      <c r="A12" s="557"/>
      <c r="B12" s="624"/>
      <c r="C12" s="150">
        <v>4</v>
      </c>
      <c r="D12" s="625"/>
      <c r="E12" s="626"/>
      <c r="F12" s="627"/>
      <c r="G12" s="625"/>
      <c r="H12" s="626"/>
      <c r="I12" s="627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 x14ac:dyDescent="0.3">
      <c r="A13" s="557"/>
      <c r="B13" s="624"/>
      <c r="C13" s="154">
        <v>5</v>
      </c>
      <c r="D13" s="628"/>
      <c r="E13" s="629"/>
      <c r="F13" s="630"/>
      <c r="G13" s="628"/>
      <c r="H13" s="629"/>
      <c r="I13" s="630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 x14ac:dyDescent="0.3">
      <c r="A14" s="557"/>
      <c r="B14" s="624"/>
      <c r="C14" s="619"/>
      <c r="D14" s="619"/>
      <c r="E14" s="619"/>
      <c r="F14" s="619"/>
      <c r="G14" s="619"/>
      <c r="H14" s="619"/>
      <c r="I14" s="620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557" t="s">
        <v>199</v>
      </c>
      <c r="B16" s="557"/>
      <c r="C16" s="325" t="s">
        <v>48</v>
      </c>
      <c r="D16" s="631" t="s">
        <v>12</v>
      </c>
      <c r="E16" s="632"/>
      <c r="F16" s="633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34" t="s">
        <v>52</v>
      </c>
      <c r="P16" s="635"/>
    </row>
    <row r="17" spans="1:16" ht="15.75" customHeight="1" x14ac:dyDescent="0.25">
      <c r="A17" s="557">
        <v>2</v>
      </c>
      <c r="B17" s="624" t="s">
        <v>612</v>
      </c>
      <c r="C17" s="150">
        <v>1</v>
      </c>
      <c r="D17" s="625"/>
      <c r="E17" s="626"/>
      <c r="F17" s="627"/>
      <c r="G17" s="625"/>
      <c r="H17" s="626"/>
      <c r="I17" s="627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 x14ac:dyDescent="0.25">
      <c r="A18" s="557"/>
      <c r="B18" s="624"/>
      <c r="C18" s="150">
        <v>2</v>
      </c>
      <c r="D18" s="625"/>
      <c r="E18" s="626"/>
      <c r="F18" s="627"/>
      <c r="G18" s="625"/>
      <c r="H18" s="626"/>
      <c r="I18" s="627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 x14ac:dyDescent="0.25">
      <c r="A19" s="557"/>
      <c r="B19" s="624"/>
      <c r="C19" s="150">
        <v>3</v>
      </c>
      <c r="D19" s="625"/>
      <c r="E19" s="626"/>
      <c r="F19" s="627"/>
      <c r="G19" s="625"/>
      <c r="H19" s="626"/>
      <c r="I19" s="627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 x14ac:dyDescent="0.25">
      <c r="A20" s="557"/>
      <c r="B20" s="624"/>
      <c r="C20" s="150">
        <v>4</v>
      </c>
      <c r="D20" s="625"/>
      <c r="E20" s="626"/>
      <c r="F20" s="627"/>
      <c r="G20" s="625"/>
      <c r="H20" s="626"/>
      <c r="I20" s="627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 x14ac:dyDescent="0.3">
      <c r="A21" s="557"/>
      <c r="B21" s="624"/>
      <c r="C21" s="154">
        <v>5</v>
      </c>
      <c r="D21" s="628"/>
      <c r="E21" s="629"/>
      <c r="F21" s="630"/>
      <c r="G21" s="628"/>
      <c r="H21" s="629"/>
      <c r="I21" s="630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 x14ac:dyDescent="0.3">
      <c r="A22" s="557"/>
      <c r="B22" s="624"/>
      <c r="C22" s="619"/>
      <c r="D22" s="619"/>
      <c r="E22" s="619"/>
      <c r="F22" s="619"/>
      <c r="G22" s="619"/>
      <c r="H22" s="619"/>
      <c r="I22" s="620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557" t="s">
        <v>199</v>
      </c>
      <c r="B24" s="557"/>
      <c r="C24" s="325" t="s">
        <v>48</v>
      </c>
      <c r="D24" s="631" t="s">
        <v>12</v>
      </c>
      <c r="E24" s="632"/>
      <c r="F24" s="633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34" t="s">
        <v>52</v>
      </c>
      <c r="P24" s="635"/>
    </row>
    <row r="25" spans="1:16" ht="15.75" customHeight="1" x14ac:dyDescent="0.25">
      <c r="A25" s="557">
        <v>3</v>
      </c>
      <c r="B25" s="624" t="s">
        <v>200</v>
      </c>
      <c r="C25" s="150">
        <v>1</v>
      </c>
      <c r="D25" s="625"/>
      <c r="E25" s="626"/>
      <c r="F25" s="627"/>
      <c r="G25" s="625"/>
      <c r="H25" s="626"/>
      <c r="I25" s="627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 x14ac:dyDescent="0.25">
      <c r="A26" s="557"/>
      <c r="B26" s="624"/>
      <c r="C26" s="150">
        <v>2</v>
      </c>
      <c r="D26" s="625"/>
      <c r="E26" s="626"/>
      <c r="F26" s="627"/>
      <c r="G26" s="625"/>
      <c r="H26" s="626"/>
      <c r="I26" s="627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 x14ac:dyDescent="0.25">
      <c r="A27" s="557"/>
      <c r="B27" s="624"/>
      <c r="C27" s="150">
        <v>3</v>
      </c>
      <c r="D27" s="625"/>
      <c r="E27" s="626"/>
      <c r="F27" s="627"/>
      <c r="G27" s="625"/>
      <c r="H27" s="626"/>
      <c r="I27" s="627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 x14ac:dyDescent="0.25">
      <c r="A28" s="557"/>
      <c r="B28" s="624"/>
      <c r="C28" s="150">
        <v>4</v>
      </c>
      <c r="D28" s="625"/>
      <c r="E28" s="626"/>
      <c r="F28" s="627"/>
      <c r="G28" s="625"/>
      <c r="H28" s="626"/>
      <c r="I28" s="627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 x14ac:dyDescent="0.3">
      <c r="A29" s="557"/>
      <c r="B29" s="624"/>
      <c r="C29" s="154">
        <v>5</v>
      </c>
      <c r="D29" s="628"/>
      <c r="E29" s="629"/>
      <c r="F29" s="630"/>
      <c r="G29" s="628"/>
      <c r="H29" s="629"/>
      <c r="I29" s="630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 x14ac:dyDescent="0.3">
      <c r="A30" s="557"/>
      <c r="B30" s="624"/>
      <c r="C30" s="619"/>
      <c r="D30" s="619"/>
      <c r="E30" s="619"/>
      <c r="F30" s="619"/>
      <c r="G30" s="619"/>
      <c r="H30" s="619"/>
      <c r="I30" s="620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21"/>
      <c r="O30" s="622"/>
      <c r="P30" s="623"/>
    </row>
    <row r="31" spans="1:16" ht="15.75" customHeight="1" thickTop="1" x14ac:dyDescent="0.25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zoomScaleNormal="80" zoomScaleSheetLayoutView="100" workbookViewId="0">
      <selection activeCell="L9" sqref="L9"/>
    </sheetView>
  </sheetViews>
  <sheetFormatPr defaultColWidth="12.7109375" defaultRowHeight="15.75" customHeight="1" x14ac:dyDescent="0.25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 x14ac:dyDescent="0.25">
      <c r="A1" s="449" t="s">
        <v>608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ht="15.75" customHeight="1" x14ac:dyDescent="0.25">
      <c r="A3" s="562" t="s">
        <v>220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  <c r="N3" s="136"/>
    </row>
    <row r="4" spans="1:17" s="101" customFormat="1" ht="15.75" customHeight="1" x14ac:dyDescent="0.25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112"/>
    </row>
    <row r="5" spans="1:17" ht="15.75" customHeight="1" x14ac:dyDescent="0.25">
      <c r="A5" s="495" t="s">
        <v>198</v>
      </c>
      <c r="B5" s="636">
        <v>1</v>
      </c>
      <c r="C5" s="636"/>
      <c r="D5" s="636">
        <v>2</v>
      </c>
      <c r="E5" s="636"/>
      <c r="F5" s="636">
        <v>3</v>
      </c>
      <c r="G5" s="636"/>
      <c r="H5" s="637">
        <v>4</v>
      </c>
      <c r="I5" s="637"/>
      <c r="J5" s="637">
        <v>5</v>
      </c>
      <c r="K5" s="637"/>
      <c r="L5" s="637">
        <v>6</v>
      </c>
      <c r="M5" s="637"/>
      <c r="N5" s="637">
        <v>7</v>
      </c>
      <c r="O5" s="637"/>
      <c r="P5" s="636">
        <v>8</v>
      </c>
      <c r="Q5" s="636"/>
    </row>
    <row r="6" spans="1:17" ht="15.75" customHeight="1" x14ac:dyDescent="0.25">
      <c r="A6" s="495"/>
      <c r="B6" s="495" t="s">
        <v>234</v>
      </c>
      <c r="C6" s="495"/>
      <c r="D6" s="495" t="s">
        <v>609</v>
      </c>
      <c r="E6" s="495"/>
      <c r="F6" s="495" t="s">
        <v>171</v>
      </c>
      <c r="G6" s="495"/>
      <c r="H6" s="638" t="s">
        <v>715</v>
      </c>
      <c r="I6" s="638"/>
      <c r="J6" s="638" t="s">
        <v>196</v>
      </c>
      <c r="K6" s="638"/>
      <c r="L6" s="638" t="s">
        <v>172</v>
      </c>
      <c r="M6" s="638"/>
      <c r="N6" s="638" t="s">
        <v>197</v>
      </c>
      <c r="O6" s="638"/>
      <c r="P6" s="495" t="s">
        <v>607</v>
      </c>
      <c r="Q6" s="495"/>
    </row>
    <row r="8" spans="1:17" s="138" customFormat="1" ht="15.75" customHeight="1" x14ac:dyDescent="0.2">
      <c r="A8" s="557" t="s">
        <v>199</v>
      </c>
      <c r="B8" s="557"/>
      <c r="C8" s="325" t="s">
        <v>48</v>
      </c>
      <c r="D8" s="631" t="s">
        <v>12</v>
      </c>
      <c r="E8" s="632"/>
      <c r="F8" s="633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34" t="s">
        <v>52</v>
      </c>
      <c r="P8" s="635"/>
    </row>
    <row r="9" spans="1:17" ht="15.75" customHeight="1" x14ac:dyDescent="0.25">
      <c r="A9" s="557">
        <v>4</v>
      </c>
      <c r="B9" s="624" t="s">
        <v>758</v>
      </c>
      <c r="C9" s="150">
        <v>1</v>
      </c>
      <c r="D9" s="625" t="s">
        <v>470</v>
      </c>
      <c r="E9" s="626"/>
      <c r="F9" s="627"/>
      <c r="G9" s="625" t="s">
        <v>520</v>
      </c>
      <c r="H9" s="626"/>
      <c r="I9" s="627"/>
      <c r="J9" s="151">
        <v>99.12</v>
      </c>
      <c r="K9" s="152">
        <v>1.6433820582030405E-2</v>
      </c>
      <c r="L9" s="151">
        <v>21.08</v>
      </c>
      <c r="M9" s="320">
        <f t="shared" ref="M9:M13" si="0">L9*J9</f>
        <v>2089.4495999999999</v>
      </c>
      <c r="N9" s="339"/>
      <c r="O9" s="356" t="s">
        <v>510</v>
      </c>
      <c r="P9" s="153"/>
    </row>
    <row r="10" spans="1:17" ht="15.75" customHeight="1" x14ac:dyDescent="0.25">
      <c r="A10" s="557"/>
      <c r="B10" s="624"/>
      <c r="C10" s="150">
        <v>2</v>
      </c>
      <c r="D10" s="625" t="s">
        <v>436</v>
      </c>
      <c r="E10" s="626"/>
      <c r="F10" s="627"/>
      <c r="G10" s="625" t="s">
        <v>560</v>
      </c>
      <c r="H10" s="626"/>
      <c r="I10" s="627"/>
      <c r="J10" s="151">
        <v>194.04</v>
      </c>
      <c r="K10" s="152">
        <v>2.2179064972606466E-2</v>
      </c>
      <c r="L10" s="151">
        <v>9.629999999999999</v>
      </c>
      <c r="M10" s="320">
        <f t="shared" si="0"/>
        <v>1868.6051999999997</v>
      </c>
      <c r="N10" s="339">
        <v>2.3095997166135314E-2</v>
      </c>
      <c r="O10" s="356" t="s">
        <v>643</v>
      </c>
      <c r="P10" s="153"/>
    </row>
    <row r="11" spans="1:17" ht="15.75" customHeight="1" x14ac:dyDescent="0.25">
      <c r="A11" s="557"/>
      <c r="B11" s="624"/>
      <c r="C11" s="150">
        <v>3</v>
      </c>
      <c r="D11" s="625" t="s">
        <v>431</v>
      </c>
      <c r="E11" s="626"/>
      <c r="F11" s="627"/>
      <c r="G11" s="625" t="s">
        <v>648</v>
      </c>
      <c r="H11" s="626"/>
      <c r="I11" s="627"/>
      <c r="J11" s="151">
        <v>114.14</v>
      </c>
      <c r="K11" s="152">
        <v>4.9615636191639723E-2</v>
      </c>
      <c r="L11" s="151">
        <v>9.9</v>
      </c>
      <c r="M11" s="320">
        <f t="shared" si="0"/>
        <v>1129.9860000000001</v>
      </c>
      <c r="N11" s="339"/>
      <c r="O11" s="356" t="s">
        <v>643</v>
      </c>
      <c r="P11" s="153"/>
    </row>
    <row r="12" spans="1:17" ht="15.75" customHeight="1" x14ac:dyDescent="0.25">
      <c r="A12" s="557"/>
      <c r="B12" s="624"/>
      <c r="C12" s="150">
        <v>4</v>
      </c>
      <c r="D12" s="625" t="s">
        <v>431</v>
      </c>
      <c r="E12" s="626"/>
      <c r="F12" s="627"/>
      <c r="G12" s="625" t="s">
        <v>687</v>
      </c>
      <c r="H12" s="626"/>
      <c r="I12" s="627"/>
      <c r="J12" s="151">
        <v>119.12</v>
      </c>
      <c r="K12" s="152">
        <v>3.6722994624808249E-2</v>
      </c>
      <c r="L12" s="151">
        <v>7.73</v>
      </c>
      <c r="M12" s="320">
        <f t="shared" si="0"/>
        <v>920.7976000000001</v>
      </c>
      <c r="N12" s="339"/>
      <c r="O12" s="356" t="s">
        <v>643</v>
      </c>
      <c r="P12" s="336"/>
    </row>
    <row r="13" spans="1:17" ht="15.75" customHeight="1" thickBot="1" x14ac:dyDescent="0.3">
      <c r="A13" s="557"/>
      <c r="B13" s="624"/>
      <c r="C13" s="154">
        <v>5</v>
      </c>
      <c r="D13" s="628" t="s">
        <v>811</v>
      </c>
      <c r="E13" s="629"/>
      <c r="F13" s="630"/>
      <c r="G13" s="628" t="s">
        <v>822</v>
      </c>
      <c r="H13" s="629"/>
      <c r="I13" s="630"/>
      <c r="J13" s="155">
        <v>224.45</v>
      </c>
      <c r="K13" s="156">
        <v>4.6496589066248512E-2</v>
      </c>
      <c r="L13" s="155">
        <v>4.03</v>
      </c>
      <c r="M13" s="320">
        <f t="shared" si="0"/>
        <v>904.5335</v>
      </c>
      <c r="N13" s="339"/>
      <c r="O13" s="356" t="s">
        <v>510</v>
      </c>
      <c r="P13" s="153"/>
    </row>
    <row r="14" spans="1:17" ht="15.75" customHeight="1" thickTop="1" thickBot="1" x14ac:dyDescent="0.3">
      <c r="A14" s="557"/>
      <c r="B14" s="624"/>
      <c r="C14" s="619"/>
      <c r="D14" s="619"/>
      <c r="E14" s="619"/>
      <c r="F14" s="619"/>
      <c r="G14" s="619"/>
      <c r="H14" s="619"/>
      <c r="I14" s="620"/>
      <c r="J14" s="158" t="s">
        <v>59</v>
      </c>
      <c r="K14" s="277">
        <f>M14/'生產管理報表 7-1 (週)'!B9</f>
        <v>7.3208147746066418E-2</v>
      </c>
      <c r="L14" s="158" t="s">
        <v>60</v>
      </c>
      <c r="M14" s="284">
        <f>SUM(M9:M13)</f>
        <v>6913.3719000000001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557" t="s">
        <v>199</v>
      </c>
      <c r="B16" s="557"/>
      <c r="C16" s="325" t="s">
        <v>48</v>
      </c>
      <c r="D16" s="631" t="s">
        <v>12</v>
      </c>
      <c r="E16" s="632"/>
      <c r="F16" s="633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34" t="s">
        <v>52</v>
      </c>
      <c r="P16" s="635"/>
    </row>
    <row r="17" spans="1:16" ht="15.75" customHeight="1" x14ac:dyDescent="0.25">
      <c r="A17" s="557">
        <v>5</v>
      </c>
      <c r="B17" s="624" t="s">
        <v>221</v>
      </c>
      <c r="C17" s="150">
        <v>1</v>
      </c>
      <c r="D17" s="625" t="s">
        <v>470</v>
      </c>
      <c r="E17" s="626"/>
      <c r="F17" s="627"/>
      <c r="G17" s="625" t="s">
        <v>638</v>
      </c>
      <c r="H17" s="626"/>
      <c r="I17" s="627"/>
      <c r="J17" s="151">
        <v>6.5799999999999992</v>
      </c>
      <c r="K17" s="152">
        <v>2.3137115500289872E-2</v>
      </c>
      <c r="L17" s="151">
        <v>1153.04</v>
      </c>
      <c r="M17" s="320">
        <f t="shared" ref="M17:M21" si="1">L17*J17</f>
        <v>7587.0031999999992</v>
      </c>
      <c r="N17" s="339">
        <v>1.8490635462391242E-2</v>
      </c>
      <c r="O17" s="434" t="s">
        <v>642</v>
      </c>
      <c r="P17" s="336"/>
    </row>
    <row r="18" spans="1:16" ht="15.75" customHeight="1" x14ac:dyDescent="0.25">
      <c r="A18" s="557"/>
      <c r="B18" s="624"/>
      <c r="C18" s="150">
        <v>2</v>
      </c>
      <c r="D18" s="625" t="s">
        <v>470</v>
      </c>
      <c r="E18" s="626"/>
      <c r="F18" s="627"/>
      <c r="G18" s="625" t="s">
        <v>664</v>
      </c>
      <c r="H18" s="626"/>
      <c r="I18" s="627"/>
      <c r="J18" s="151">
        <v>7</v>
      </c>
      <c r="K18" s="152">
        <v>6.9921020759557331E-3</v>
      </c>
      <c r="L18" s="151">
        <v>255.20999999999998</v>
      </c>
      <c r="M18" s="320">
        <f t="shared" si="1"/>
        <v>1786.4699999999998</v>
      </c>
      <c r="N18" s="339">
        <v>5.1538721860061752E-3</v>
      </c>
      <c r="O18" s="434" t="s">
        <v>642</v>
      </c>
      <c r="P18" s="336"/>
    </row>
    <row r="19" spans="1:16" ht="15.75" customHeight="1" x14ac:dyDescent="0.25">
      <c r="A19" s="557"/>
      <c r="B19" s="624"/>
      <c r="C19" s="150">
        <v>3</v>
      </c>
      <c r="D19" s="625" t="s">
        <v>470</v>
      </c>
      <c r="E19" s="626"/>
      <c r="F19" s="627"/>
      <c r="G19" s="625" t="s">
        <v>691</v>
      </c>
      <c r="H19" s="626"/>
      <c r="I19" s="627"/>
      <c r="J19" s="151">
        <v>313.60000000000002</v>
      </c>
      <c r="K19" s="152">
        <v>2.3386198306067404E-2</v>
      </c>
      <c r="L19" s="151">
        <v>5.4</v>
      </c>
      <c r="M19" s="320">
        <f t="shared" si="1"/>
        <v>1693.4400000000003</v>
      </c>
      <c r="N19" s="339"/>
      <c r="O19" s="434" t="s">
        <v>513</v>
      </c>
      <c r="P19" s="153"/>
    </row>
    <row r="20" spans="1:16" ht="15.75" customHeight="1" x14ac:dyDescent="0.25">
      <c r="A20" s="557"/>
      <c r="B20" s="624"/>
      <c r="C20" s="150">
        <v>4</v>
      </c>
      <c r="D20" s="625" t="s">
        <v>416</v>
      </c>
      <c r="E20" s="626"/>
      <c r="F20" s="627"/>
      <c r="G20" s="625" t="s">
        <v>550</v>
      </c>
      <c r="H20" s="626"/>
      <c r="I20" s="627"/>
      <c r="J20" s="151">
        <v>124.39000000000001</v>
      </c>
      <c r="K20" s="152">
        <v>4.5599495371746221E-2</v>
      </c>
      <c r="L20" s="151">
        <v>13.03</v>
      </c>
      <c r="M20" s="320">
        <f t="shared" si="1"/>
        <v>1620.8017000000002</v>
      </c>
      <c r="N20" s="339">
        <v>4.0219069147844413E-2</v>
      </c>
      <c r="O20" s="434" t="s">
        <v>686</v>
      </c>
      <c r="P20" s="153"/>
    </row>
    <row r="21" spans="1:16" ht="15.75" customHeight="1" thickBot="1" x14ac:dyDescent="0.3">
      <c r="A21" s="557"/>
      <c r="B21" s="624"/>
      <c r="C21" s="154">
        <v>5</v>
      </c>
      <c r="D21" s="628" t="s">
        <v>416</v>
      </c>
      <c r="E21" s="629"/>
      <c r="F21" s="630"/>
      <c r="G21" s="625" t="s">
        <v>548</v>
      </c>
      <c r="H21" s="626"/>
      <c r="I21" s="627"/>
      <c r="J21" s="155">
        <v>90.09999999999998</v>
      </c>
      <c r="K21" s="156">
        <v>4.829046974713605E-2</v>
      </c>
      <c r="L21" s="155">
        <v>10.42</v>
      </c>
      <c r="M21" s="320">
        <f t="shared" si="1"/>
        <v>938.84199999999976</v>
      </c>
      <c r="N21" s="339">
        <v>4.8238517853928166E-2</v>
      </c>
      <c r="O21" s="434" t="s">
        <v>686</v>
      </c>
      <c r="P21" s="336"/>
    </row>
    <row r="22" spans="1:16" ht="15.75" customHeight="1" thickTop="1" thickBot="1" x14ac:dyDescent="0.3">
      <c r="A22" s="557"/>
      <c r="B22" s="624"/>
      <c r="C22" s="619"/>
      <c r="D22" s="619"/>
      <c r="E22" s="619"/>
      <c r="F22" s="619"/>
      <c r="G22" s="619"/>
      <c r="H22" s="619"/>
      <c r="I22" s="620"/>
      <c r="J22" s="158" t="s">
        <v>59</v>
      </c>
      <c r="K22" s="277">
        <f>M22/'生產管理報表 7-1 (週)'!B9</f>
        <v>0.14429644538656755</v>
      </c>
      <c r="L22" s="158" t="s">
        <v>60</v>
      </c>
      <c r="M22" s="284">
        <f>SUM(M17:M21)</f>
        <v>13626.5569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557" t="s">
        <v>199</v>
      </c>
      <c r="B24" s="557"/>
      <c r="C24" s="325" t="s">
        <v>48</v>
      </c>
      <c r="D24" s="631" t="s">
        <v>12</v>
      </c>
      <c r="E24" s="632"/>
      <c r="F24" s="633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34" t="s">
        <v>52</v>
      </c>
      <c r="P24" s="635"/>
    </row>
    <row r="25" spans="1:16" ht="15.75" customHeight="1" x14ac:dyDescent="0.25">
      <c r="A25" s="557">
        <v>6</v>
      </c>
      <c r="B25" s="624" t="s">
        <v>222</v>
      </c>
      <c r="C25" s="150">
        <v>1</v>
      </c>
      <c r="D25" s="625" t="s">
        <v>415</v>
      </c>
      <c r="E25" s="626"/>
      <c r="F25" s="627"/>
      <c r="G25" s="625" t="s">
        <v>466</v>
      </c>
      <c r="H25" s="626"/>
      <c r="I25" s="627"/>
      <c r="J25" s="151">
        <v>814.16</v>
      </c>
      <c r="K25" s="152">
        <v>2.0243085617031604E-2</v>
      </c>
      <c r="L25" s="151">
        <v>2.76</v>
      </c>
      <c r="M25" s="320">
        <f t="shared" ref="M25:M29" si="2">L25*J25</f>
        <v>2247.0815999999995</v>
      </c>
      <c r="N25" s="339">
        <v>1.7775028567763609E-2</v>
      </c>
      <c r="O25" s="381" t="s">
        <v>689</v>
      </c>
      <c r="P25" s="153"/>
    </row>
    <row r="26" spans="1:16" ht="15.75" customHeight="1" x14ac:dyDescent="0.25">
      <c r="A26" s="557"/>
      <c r="B26" s="624"/>
      <c r="C26" s="150">
        <v>2</v>
      </c>
      <c r="D26" s="625" t="s">
        <v>425</v>
      </c>
      <c r="E26" s="626"/>
      <c r="F26" s="627"/>
      <c r="G26" s="625" t="s">
        <v>497</v>
      </c>
      <c r="H26" s="626"/>
      <c r="I26" s="627"/>
      <c r="J26" s="151">
        <v>318.32</v>
      </c>
      <c r="K26" s="152">
        <v>1.5578897674967543E-2</v>
      </c>
      <c r="L26" s="151">
        <v>1.32</v>
      </c>
      <c r="M26" s="320">
        <f t="shared" si="2"/>
        <v>420.18240000000003</v>
      </c>
      <c r="N26" s="339">
        <v>1.734661098618696E-2</v>
      </c>
      <c r="O26" s="381" t="s">
        <v>689</v>
      </c>
      <c r="P26" s="153"/>
    </row>
    <row r="27" spans="1:16" ht="15.75" customHeight="1" x14ac:dyDescent="0.25">
      <c r="A27" s="557"/>
      <c r="B27" s="624"/>
      <c r="C27" s="150">
        <v>3</v>
      </c>
      <c r="D27" s="625" t="s">
        <v>416</v>
      </c>
      <c r="E27" s="626"/>
      <c r="F27" s="627"/>
      <c r="G27" s="625" t="s">
        <v>527</v>
      </c>
      <c r="H27" s="626"/>
      <c r="I27" s="627"/>
      <c r="J27" s="151">
        <v>333.9</v>
      </c>
      <c r="K27" s="152">
        <v>1.5762511493497965E-2</v>
      </c>
      <c r="L27" s="151">
        <v>1.2</v>
      </c>
      <c r="M27" s="320">
        <f t="shared" si="2"/>
        <v>400.67999999999995</v>
      </c>
      <c r="N27" s="339">
        <v>2.5625381330079317E-2</v>
      </c>
      <c r="O27" s="381" t="s">
        <v>689</v>
      </c>
      <c r="P27" s="153"/>
    </row>
    <row r="28" spans="1:16" ht="15.75" customHeight="1" x14ac:dyDescent="0.25">
      <c r="A28" s="557"/>
      <c r="B28" s="624"/>
      <c r="C28" s="150">
        <v>4</v>
      </c>
      <c r="D28" s="625"/>
      <c r="E28" s="626"/>
      <c r="F28" s="627"/>
      <c r="G28" s="625"/>
      <c r="H28" s="626"/>
      <c r="I28" s="627"/>
      <c r="J28" s="151"/>
      <c r="K28" s="152"/>
      <c r="L28" s="151"/>
      <c r="M28" s="320">
        <f t="shared" si="2"/>
        <v>0</v>
      </c>
      <c r="N28" s="151"/>
      <c r="O28" s="381"/>
      <c r="P28" s="153"/>
    </row>
    <row r="29" spans="1:16" ht="15.75" customHeight="1" thickBot="1" x14ac:dyDescent="0.3">
      <c r="A29" s="557"/>
      <c r="B29" s="624"/>
      <c r="C29" s="154">
        <v>5</v>
      </c>
      <c r="D29" s="628"/>
      <c r="E29" s="629"/>
      <c r="F29" s="630"/>
      <c r="G29" s="628"/>
      <c r="H29" s="629"/>
      <c r="I29" s="630"/>
      <c r="J29" s="155"/>
      <c r="K29" s="156"/>
      <c r="L29" s="155"/>
      <c r="M29" s="320">
        <f t="shared" si="2"/>
        <v>0</v>
      </c>
      <c r="N29" s="151"/>
      <c r="O29" s="382"/>
      <c r="P29" s="157"/>
    </row>
    <row r="30" spans="1:16" ht="15.75" customHeight="1" thickTop="1" thickBot="1" x14ac:dyDescent="0.3">
      <c r="A30" s="557"/>
      <c r="B30" s="624"/>
      <c r="C30" s="619"/>
      <c r="D30" s="619"/>
      <c r="E30" s="619"/>
      <c r="F30" s="619"/>
      <c r="G30" s="619"/>
      <c r="H30" s="619"/>
      <c r="I30" s="620"/>
      <c r="J30" s="158" t="s">
        <v>59</v>
      </c>
      <c r="K30" s="277">
        <f>M30/'生產管理報表 7-1 (週)'!B9</f>
        <v>3.2487547448251407E-2</v>
      </c>
      <c r="L30" s="158" t="s">
        <v>60</v>
      </c>
      <c r="M30" s="284">
        <f>SUM(M25:M29)</f>
        <v>3067.9439999999995</v>
      </c>
      <c r="N30" s="621"/>
      <c r="O30" s="622"/>
      <c r="P30" s="623"/>
    </row>
    <row r="31" spans="1:16" ht="15.75" customHeight="1" thickTop="1" x14ac:dyDescent="0.25"/>
    <row r="32" spans="1:16" ht="15.75" customHeight="1" x14ac:dyDescent="0.25">
      <c r="A32" s="557" t="s">
        <v>199</v>
      </c>
      <c r="B32" s="557"/>
      <c r="C32" s="325" t="s">
        <v>48</v>
      </c>
      <c r="D32" s="631" t="s">
        <v>12</v>
      </c>
      <c r="E32" s="632"/>
      <c r="F32" s="633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34" t="s">
        <v>52</v>
      </c>
      <c r="P32" s="635"/>
    </row>
    <row r="33" spans="1:16" ht="15.75" customHeight="1" x14ac:dyDescent="0.25">
      <c r="A33" s="557">
        <v>7</v>
      </c>
      <c r="B33" s="624" t="s">
        <v>539</v>
      </c>
      <c r="C33" s="150">
        <v>1</v>
      </c>
      <c r="D33" s="625" t="s">
        <v>470</v>
      </c>
      <c r="E33" s="626"/>
      <c r="F33" s="627"/>
      <c r="G33" s="625" t="s">
        <v>637</v>
      </c>
      <c r="H33" s="626"/>
      <c r="I33" s="627"/>
      <c r="J33" s="151">
        <v>5.7999999999999989</v>
      </c>
      <c r="K33" s="152">
        <v>1.1523269128428253E-2</v>
      </c>
      <c r="L33" s="151">
        <v>1539.6000000000001</v>
      </c>
      <c r="M33" s="320">
        <f t="shared" ref="M33:M37" si="3">L33*J33</f>
        <v>8929.6799999999985</v>
      </c>
      <c r="N33" s="339">
        <v>1.1403194427855156E-2</v>
      </c>
      <c r="O33" s="433" t="s">
        <v>703</v>
      </c>
      <c r="P33" s="336"/>
    </row>
    <row r="34" spans="1:16" ht="15.75" customHeight="1" x14ac:dyDescent="0.25">
      <c r="A34" s="557"/>
      <c r="B34" s="624"/>
      <c r="C34" s="150">
        <v>2</v>
      </c>
      <c r="D34" s="625" t="s">
        <v>418</v>
      </c>
      <c r="E34" s="626"/>
      <c r="F34" s="627"/>
      <c r="G34" s="625" t="s">
        <v>797</v>
      </c>
      <c r="H34" s="626"/>
      <c r="I34" s="627"/>
      <c r="J34" s="151">
        <v>99.02</v>
      </c>
      <c r="K34" s="152">
        <v>4.9432197728790921E-2</v>
      </c>
      <c r="L34" s="151">
        <v>7.4</v>
      </c>
      <c r="M34" s="320">
        <f t="shared" si="3"/>
        <v>732.74800000000005</v>
      </c>
      <c r="N34" s="339"/>
      <c r="O34" s="356" t="s">
        <v>841</v>
      </c>
      <c r="P34" s="336"/>
    </row>
    <row r="35" spans="1:16" ht="15.75" customHeight="1" x14ac:dyDescent="0.25">
      <c r="A35" s="557"/>
      <c r="B35" s="624"/>
      <c r="C35" s="150">
        <v>3</v>
      </c>
      <c r="D35" s="625" t="s">
        <v>452</v>
      </c>
      <c r="E35" s="626"/>
      <c r="F35" s="627"/>
      <c r="G35" s="625" t="s">
        <v>682</v>
      </c>
      <c r="H35" s="626"/>
      <c r="I35" s="627"/>
      <c r="J35" s="151">
        <v>7.2</v>
      </c>
      <c r="K35" s="152">
        <v>9.0280289330922237E-3</v>
      </c>
      <c r="L35" s="151">
        <v>19.97</v>
      </c>
      <c r="M35" s="320">
        <f t="shared" si="3"/>
        <v>143.78399999999999</v>
      </c>
      <c r="N35" s="339"/>
      <c r="O35" s="421" t="s">
        <v>842</v>
      </c>
      <c r="P35" s="153"/>
    </row>
    <row r="36" spans="1:16" ht="15.75" customHeight="1" x14ac:dyDescent="0.25">
      <c r="A36" s="557"/>
      <c r="B36" s="624"/>
      <c r="C36" s="150">
        <v>4</v>
      </c>
      <c r="D36" s="625"/>
      <c r="E36" s="626"/>
      <c r="F36" s="627"/>
      <c r="G36" s="625"/>
      <c r="H36" s="626"/>
      <c r="I36" s="627"/>
      <c r="J36" s="151"/>
      <c r="K36" s="152"/>
      <c r="L36" s="151"/>
      <c r="M36" s="320">
        <f t="shared" si="3"/>
        <v>0</v>
      </c>
      <c r="N36" s="339"/>
      <c r="O36" s="421"/>
      <c r="P36" s="153"/>
    </row>
    <row r="37" spans="1:16" ht="15.75" customHeight="1" thickBot="1" x14ac:dyDescent="0.3">
      <c r="A37" s="557"/>
      <c r="B37" s="624"/>
      <c r="C37" s="154">
        <v>5</v>
      </c>
      <c r="D37" s="628"/>
      <c r="E37" s="629"/>
      <c r="F37" s="630"/>
      <c r="G37" s="628"/>
      <c r="H37" s="629"/>
      <c r="I37" s="630"/>
      <c r="J37" s="155"/>
      <c r="K37" s="156"/>
      <c r="L37" s="155"/>
      <c r="M37" s="320">
        <f t="shared" si="3"/>
        <v>0</v>
      </c>
      <c r="N37" s="339"/>
      <c r="O37" s="422"/>
      <c r="P37" s="157"/>
    </row>
    <row r="38" spans="1:16" ht="15.75" customHeight="1" thickTop="1" thickBot="1" x14ac:dyDescent="0.3">
      <c r="A38" s="557"/>
      <c r="B38" s="624"/>
      <c r="C38" s="619"/>
      <c r="D38" s="619"/>
      <c r="E38" s="619"/>
      <c r="F38" s="619"/>
      <c r="G38" s="619"/>
      <c r="H38" s="619"/>
      <c r="I38" s="620"/>
      <c r="J38" s="158" t="s">
        <v>59</v>
      </c>
      <c r="K38" s="277">
        <f>M38/'生產管理報表 7-1 (週)'!B9</f>
        <v>0.10384145787459363</v>
      </c>
      <c r="L38" s="158" t="s">
        <v>60</v>
      </c>
      <c r="M38" s="284">
        <f>SUM(M33:M37)</f>
        <v>9806.2119999999977</v>
      </c>
      <c r="N38" s="621"/>
      <c r="O38" s="622"/>
      <c r="P38" s="623"/>
    </row>
    <row r="39" spans="1:16" ht="15.75" customHeight="1" thickTop="1" x14ac:dyDescent="0.25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topLeftCell="A4" zoomScaleNormal="60" zoomScaleSheetLayoutView="100" workbookViewId="0">
      <selection activeCell="L18" sqref="L18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7" t="s">
        <v>209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</row>
    <row r="2" spans="1:17" s="175" customFormat="1" ht="15.75" customHeight="1" x14ac:dyDescent="0.25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</row>
    <row r="3" spans="1:17" ht="15.75" customHeight="1" x14ac:dyDescent="0.25">
      <c r="A3" s="613" t="s">
        <v>747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176"/>
    </row>
    <row r="4" spans="1:17" s="175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177"/>
    </row>
    <row r="5" spans="1:17" ht="15.75" customHeight="1" x14ac:dyDescent="0.25">
      <c r="A5" s="505" t="s">
        <v>199</v>
      </c>
      <c r="B5" s="614">
        <v>1</v>
      </c>
      <c r="C5" s="614"/>
      <c r="D5" s="614">
        <v>2</v>
      </c>
      <c r="E5" s="614"/>
      <c r="F5" s="614">
        <v>3</v>
      </c>
      <c r="G5" s="614"/>
      <c r="H5" s="591">
        <v>4</v>
      </c>
      <c r="I5" s="591"/>
      <c r="J5" s="591">
        <v>5</v>
      </c>
      <c r="K5" s="591"/>
      <c r="L5" s="591">
        <v>6</v>
      </c>
      <c r="M5" s="591"/>
      <c r="N5" s="591">
        <v>7</v>
      </c>
      <c r="O5" s="591"/>
      <c r="P5" s="591">
        <v>8</v>
      </c>
      <c r="Q5" s="591"/>
    </row>
    <row r="6" spans="1:17" ht="15.75" customHeight="1" x14ac:dyDescent="0.25">
      <c r="A6" s="505"/>
      <c r="B6" s="615" t="s">
        <v>233</v>
      </c>
      <c r="C6" s="615"/>
      <c r="D6" s="615" t="s">
        <v>224</v>
      </c>
      <c r="E6" s="615"/>
      <c r="F6" s="615" t="s">
        <v>760</v>
      </c>
      <c r="G6" s="615"/>
      <c r="H6" s="616" t="s">
        <v>715</v>
      </c>
      <c r="I6" s="616"/>
      <c r="J6" s="505" t="s">
        <v>342</v>
      </c>
      <c r="K6" s="505"/>
      <c r="L6" s="505" t="s">
        <v>172</v>
      </c>
      <c r="M6" s="505"/>
      <c r="N6" s="505" t="s">
        <v>761</v>
      </c>
      <c r="O6" s="505"/>
      <c r="P6" s="505" t="s">
        <v>225</v>
      </c>
      <c r="Q6" s="505"/>
    </row>
    <row r="8" spans="1:17" s="394" customFormat="1" ht="15.75" customHeight="1" x14ac:dyDescent="0.2">
      <c r="A8" s="598" t="s">
        <v>199</v>
      </c>
      <c r="B8" s="598"/>
      <c r="C8" s="390" t="s">
        <v>720</v>
      </c>
      <c r="D8" s="599" t="s">
        <v>12</v>
      </c>
      <c r="E8" s="600"/>
      <c r="F8" s="601"/>
      <c r="G8" s="391" t="s">
        <v>54</v>
      </c>
      <c r="H8" s="392"/>
      <c r="I8" s="390"/>
      <c r="J8" s="393" t="s">
        <v>722</v>
      </c>
      <c r="K8" s="393" t="s">
        <v>56</v>
      </c>
      <c r="L8" s="393" t="s">
        <v>57</v>
      </c>
      <c r="M8" s="393" t="s">
        <v>11</v>
      </c>
      <c r="N8" s="393" t="s">
        <v>330</v>
      </c>
      <c r="O8" s="602" t="s">
        <v>52</v>
      </c>
      <c r="P8" s="603"/>
    </row>
    <row r="9" spans="1:17" ht="15.75" customHeight="1" x14ac:dyDescent="0.25">
      <c r="A9" s="598">
        <v>1</v>
      </c>
      <c r="B9" s="612" t="s">
        <v>232</v>
      </c>
      <c r="C9" s="395">
        <v>1</v>
      </c>
      <c r="D9" s="606"/>
      <c r="E9" s="607"/>
      <c r="F9" s="608"/>
      <c r="G9" s="606"/>
      <c r="H9" s="607"/>
      <c r="I9" s="608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 x14ac:dyDescent="0.25">
      <c r="A10" s="598"/>
      <c r="B10" s="612"/>
      <c r="C10" s="395">
        <v>2</v>
      </c>
      <c r="D10" s="606"/>
      <c r="E10" s="607"/>
      <c r="F10" s="608"/>
      <c r="G10" s="606"/>
      <c r="H10" s="607"/>
      <c r="I10" s="608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 x14ac:dyDescent="0.25">
      <c r="A11" s="598"/>
      <c r="B11" s="612"/>
      <c r="C11" s="395">
        <v>3</v>
      </c>
      <c r="D11" s="606"/>
      <c r="E11" s="607"/>
      <c r="F11" s="608"/>
      <c r="G11" s="606"/>
      <c r="H11" s="607"/>
      <c r="I11" s="608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 x14ac:dyDescent="0.25">
      <c r="A12" s="598"/>
      <c r="B12" s="612"/>
      <c r="C12" s="395">
        <v>4</v>
      </c>
      <c r="D12" s="606"/>
      <c r="E12" s="607"/>
      <c r="F12" s="608"/>
      <c r="G12" s="606"/>
      <c r="H12" s="607"/>
      <c r="I12" s="608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 x14ac:dyDescent="0.3">
      <c r="A13" s="598"/>
      <c r="B13" s="612"/>
      <c r="C13" s="400">
        <v>5</v>
      </c>
      <c r="D13" s="609"/>
      <c r="E13" s="610"/>
      <c r="F13" s="611"/>
      <c r="G13" s="609"/>
      <c r="H13" s="610"/>
      <c r="I13" s="611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 x14ac:dyDescent="0.3">
      <c r="A14" s="598"/>
      <c r="B14" s="612"/>
      <c r="C14" s="604"/>
      <c r="D14" s="604"/>
      <c r="E14" s="604"/>
      <c r="F14" s="604"/>
      <c r="G14" s="604"/>
      <c r="H14" s="604"/>
      <c r="I14" s="605"/>
      <c r="J14" s="403" t="s">
        <v>762</v>
      </c>
      <c r="K14" s="404">
        <f>M14/'生產管理報表 7-1 (週)'!B9</f>
        <v>0</v>
      </c>
      <c r="L14" s="403" t="s">
        <v>763</v>
      </c>
      <c r="M14" s="405">
        <f>SUM(M9:M13)</f>
        <v>0</v>
      </c>
      <c r="N14" s="595"/>
      <c r="O14" s="596"/>
      <c r="P14" s="597"/>
    </row>
    <row r="15" spans="1:17" ht="15.75" customHeight="1" thickTop="1" x14ac:dyDescent="0.25"/>
    <row r="16" spans="1:17" ht="15.75" customHeight="1" x14ac:dyDescent="0.25">
      <c r="A16" s="598" t="s">
        <v>199</v>
      </c>
      <c r="B16" s="598"/>
      <c r="C16" s="390" t="s">
        <v>720</v>
      </c>
      <c r="D16" s="599" t="s">
        <v>12</v>
      </c>
      <c r="E16" s="600"/>
      <c r="F16" s="601"/>
      <c r="G16" s="391" t="s">
        <v>54</v>
      </c>
      <c r="H16" s="392"/>
      <c r="I16" s="390"/>
      <c r="J16" s="393" t="s">
        <v>764</v>
      </c>
      <c r="K16" s="393" t="s">
        <v>765</v>
      </c>
      <c r="L16" s="393" t="s">
        <v>57</v>
      </c>
      <c r="M16" s="393" t="s">
        <v>11</v>
      </c>
      <c r="N16" s="393" t="s">
        <v>330</v>
      </c>
      <c r="O16" s="602" t="s">
        <v>52</v>
      </c>
      <c r="P16" s="603"/>
    </row>
    <row r="17" spans="1:16" ht="15.75" customHeight="1" x14ac:dyDescent="0.25">
      <c r="A17" s="598">
        <v>2</v>
      </c>
      <c r="B17" s="612" t="s">
        <v>612</v>
      </c>
      <c r="C17" s="395">
        <v>1</v>
      </c>
      <c r="D17" s="606"/>
      <c r="E17" s="607"/>
      <c r="F17" s="608"/>
      <c r="G17" s="606"/>
      <c r="H17" s="607"/>
      <c r="I17" s="608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 x14ac:dyDescent="0.25">
      <c r="A18" s="598"/>
      <c r="B18" s="612"/>
      <c r="C18" s="395">
        <v>2</v>
      </c>
      <c r="D18" s="606"/>
      <c r="E18" s="607"/>
      <c r="F18" s="608"/>
      <c r="G18" s="606"/>
      <c r="H18" s="607"/>
      <c r="I18" s="608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 x14ac:dyDescent="0.25">
      <c r="A19" s="598"/>
      <c r="B19" s="612"/>
      <c r="C19" s="395">
        <v>3</v>
      </c>
      <c r="D19" s="606"/>
      <c r="E19" s="607"/>
      <c r="F19" s="608"/>
      <c r="G19" s="606"/>
      <c r="H19" s="607"/>
      <c r="I19" s="608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 x14ac:dyDescent="0.25">
      <c r="A20" s="598"/>
      <c r="B20" s="612"/>
      <c r="C20" s="395">
        <v>4</v>
      </c>
      <c r="D20" s="606"/>
      <c r="E20" s="607"/>
      <c r="F20" s="608"/>
      <c r="G20" s="606"/>
      <c r="H20" s="607"/>
      <c r="I20" s="608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 x14ac:dyDescent="0.3">
      <c r="A21" s="598"/>
      <c r="B21" s="612"/>
      <c r="C21" s="400">
        <v>5</v>
      </c>
      <c r="D21" s="609"/>
      <c r="E21" s="610"/>
      <c r="F21" s="611"/>
      <c r="G21" s="609"/>
      <c r="H21" s="610"/>
      <c r="I21" s="611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 x14ac:dyDescent="0.3">
      <c r="A22" s="598"/>
      <c r="B22" s="612"/>
      <c r="C22" s="604"/>
      <c r="D22" s="604"/>
      <c r="E22" s="604"/>
      <c r="F22" s="604"/>
      <c r="G22" s="604"/>
      <c r="H22" s="604"/>
      <c r="I22" s="605"/>
      <c r="J22" s="403" t="s">
        <v>762</v>
      </c>
      <c r="K22" s="404">
        <f>M22/'生產管理報表 7-1 (週)'!B9</f>
        <v>0</v>
      </c>
      <c r="L22" s="403" t="s">
        <v>729</v>
      </c>
      <c r="M22" s="405">
        <f>SUM(M17:M21)</f>
        <v>0</v>
      </c>
      <c r="N22" s="595"/>
      <c r="O22" s="596"/>
      <c r="P22" s="597"/>
    </row>
    <row r="23" spans="1:16" ht="15.75" customHeight="1" thickTop="1" x14ac:dyDescent="0.25"/>
    <row r="24" spans="1:16" ht="15.75" customHeight="1" x14ac:dyDescent="0.25">
      <c r="A24" s="598" t="s">
        <v>199</v>
      </c>
      <c r="B24" s="598"/>
      <c r="C24" s="390" t="s">
        <v>766</v>
      </c>
      <c r="D24" s="599" t="s">
        <v>12</v>
      </c>
      <c r="E24" s="600"/>
      <c r="F24" s="601"/>
      <c r="G24" s="391" t="s">
        <v>54</v>
      </c>
      <c r="H24" s="392"/>
      <c r="I24" s="390"/>
      <c r="J24" s="393" t="s">
        <v>722</v>
      </c>
      <c r="K24" s="393" t="s">
        <v>56</v>
      </c>
      <c r="L24" s="393" t="s">
        <v>767</v>
      </c>
      <c r="M24" s="393" t="s">
        <v>11</v>
      </c>
      <c r="N24" s="393" t="s">
        <v>330</v>
      </c>
      <c r="O24" s="602" t="s">
        <v>52</v>
      </c>
      <c r="P24" s="603"/>
    </row>
    <row r="25" spans="1:16" ht="15.75" customHeight="1" x14ac:dyDescent="0.25">
      <c r="A25" s="598">
        <v>3</v>
      </c>
      <c r="B25" s="612" t="s">
        <v>399</v>
      </c>
      <c r="C25" s="395">
        <v>1</v>
      </c>
      <c r="D25" s="606"/>
      <c r="E25" s="607"/>
      <c r="F25" s="608"/>
      <c r="G25" s="606"/>
      <c r="H25" s="607"/>
      <c r="I25" s="608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 x14ac:dyDescent="0.25">
      <c r="A26" s="598"/>
      <c r="B26" s="612"/>
      <c r="C26" s="395">
        <v>2</v>
      </c>
      <c r="D26" s="606"/>
      <c r="E26" s="607"/>
      <c r="F26" s="608"/>
      <c r="G26" s="606"/>
      <c r="H26" s="607"/>
      <c r="I26" s="608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 x14ac:dyDescent="0.25">
      <c r="A27" s="598"/>
      <c r="B27" s="612"/>
      <c r="C27" s="395">
        <v>3</v>
      </c>
      <c r="D27" s="606"/>
      <c r="E27" s="607"/>
      <c r="F27" s="608"/>
      <c r="G27" s="606"/>
      <c r="H27" s="607"/>
      <c r="I27" s="608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 x14ac:dyDescent="0.25">
      <c r="A28" s="598"/>
      <c r="B28" s="612"/>
      <c r="C28" s="395">
        <v>4</v>
      </c>
      <c r="D28" s="606"/>
      <c r="E28" s="607"/>
      <c r="F28" s="608"/>
      <c r="G28" s="606"/>
      <c r="H28" s="607"/>
      <c r="I28" s="608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 x14ac:dyDescent="0.3">
      <c r="A29" s="598"/>
      <c r="B29" s="612"/>
      <c r="C29" s="400">
        <v>5</v>
      </c>
      <c r="D29" s="609"/>
      <c r="E29" s="610"/>
      <c r="F29" s="611"/>
      <c r="G29" s="609"/>
      <c r="H29" s="610"/>
      <c r="I29" s="611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 x14ac:dyDescent="0.3">
      <c r="A30" s="598"/>
      <c r="B30" s="612"/>
      <c r="C30" s="604"/>
      <c r="D30" s="604"/>
      <c r="E30" s="604"/>
      <c r="F30" s="604"/>
      <c r="G30" s="604"/>
      <c r="H30" s="604"/>
      <c r="I30" s="605"/>
      <c r="J30" s="403" t="s">
        <v>727</v>
      </c>
      <c r="K30" s="404">
        <f>M30/'生產管理報表 7-1 (週)'!B9</f>
        <v>0</v>
      </c>
      <c r="L30" s="403" t="s">
        <v>729</v>
      </c>
      <c r="M30" s="405">
        <f>SUM(M25:M29)</f>
        <v>0</v>
      </c>
      <c r="N30" s="595"/>
      <c r="O30" s="596"/>
      <c r="P30" s="597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M10" sqref="M10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587" t="s">
        <v>768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</row>
    <row r="2" spans="1:17" s="175" customFormat="1" ht="15.75" customHeight="1" x14ac:dyDescent="0.25">
      <c r="A2" s="587"/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</row>
    <row r="3" spans="1:17" ht="15.75" customHeight="1" x14ac:dyDescent="0.25">
      <c r="A3" s="613" t="s">
        <v>747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176"/>
    </row>
    <row r="4" spans="1:17" s="175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177"/>
    </row>
    <row r="5" spans="1:17" ht="15.75" customHeight="1" x14ac:dyDescent="0.25">
      <c r="A5" s="505" t="s">
        <v>199</v>
      </c>
      <c r="B5" s="591">
        <v>1</v>
      </c>
      <c r="C5" s="591"/>
      <c r="D5" s="591">
        <v>2</v>
      </c>
      <c r="E5" s="591"/>
      <c r="F5" s="591">
        <v>3</v>
      </c>
      <c r="G5" s="591"/>
      <c r="H5" s="614">
        <v>4</v>
      </c>
      <c r="I5" s="614"/>
      <c r="J5" s="614">
        <v>5</v>
      </c>
      <c r="K5" s="614"/>
      <c r="L5" s="614">
        <v>6</v>
      </c>
      <c r="M5" s="614"/>
      <c r="N5" s="614">
        <v>7</v>
      </c>
      <c r="O5" s="614"/>
      <c r="P5" s="591">
        <v>8</v>
      </c>
      <c r="Q5" s="591"/>
    </row>
    <row r="6" spans="1:17" ht="15.75" customHeight="1" x14ac:dyDescent="0.25">
      <c r="A6" s="505"/>
      <c r="B6" s="505" t="s">
        <v>769</v>
      </c>
      <c r="C6" s="505"/>
      <c r="D6" s="505" t="s">
        <v>224</v>
      </c>
      <c r="E6" s="505"/>
      <c r="F6" s="505" t="s">
        <v>337</v>
      </c>
      <c r="G6" s="505"/>
      <c r="H6" s="618" t="s">
        <v>715</v>
      </c>
      <c r="I6" s="618"/>
      <c r="J6" s="615" t="s">
        <v>770</v>
      </c>
      <c r="K6" s="615"/>
      <c r="L6" s="615" t="s">
        <v>172</v>
      </c>
      <c r="M6" s="615"/>
      <c r="N6" s="615" t="s">
        <v>197</v>
      </c>
      <c r="O6" s="615"/>
      <c r="P6" s="505" t="s">
        <v>225</v>
      </c>
      <c r="Q6" s="505"/>
    </row>
    <row r="8" spans="1:17" s="394" customFormat="1" ht="15.75" customHeight="1" x14ac:dyDescent="0.2">
      <c r="A8" s="598" t="s">
        <v>771</v>
      </c>
      <c r="B8" s="598"/>
      <c r="C8" s="390" t="s">
        <v>720</v>
      </c>
      <c r="D8" s="599" t="s">
        <v>12</v>
      </c>
      <c r="E8" s="600"/>
      <c r="F8" s="601"/>
      <c r="G8" s="391" t="s">
        <v>54</v>
      </c>
      <c r="H8" s="392"/>
      <c r="I8" s="390"/>
      <c r="J8" s="393" t="s">
        <v>772</v>
      </c>
      <c r="K8" s="393" t="s">
        <v>56</v>
      </c>
      <c r="L8" s="393" t="s">
        <v>57</v>
      </c>
      <c r="M8" s="393" t="s">
        <v>11</v>
      </c>
      <c r="N8" s="393" t="s">
        <v>330</v>
      </c>
      <c r="O8" s="602" t="s">
        <v>52</v>
      </c>
      <c r="P8" s="603"/>
    </row>
    <row r="9" spans="1:17" ht="15.75" customHeight="1" x14ac:dyDescent="0.25">
      <c r="A9" s="598">
        <v>4</v>
      </c>
      <c r="B9" s="617" t="s">
        <v>715</v>
      </c>
      <c r="C9" s="395">
        <v>1</v>
      </c>
      <c r="D9" s="606" t="s">
        <v>470</v>
      </c>
      <c r="E9" s="607"/>
      <c r="F9" s="608"/>
      <c r="G9" s="606" t="s">
        <v>691</v>
      </c>
      <c r="H9" s="607"/>
      <c r="I9" s="608"/>
      <c r="J9" s="396">
        <v>313.59999999999997</v>
      </c>
      <c r="K9" s="397">
        <v>1.1847738636840339E-2</v>
      </c>
      <c r="L9" s="396">
        <v>32.850000000000009</v>
      </c>
      <c r="M9" s="398">
        <f t="shared" ref="M9:M13" si="0">L9*J9</f>
        <v>10301.760000000002</v>
      </c>
      <c r="N9" s="339">
        <v>9.2864227699295445E-3</v>
      </c>
      <c r="O9" s="399" t="s">
        <v>469</v>
      </c>
      <c r="P9" s="326"/>
    </row>
    <row r="10" spans="1:17" ht="15.75" customHeight="1" x14ac:dyDescent="0.25">
      <c r="A10" s="598"/>
      <c r="B10" s="617"/>
      <c r="C10" s="395">
        <v>2</v>
      </c>
      <c r="D10" s="606" t="s">
        <v>470</v>
      </c>
      <c r="E10" s="607"/>
      <c r="F10" s="608"/>
      <c r="G10" s="606" t="s">
        <v>846</v>
      </c>
      <c r="H10" s="607"/>
      <c r="I10" s="608"/>
      <c r="J10" s="396">
        <v>410.15999999999997</v>
      </c>
      <c r="K10" s="397">
        <v>5.4014378690163904E-3</v>
      </c>
      <c r="L10" s="396">
        <v>22.140000000000004</v>
      </c>
      <c r="M10" s="398">
        <f t="shared" si="0"/>
        <v>9080.9424000000017</v>
      </c>
      <c r="N10" s="339">
        <v>5.5597509789984071E-3</v>
      </c>
      <c r="O10" s="399" t="s">
        <v>646</v>
      </c>
      <c r="P10" s="326"/>
    </row>
    <row r="11" spans="1:17" ht="15.75" customHeight="1" x14ac:dyDescent="0.25">
      <c r="A11" s="598"/>
      <c r="B11" s="617"/>
      <c r="C11" s="395">
        <v>3</v>
      </c>
      <c r="D11" s="606" t="s">
        <v>470</v>
      </c>
      <c r="E11" s="607"/>
      <c r="F11" s="608"/>
      <c r="G11" s="606" t="s">
        <v>545</v>
      </c>
      <c r="H11" s="607"/>
      <c r="I11" s="608"/>
      <c r="J11" s="396">
        <v>156.72999999999999</v>
      </c>
      <c r="K11" s="397">
        <v>4.4244712796563607E-3</v>
      </c>
      <c r="L11" s="396">
        <v>37.540000000000013</v>
      </c>
      <c r="M11" s="398">
        <f t="shared" si="0"/>
        <v>5883.6442000000015</v>
      </c>
      <c r="N11" s="339"/>
      <c r="O11" s="399" t="s">
        <v>469</v>
      </c>
      <c r="P11" s="326"/>
    </row>
    <row r="12" spans="1:17" ht="15.75" customHeight="1" x14ac:dyDescent="0.25">
      <c r="A12" s="598"/>
      <c r="B12" s="617"/>
      <c r="C12" s="395">
        <v>4</v>
      </c>
      <c r="D12" s="606" t="s">
        <v>819</v>
      </c>
      <c r="E12" s="607"/>
      <c r="F12" s="608"/>
      <c r="G12" s="606" t="s">
        <v>821</v>
      </c>
      <c r="H12" s="607"/>
      <c r="I12" s="608"/>
      <c r="J12" s="396">
        <v>550</v>
      </c>
      <c r="K12" s="397">
        <v>6.4799397318247307E-3</v>
      </c>
      <c r="L12" s="396">
        <v>9.6600000000000019</v>
      </c>
      <c r="M12" s="398">
        <f t="shared" si="0"/>
        <v>5313.0000000000009</v>
      </c>
      <c r="N12" s="339"/>
      <c r="O12" s="399" t="s">
        <v>799</v>
      </c>
      <c r="P12" s="335"/>
    </row>
    <row r="13" spans="1:17" ht="15.75" customHeight="1" thickBot="1" x14ac:dyDescent="0.3">
      <c r="A13" s="598"/>
      <c r="B13" s="617"/>
      <c r="C13" s="400">
        <v>5</v>
      </c>
      <c r="D13" s="609" t="s">
        <v>445</v>
      </c>
      <c r="E13" s="610"/>
      <c r="F13" s="611"/>
      <c r="G13" s="609" t="s">
        <v>620</v>
      </c>
      <c r="H13" s="610"/>
      <c r="I13" s="611"/>
      <c r="J13" s="401">
        <v>185</v>
      </c>
      <c r="K13" s="402">
        <v>5.0885710904126635E-3</v>
      </c>
      <c r="L13" s="401">
        <v>23.170000000000037</v>
      </c>
      <c r="M13" s="398">
        <f t="shared" si="0"/>
        <v>4286.4500000000071</v>
      </c>
      <c r="N13" s="339"/>
      <c r="O13" s="399" t="s">
        <v>799</v>
      </c>
      <c r="P13" s="326"/>
    </row>
    <row r="14" spans="1:17" ht="15.75" customHeight="1" thickTop="1" thickBot="1" x14ac:dyDescent="0.3">
      <c r="A14" s="598"/>
      <c r="B14" s="617"/>
      <c r="C14" s="604"/>
      <c r="D14" s="604"/>
      <c r="E14" s="604"/>
      <c r="F14" s="604"/>
      <c r="G14" s="604"/>
      <c r="H14" s="604"/>
      <c r="I14" s="605"/>
      <c r="J14" s="403" t="s">
        <v>728</v>
      </c>
      <c r="K14" s="404">
        <f>M14/'生產管理報表 7-1 (週)'!B9</f>
        <v>0.36920628973787756</v>
      </c>
      <c r="L14" s="403" t="s">
        <v>730</v>
      </c>
      <c r="M14" s="405">
        <f>SUM(M9:M13)</f>
        <v>34865.796600000009</v>
      </c>
      <c r="N14" s="595"/>
      <c r="O14" s="596"/>
      <c r="P14" s="597"/>
    </row>
    <row r="15" spans="1:17" ht="15.75" customHeight="1" thickTop="1" x14ac:dyDescent="0.25"/>
    <row r="16" spans="1:17" ht="15.75" customHeight="1" x14ac:dyDescent="0.25">
      <c r="A16" s="598" t="s">
        <v>199</v>
      </c>
      <c r="B16" s="598"/>
      <c r="C16" s="390" t="s">
        <v>720</v>
      </c>
      <c r="D16" s="599" t="s">
        <v>12</v>
      </c>
      <c r="E16" s="600"/>
      <c r="F16" s="601"/>
      <c r="G16" s="391" t="s">
        <v>54</v>
      </c>
      <c r="H16" s="392"/>
      <c r="I16" s="390"/>
      <c r="J16" s="393" t="s">
        <v>773</v>
      </c>
      <c r="K16" s="393" t="s">
        <v>774</v>
      </c>
      <c r="L16" s="393" t="s">
        <v>775</v>
      </c>
      <c r="M16" s="393" t="s">
        <v>11</v>
      </c>
      <c r="N16" s="393" t="s">
        <v>330</v>
      </c>
      <c r="O16" s="602" t="s">
        <v>726</v>
      </c>
      <c r="P16" s="603"/>
    </row>
    <row r="17" spans="1:16" ht="15.75" customHeight="1" x14ac:dyDescent="0.25">
      <c r="A17" s="598">
        <v>5</v>
      </c>
      <c r="B17" s="612" t="s">
        <v>221</v>
      </c>
      <c r="C17" s="395">
        <v>1</v>
      </c>
      <c r="D17" s="606" t="s">
        <v>470</v>
      </c>
      <c r="E17" s="607"/>
      <c r="F17" s="608"/>
      <c r="G17" s="606" t="s">
        <v>702</v>
      </c>
      <c r="H17" s="607"/>
      <c r="I17" s="608"/>
      <c r="J17" s="396">
        <v>278.75</v>
      </c>
      <c r="K17" s="397">
        <v>5.0034319557708522E-3</v>
      </c>
      <c r="L17" s="396">
        <v>337.16</v>
      </c>
      <c r="M17" s="398">
        <f t="shared" ref="M17:M21" si="1">L17*J17</f>
        <v>93983.35</v>
      </c>
      <c r="N17" s="339">
        <v>8.1634101224477857E-3</v>
      </c>
      <c r="O17" s="399" t="s">
        <v>705</v>
      </c>
      <c r="P17" s="335"/>
    </row>
    <row r="18" spans="1:16" ht="15.75" customHeight="1" x14ac:dyDescent="0.25">
      <c r="A18" s="598"/>
      <c r="B18" s="612"/>
      <c r="C18" s="395">
        <v>2</v>
      </c>
      <c r="D18" s="606" t="s">
        <v>433</v>
      </c>
      <c r="E18" s="607"/>
      <c r="F18" s="608"/>
      <c r="G18" s="606" t="s">
        <v>692</v>
      </c>
      <c r="H18" s="607"/>
      <c r="I18" s="608"/>
      <c r="J18" s="396">
        <v>17.75</v>
      </c>
      <c r="K18" s="397">
        <v>0</v>
      </c>
      <c r="L18" s="396">
        <v>2720</v>
      </c>
      <c r="M18" s="398">
        <f t="shared" si="1"/>
        <v>48280</v>
      </c>
      <c r="N18" s="339">
        <v>2.7893270899769911E-4</v>
      </c>
      <c r="O18" s="411" t="s">
        <v>704</v>
      </c>
      <c r="P18" s="335"/>
    </row>
    <row r="19" spans="1:16" ht="15.75" customHeight="1" x14ac:dyDescent="0.25">
      <c r="A19" s="598"/>
      <c r="B19" s="612"/>
      <c r="C19" s="395">
        <v>3</v>
      </c>
      <c r="D19" s="606"/>
      <c r="E19" s="607"/>
      <c r="F19" s="608"/>
      <c r="G19" s="606"/>
      <c r="H19" s="607"/>
      <c r="I19" s="608"/>
      <c r="J19" s="396"/>
      <c r="K19" s="397"/>
      <c r="L19" s="396"/>
      <c r="M19" s="398">
        <f t="shared" si="1"/>
        <v>0</v>
      </c>
      <c r="N19" s="339"/>
      <c r="O19" s="411"/>
      <c r="P19" s="326"/>
    </row>
    <row r="20" spans="1:16" ht="15.75" customHeight="1" x14ac:dyDescent="0.25">
      <c r="A20" s="598"/>
      <c r="B20" s="612"/>
      <c r="C20" s="395">
        <v>4</v>
      </c>
      <c r="D20" s="606"/>
      <c r="E20" s="607"/>
      <c r="F20" s="608"/>
      <c r="G20" s="606"/>
      <c r="H20" s="607"/>
      <c r="I20" s="608"/>
      <c r="J20" s="396"/>
      <c r="K20" s="397"/>
      <c r="L20" s="396"/>
      <c r="M20" s="398">
        <f t="shared" si="1"/>
        <v>0</v>
      </c>
      <c r="N20" s="339"/>
      <c r="O20" s="411"/>
      <c r="P20" s="326"/>
    </row>
    <row r="21" spans="1:16" ht="15.75" customHeight="1" thickBot="1" x14ac:dyDescent="0.3">
      <c r="A21" s="598"/>
      <c r="B21" s="612"/>
      <c r="C21" s="400">
        <v>5</v>
      </c>
      <c r="D21" s="609"/>
      <c r="E21" s="610"/>
      <c r="F21" s="611"/>
      <c r="G21" s="606"/>
      <c r="H21" s="607"/>
      <c r="I21" s="608"/>
      <c r="J21" s="401"/>
      <c r="K21" s="402"/>
      <c r="L21" s="401"/>
      <c r="M21" s="398">
        <f t="shared" si="1"/>
        <v>0</v>
      </c>
      <c r="N21" s="339"/>
      <c r="O21" s="411"/>
      <c r="P21" s="335"/>
    </row>
    <row r="22" spans="1:16" ht="15.75" customHeight="1" thickTop="1" thickBot="1" x14ac:dyDescent="0.3">
      <c r="A22" s="598"/>
      <c r="B22" s="612"/>
      <c r="C22" s="604"/>
      <c r="D22" s="604"/>
      <c r="E22" s="604"/>
      <c r="F22" s="604"/>
      <c r="G22" s="604"/>
      <c r="H22" s="604"/>
      <c r="I22" s="605"/>
      <c r="J22" s="403" t="s">
        <v>728</v>
      </c>
      <c r="K22" s="404">
        <f>M22/'生產管理報表 7-1 (週)'!B9</f>
        <v>1.5064770847421587</v>
      </c>
      <c r="L22" s="403" t="s">
        <v>776</v>
      </c>
      <c r="M22" s="405">
        <f>SUM(M17:M21)</f>
        <v>142263.35</v>
      </c>
      <c r="N22" s="595"/>
      <c r="O22" s="596"/>
      <c r="P22" s="597"/>
    </row>
    <row r="23" spans="1:16" ht="15.75" customHeight="1" thickTop="1" x14ac:dyDescent="0.25"/>
    <row r="24" spans="1:16" ht="15.75" customHeight="1" x14ac:dyDescent="0.25">
      <c r="A24" s="598" t="s">
        <v>199</v>
      </c>
      <c r="B24" s="598"/>
      <c r="C24" s="390" t="s">
        <v>777</v>
      </c>
      <c r="D24" s="599" t="s">
        <v>12</v>
      </c>
      <c r="E24" s="600"/>
      <c r="F24" s="601"/>
      <c r="G24" s="391" t="s">
        <v>54</v>
      </c>
      <c r="H24" s="392"/>
      <c r="I24" s="390"/>
      <c r="J24" s="393" t="s">
        <v>722</v>
      </c>
      <c r="K24" s="393" t="s">
        <v>778</v>
      </c>
      <c r="L24" s="393" t="s">
        <v>779</v>
      </c>
      <c r="M24" s="393" t="s">
        <v>11</v>
      </c>
      <c r="N24" s="393" t="s">
        <v>330</v>
      </c>
      <c r="O24" s="602" t="s">
        <v>52</v>
      </c>
      <c r="P24" s="603"/>
    </row>
    <row r="25" spans="1:16" ht="15.75" customHeight="1" x14ac:dyDescent="0.25">
      <c r="A25" s="598">
        <v>6</v>
      </c>
      <c r="B25" s="612" t="s">
        <v>222</v>
      </c>
      <c r="C25" s="395">
        <v>1</v>
      </c>
      <c r="D25" s="606" t="s">
        <v>415</v>
      </c>
      <c r="E25" s="607"/>
      <c r="F25" s="608"/>
      <c r="G25" s="606" t="s">
        <v>466</v>
      </c>
      <c r="H25" s="607"/>
      <c r="I25" s="608"/>
      <c r="J25" s="396">
        <v>814.16</v>
      </c>
      <c r="K25" s="397">
        <v>1.3075467695238562E-2</v>
      </c>
      <c r="L25" s="396">
        <v>11.059999999999999</v>
      </c>
      <c r="M25" s="398">
        <f t="shared" ref="M25:M29" si="2">L25*J25</f>
        <v>9004.609599999998</v>
      </c>
      <c r="N25" s="339">
        <v>1.1541499423991523E-2</v>
      </c>
      <c r="O25" s="431" t="s">
        <v>689</v>
      </c>
      <c r="P25" s="326"/>
    </row>
    <row r="26" spans="1:16" ht="15.75" customHeight="1" x14ac:dyDescent="0.25">
      <c r="A26" s="598"/>
      <c r="B26" s="612"/>
      <c r="C26" s="395">
        <v>2</v>
      </c>
      <c r="D26" s="606" t="s">
        <v>425</v>
      </c>
      <c r="E26" s="607"/>
      <c r="F26" s="608"/>
      <c r="G26" s="606" t="s">
        <v>497</v>
      </c>
      <c r="H26" s="607"/>
      <c r="I26" s="608"/>
      <c r="J26" s="396">
        <v>318.32</v>
      </c>
      <c r="K26" s="397">
        <v>8.4582943954425831E-3</v>
      </c>
      <c r="L26" s="396">
        <v>25.539999999999985</v>
      </c>
      <c r="M26" s="398">
        <f t="shared" si="2"/>
        <v>8129.8927999999951</v>
      </c>
      <c r="N26" s="339">
        <v>9.3534939268768384E-3</v>
      </c>
      <c r="O26" s="431" t="s">
        <v>689</v>
      </c>
      <c r="P26" s="326"/>
    </row>
    <row r="27" spans="1:16" ht="15.75" customHeight="1" x14ac:dyDescent="0.25">
      <c r="A27" s="598"/>
      <c r="B27" s="612"/>
      <c r="C27" s="395">
        <v>3</v>
      </c>
      <c r="D27" s="606" t="s">
        <v>416</v>
      </c>
      <c r="E27" s="607"/>
      <c r="F27" s="608"/>
      <c r="G27" s="606" t="s">
        <v>527</v>
      </c>
      <c r="H27" s="607"/>
      <c r="I27" s="608"/>
      <c r="J27" s="396">
        <v>333.9</v>
      </c>
      <c r="K27" s="397">
        <v>1.0347981963301865E-2</v>
      </c>
      <c r="L27" s="396">
        <v>17.630000000000017</v>
      </c>
      <c r="M27" s="398">
        <f t="shared" si="2"/>
        <v>5886.6570000000056</v>
      </c>
      <c r="N27" s="339">
        <v>1.1344346034400528E-2</v>
      </c>
      <c r="O27" s="431" t="s">
        <v>689</v>
      </c>
      <c r="P27" s="326"/>
    </row>
    <row r="28" spans="1:16" ht="15.75" customHeight="1" x14ac:dyDescent="0.25">
      <c r="A28" s="598"/>
      <c r="B28" s="612"/>
      <c r="C28" s="395">
        <v>4</v>
      </c>
      <c r="D28" s="606" t="s">
        <v>422</v>
      </c>
      <c r="E28" s="607"/>
      <c r="F28" s="608"/>
      <c r="G28" s="606" t="s">
        <v>517</v>
      </c>
      <c r="H28" s="607"/>
      <c r="I28" s="608"/>
      <c r="J28" s="396">
        <v>331.58</v>
      </c>
      <c r="K28" s="397">
        <v>8.3965330444203679E-3</v>
      </c>
      <c r="L28" s="396">
        <v>3.2200000000000055</v>
      </c>
      <c r="M28" s="398">
        <f t="shared" si="2"/>
        <v>1067.6876000000018</v>
      </c>
      <c r="N28" s="339">
        <v>6.4137315679230963E-3</v>
      </c>
      <c r="O28" s="431" t="s">
        <v>689</v>
      </c>
      <c r="P28" s="326"/>
    </row>
    <row r="29" spans="1:16" ht="15.75" customHeight="1" thickBot="1" x14ac:dyDescent="0.3">
      <c r="A29" s="598"/>
      <c r="B29" s="612"/>
      <c r="C29" s="400">
        <v>5</v>
      </c>
      <c r="D29" s="609"/>
      <c r="E29" s="610"/>
      <c r="F29" s="611"/>
      <c r="G29" s="609"/>
      <c r="H29" s="610"/>
      <c r="I29" s="611"/>
      <c r="J29" s="401"/>
      <c r="K29" s="402"/>
      <c r="L29" s="401"/>
      <c r="M29" s="398">
        <f t="shared" si="2"/>
        <v>0</v>
      </c>
      <c r="N29" s="339"/>
      <c r="O29" s="432"/>
      <c r="P29" s="410"/>
    </row>
    <row r="30" spans="1:16" ht="15.75" customHeight="1" thickTop="1" thickBot="1" x14ac:dyDescent="0.3">
      <c r="A30" s="598"/>
      <c r="B30" s="612"/>
      <c r="C30" s="604"/>
      <c r="D30" s="604"/>
      <c r="E30" s="604"/>
      <c r="F30" s="604"/>
      <c r="G30" s="604"/>
      <c r="H30" s="604"/>
      <c r="I30" s="605"/>
      <c r="J30" s="403" t="s">
        <v>727</v>
      </c>
      <c r="K30" s="404">
        <f>M30/'生產管理報表 7-1 (週)'!B9</f>
        <v>0.25508534702268643</v>
      </c>
      <c r="L30" s="403" t="s">
        <v>776</v>
      </c>
      <c r="M30" s="405">
        <f>SUM(M25:M29)</f>
        <v>24088.847000000002</v>
      </c>
      <c r="N30" s="595"/>
      <c r="O30" s="596"/>
      <c r="P30" s="597"/>
    </row>
    <row r="31" spans="1:16" ht="15.75" customHeight="1" thickTop="1" x14ac:dyDescent="0.25"/>
    <row r="32" spans="1:16" ht="15.75" customHeight="1" x14ac:dyDescent="0.25">
      <c r="A32" s="598" t="s">
        <v>780</v>
      </c>
      <c r="B32" s="598"/>
      <c r="C32" s="390" t="s">
        <v>720</v>
      </c>
      <c r="D32" s="599" t="s">
        <v>12</v>
      </c>
      <c r="E32" s="600"/>
      <c r="F32" s="601"/>
      <c r="G32" s="391" t="s">
        <v>781</v>
      </c>
      <c r="H32" s="392"/>
      <c r="I32" s="390"/>
      <c r="J32" s="393" t="s">
        <v>722</v>
      </c>
      <c r="K32" s="393" t="s">
        <v>56</v>
      </c>
      <c r="L32" s="393" t="s">
        <v>57</v>
      </c>
      <c r="M32" s="393" t="s">
        <v>11</v>
      </c>
      <c r="N32" s="393" t="s">
        <v>330</v>
      </c>
      <c r="O32" s="602" t="s">
        <v>782</v>
      </c>
      <c r="P32" s="603"/>
    </row>
    <row r="33" spans="1:16" ht="15.75" customHeight="1" x14ac:dyDescent="0.25">
      <c r="A33" s="598">
        <v>7</v>
      </c>
      <c r="B33" s="612" t="s">
        <v>783</v>
      </c>
      <c r="C33" s="395">
        <v>1</v>
      </c>
      <c r="D33" s="606"/>
      <c r="E33" s="607"/>
      <c r="F33" s="608"/>
      <c r="G33" s="606"/>
      <c r="H33" s="607"/>
      <c r="I33" s="608"/>
      <c r="J33" s="396"/>
      <c r="K33" s="397"/>
      <c r="L33" s="396"/>
      <c r="M33" s="398">
        <f t="shared" ref="M33:M37" si="3">L33*J33</f>
        <v>0</v>
      </c>
      <c r="N33" s="339"/>
      <c r="O33" s="408"/>
      <c r="P33" s="335"/>
    </row>
    <row r="34" spans="1:16" ht="15.75" customHeight="1" x14ac:dyDescent="0.25">
      <c r="A34" s="598"/>
      <c r="B34" s="612"/>
      <c r="C34" s="395">
        <v>2</v>
      </c>
      <c r="D34" s="606"/>
      <c r="E34" s="607"/>
      <c r="F34" s="608"/>
      <c r="G34" s="606"/>
      <c r="H34" s="607"/>
      <c r="I34" s="608"/>
      <c r="J34" s="396"/>
      <c r="K34" s="397"/>
      <c r="L34" s="396"/>
      <c r="M34" s="398">
        <f t="shared" si="3"/>
        <v>0</v>
      </c>
      <c r="N34" s="339"/>
      <c r="O34" s="399"/>
      <c r="P34" s="335"/>
    </row>
    <row r="35" spans="1:16" ht="15.75" customHeight="1" x14ac:dyDescent="0.25">
      <c r="A35" s="598"/>
      <c r="B35" s="612"/>
      <c r="C35" s="395">
        <v>3</v>
      </c>
      <c r="D35" s="606"/>
      <c r="E35" s="607"/>
      <c r="F35" s="608"/>
      <c r="G35" s="606"/>
      <c r="H35" s="607"/>
      <c r="I35" s="608"/>
      <c r="J35" s="396"/>
      <c r="K35" s="397"/>
      <c r="L35" s="396"/>
      <c r="M35" s="398">
        <f t="shared" si="3"/>
        <v>0</v>
      </c>
      <c r="N35" s="339"/>
      <c r="O35" s="408"/>
      <c r="P35" s="326"/>
    </row>
    <row r="36" spans="1:16" ht="15.75" customHeight="1" x14ac:dyDescent="0.25">
      <c r="A36" s="598"/>
      <c r="B36" s="612"/>
      <c r="C36" s="395">
        <v>4</v>
      </c>
      <c r="D36" s="606"/>
      <c r="E36" s="607"/>
      <c r="F36" s="608"/>
      <c r="G36" s="606"/>
      <c r="H36" s="607"/>
      <c r="I36" s="608"/>
      <c r="J36" s="396"/>
      <c r="K36" s="397"/>
      <c r="L36" s="396"/>
      <c r="M36" s="398">
        <f t="shared" si="3"/>
        <v>0</v>
      </c>
      <c r="N36" s="339"/>
      <c r="O36" s="408"/>
      <c r="P36" s="326"/>
    </row>
    <row r="37" spans="1:16" ht="15.75" customHeight="1" thickBot="1" x14ac:dyDescent="0.3">
      <c r="A37" s="598"/>
      <c r="B37" s="612"/>
      <c r="C37" s="400">
        <v>5</v>
      </c>
      <c r="D37" s="609"/>
      <c r="E37" s="610"/>
      <c r="F37" s="611"/>
      <c r="G37" s="609"/>
      <c r="H37" s="610"/>
      <c r="I37" s="611"/>
      <c r="J37" s="401"/>
      <c r="K37" s="402"/>
      <c r="L37" s="401"/>
      <c r="M37" s="398">
        <f t="shared" si="3"/>
        <v>0</v>
      </c>
      <c r="N37" s="339"/>
      <c r="O37" s="409"/>
      <c r="P37" s="410"/>
    </row>
    <row r="38" spans="1:16" ht="15.75" customHeight="1" thickTop="1" thickBot="1" x14ac:dyDescent="0.3">
      <c r="A38" s="598"/>
      <c r="B38" s="612"/>
      <c r="C38" s="604"/>
      <c r="D38" s="604"/>
      <c r="E38" s="604"/>
      <c r="F38" s="604"/>
      <c r="G38" s="604"/>
      <c r="H38" s="604"/>
      <c r="I38" s="605"/>
      <c r="J38" s="403" t="s">
        <v>784</v>
      </c>
      <c r="K38" s="404">
        <f>M38/'生產管理報表 7-1 (週)'!B9</f>
        <v>0</v>
      </c>
      <c r="L38" s="403" t="s">
        <v>729</v>
      </c>
      <c r="M38" s="405">
        <f>SUM(M33:M37)</f>
        <v>0</v>
      </c>
      <c r="N38" s="595"/>
      <c r="O38" s="596"/>
      <c r="P38" s="597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J13" sqref="J9:K13"/>
    </sheetView>
  </sheetViews>
  <sheetFormatPr defaultColWidth="12.7109375" defaultRowHeight="15.75" customHeight="1" x14ac:dyDescent="0.25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 x14ac:dyDescent="0.25">
      <c r="A1" s="449" t="s">
        <v>209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01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ht="15.75" customHeight="1" x14ac:dyDescent="0.25">
      <c r="A3" s="555" t="s">
        <v>223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</row>
    <row r="4" spans="1:17" s="101" customFormat="1" ht="15.75" customHeight="1" x14ac:dyDescent="0.25">
      <c r="A4" s="642"/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  <c r="N4" s="642"/>
      <c r="O4" s="642"/>
      <c r="P4" s="642"/>
      <c r="Q4" s="642"/>
    </row>
    <row r="5" spans="1:17" ht="15.75" customHeight="1" x14ac:dyDescent="0.25">
      <c r="A5" s="495" t="s">
        <v>198</v>
      </c>
      <c r="B5" s="636">
        <v>1</v>
      </c>
      <c r="C5" s="636"/>
      <c r="D5" s="636">
        <v>2</v>
      </c>
      <c r="E5" s="636"/>
      <c r="F5" s="636">
        <v>3</v>
      </c>
      <c r="G5" s="636"/>
      <c r="H5" s="636">
        <v>4</v>
      </c>
      <c r="I5" s="636"/>
      <c r="J5" s="636">
        <v>5</v>
      </c>
      <c r="K5" s="636"/>
      <c r="L5" s="636">
        <v>6</v>
      </c>
      <c r="M5" s="636"/>
      <c r="N5" s="636">
        <v>7</v>
      </c>
      <c r="O5" s="636"/>
      <c r="P5" s="637">
        <v>8</v>
      </c>
      <c r="Q5" s="637"/>
    </row>
    <row r="6" spans="1:17" ht="15.75" customHeight="1" x14ac:dyDescent="0.25">
      <c r="A6" s="495"/>
      <c r="B6" s="495" t="s">
        <v>235</v>
      </c>
      <c r="C6" s="495"/>
      <c r="D6" s="495" t="s">
        <v>224</v>
      </c>
      <c r="E6" s="495"/>
      <c r="F6" s="495" t="s">
        <v>171</v>
      </c>
      <c r="G6" s="495"/>
      <c r="H6" s="495" t="s">
        <v>195</v>
      </c>
      <c r="I6" s="495"/>
      <c r="J6" s="495" t="s">
        <v>196</v>
      </c>
      <c r="K6" s="495"/>
      <c r="L6" s="495" t="s">
        <v>172</v>
      </c>
      <c r="M6" s="495"/>
      <c r="N6" s="495" t="s">
        <v>197</v>
      </c>
      <c r="O6" s="495"/>
      <c r="P6" s="638" t="s">
        <v>225</v>
      </c>
      <c r="Q6" s="638"/>
    </row>
    <row r="8" spans="1:17" s="138" customFormat="1" ht="15.75" customHeight="1" x14ac:dyDescent="0.2">
      <c r="A8" s="144" t="s">
        <v>202</v>
      </c>
      <c r="B8" s="164" t="s">
        <v>18</v>
      </c>
      <c r="C8" s="640" t="s">
        <v>12</v>
      </c>
      <c r="D8" s="640"/>
      <c r="E8" s="640"/>
      <c r="F8" s="640" t="s">
        <v>54</v>
      </c>
      <c r="G8" s="640"/>
      <c r="H8" s="640"/>
      <c r="I8" s="164" t="s">
        <v>55</v>
      </c>
      <c r="J8" s="165" t="s">
        <v>19</v>
      </c>
      <c r="K8" s="164" t="s">
        <v>58</v>
      </c>
      <c r="L8" s="164" t="s">
        <v>2</v>
      </c>
      <c r="M8" s="643" t="s">
        <v>51</v>
      </c>
      <c r="N8" s="619"/>
      <c r="O8" s="619"/>
      <c r="P8" s="619"/>
      <c r="Q8" s="619"/>
    </row>
    <row r="9" spans="1:17" ht="15.75" customHeight="1" x14ac:dyDescent="0.25">
      <c r="A9" s="640" t="s">
        <v>201</v>
      </c>
      <c r="B9" s="140">
        <v>1</v>
      </c>
      <c r="C9" s="559"/>
      <c r="D9" s="560"/>
      <c r="E9" s="560"/>
      <c r="F9" s="559"/>
      <c r="G9" s="560"/>
      <c r="H9" s="560"/>
      <c r="I9" s="146"/>
      <c r="J9" s="162"/>
      <c r="K9" s="162"/>
      <c r="L9" s="163">
        <f>K9-J9</f>
        <v>0</v>
      </c>
      <c r="M9" s="559"/>
      <c r="N9" s="559"/>
      <c r="O9" s="559"/>
      <c r="P9" s="559"/>
      <c r="Q9" s="559"/>
    </row>
    <row r="10" spans="1:17" ht="15.75" customHeight="1" x14ac:dyDescent="0.25">
      <c r="A10" s="641"/>
      <c r="B10" s="140">
        <v>2</v>
      </c>
      <c r="C10" s="559"/>
      <c r="D10" s="560"/>
      <c r="E10" s="560"/>
      <c r="F10" s="559"/>
      <c r="G10" s="560"/>
      <c r="H10" s="560"/>
      <c r="I10" s="146"/>
      <c r="J10" s="162"/>
      <c r="K10" s="162"/>
      <c r="L10" s="163">
        <f t="shared" ref="L10:L12" si="0">K10-J10</f>
        <v>0</v>
      </c>
      <c r="M10" s="559"/>
      <c r="N10" s="559"/>
      <c r="O10" s="559"/>
      <c r="P10" s="559"/>
      <c r="Q10" s="559"/>
    </row>
    <row r="11" spans="1:17" ht="15.75" customHeight="1" x14ac:dyDescent="0.25">
      <c r="A11" s="641"/>
      <c r="B11" s="140">
        <v>3</v>
      </c>
      <c r="C11" s="559"/>
      <c r="D11" s="560"/>
      <c r="E11" s="560"/>
      <c r="F11" s="559"/>
      <c r="G11" s="560"/>
      <c r="H11" s="560"/>
      <c r="I11" s="146"/>
      <c r="J11" s="162"/>
      <c r="K11" s="162"/>
      <c r="L11" s="163">
        <f t="shared" si="0"/>
        <v>0</v>
      </c>
      <c r="M11" s="559"/>
      <c r="N11" s="559"/>
      <c r="O11" s="559"/>
      <c r="P11" s="559"/>
      <c r="Q11" s="559"/>
    </row>
    <row r="12" spans="1:17" ht="15.75" customHeight="1" x14ac:dyDescent="0.25">
      <c r="A12" s="641"/>
      <c r="B12" s="140">
        <v>4</v>
      </c>
      <c r="C12" s="559"/>
      <c r="D12" s="560"/>
      <c r="E12" s="560"/>
      <c r="F12" s="559"/>
      <c r="G12" s="560"/>
      <c r="H12" s="560"/>
      <c r="I12" s="146"/>
      <c r="J12" s="162"/>
      <c r="K12" s="162"/>
      <c r="L12" s="163">
        <f t="shared" si="0"/>
        <v>0</v>
      </c>
      <c r="M12" s="559"/>
      <c r="N12" s="559"/>
      <c r="O12" s="559"/>
      <c r="P12" s="559"/>
      <c r="Q12" s="559"/>
    </row>
    <row r="13" spans="1:17" ht="15.75" customHeight="1" x14ac:dyDescent="0.25">
      <c r="A13" s="641"/>
      <c r="B13" s="140">
        <v>5</v>
      </c>
      <c r="C13" s="559"/>
      <c r="D13" s="560"/>
      <c r="E13" s="560"/>
      <c r="F13" s="559"/>
      <c r="G13" s="560"/>
      <c r="H13" s="560"/>
      <c r="I13" s="146"/>
      <c r="J13" s="162"/>
      <c r="K13" s="162"/>
      <c r="L13" s="163">
        <f>K13-J13</f>
        <v>0</v>
      </c>
      <c r="M13" s="559"/>
      <c r="N13" s="559"/>
      <c r="O13" s="559"/>
      <c r="P13" s="559"/>
      <c r="Q13" s="559"/>
    </row>
    <row r="14" spans="1:17" ht="15.75" customHeight="1" x14ac:dyDescent="0.25">
      <c r="B14" s="159"/>
    </row>
    <row r="15" spans="1:17" s="138" customFormat="1" ht="15.75" customHeight="1" x14ac:dyDescent="0.2">
      <c r="A15" s="144" t="s">
        <v>202</v>
      </c>
      <c r="B15" s="144" t="s">
        <v>18</v>
      </c>
      <c r="C15" s="639" t="s">
        <v>12</v>
      </c>
      <c r="D15" s="639"/>
      <c r="E15" s="639"/>
      <c r="F15" s="639" t="s">
        <v>54</v>
      </c>
      <c r="G15" s="639"/>
      <c r="H15" s="639"/>
      <c r="I15" s="144" t="s">
        <v>55</v>
      </c>
      <c r="J15" s="161" t="s">
        <v>19</v>
      </c>
      <c r="K15" s="144" t="s">
        <v>58</v>
      </c>
      <c r="L15" s="144" t="s">
        <v>2</v>
      </c>
      <c r="M15" s="639" t="s">
        <v>51</v>
      </c>
      <c r="N15" s="639"/>
      <c r="O15" s="639"/>
      <c r="P15" s="639"/>
      <c r="Q15" s="639"/>
    </row>
    <row r="16" spans="1:17" ht="15.75" customHeight="1" x14ac:dyDescent="0.25">
      <c r="A16" s="639" t="s">
        <v>203</v>
      </c>
      <c r="B16" s="140">
        <v>1</v>
      </c>
      <c r="C16" s="559"/>
      <c r="D16" s="560"/>
      <c r="E16" s="560"/>
      <c r="F16" s="559"/>
      <c r="G16" s="560"/>
      <c r="H16" s="560"/>
      <c r="I16" s="146"/>
      <c r="J16" s="162"/>
      <c r="K16" s="162"/>
      <c r="L16" s="163">
        <f t="shared" ref="L16:L20" si="1">K16-J16</f>
        <v>0</v>
      </c>
      <c r="M16" s="559"/>
      <c r="N16" s="559"/>
      <c r="O16" s="559"/>
      <c r="P16" s="559"/>
      <c r="Q16" s="559"/>
    </row>
    <row r="17" spans="1:17" ht="15.75" customHeight="1" x14ac:dyDescent="0.25">
      <c r="A17" s="639"/>
      <c r="B17" s="140">
        <v>2</v>
      </c>
      <c r="C17" s="559"/>
      <c r="D17" s="560"/>
      <c r="E17" s="560"/>
      <c r="F17" s="559"/>
      <c r="G17" s="560"/>
      <c r="H17" s="560"/>
      <c r="I17" s="146"/>
      <c r="J17" s="162"/>
      <c r="K17" s="162"/>
      <c r="L17" s="163">
        <f t="shared" si="1"/>
        <v>0</v>
      </c>
      <c r="M17" s="559"/>
      <c r="N17" s="559"/>
      <c r="O17" s="559"/>
      <c r="P17" s="559"/>
      <c r="Q17" s="559"/>
    </row>
    <row r="18" spans="1:17" ht="15.75" customHeight="1" x14ac:dyDescent="0.25">
      <c r="A18" s="639"/>
      <c r="B18" s="140">
        <v>3</v>
      </c>
      <c r="C18" s="559"/>
      <c r="D18" s="560"/>
      <c r="E18" s="560"/>
      <c r="F18" s="559"/>
      <c r="G18" s="560"/>
      <c r="H18" s="560"/>
      <c r="I18" s="146"/>
      <c r="J18" s="162"/>
      <c r="K18" s="162"/>
      <c r="L18" s="163">
        <f t="shared" si="1"/>
        <v>0</v>
      </c>
      <c r="M18" s="559"/>
      <c r="N18" s="559"/>
      <c r="O18" s="559"/>
      <c r="P18" s="559"/>
      <c r="Q18" s="559"/>
    </row>
    <row r="19" spans="1:17" ht="15.75" customHeight="1" x14ac:dyDescent="0.25">
      <c r="A19" s="639"/>
      <c r="B19" s="140">
        <v>4</v>
      </c>
      <c r="C19" s="559"/>
      <c r="D19" s="560"/>
      <c r="E19" s="560"/>
      <c r="F19" s="559"/>
      <c r="G19" s="560"/>
      <c r="H19" s="560"/>
      <c r="I19" s="146"/>
      <c r="J19" s="162"/>
      <c r="K19" s="162"/>
      <c r="L19" s="163">
        <f t="shared" si="1"/>
        <v>0</v>
      </c>
      <c r="M19" s="559"/>
      <c r="N19" s="559"/>
      <c r="O19" s="559"/>
      <c r="P19" s="559"/>
      <c r="Q19" s="559"/>
    </row>
    <row r="20" spans="1:17" ht="15.75" customHeight="1" x14ac:dyDescent="0.25">
      <c r="A20" s="639"/>
      <c r="B20" s="140">
        <v>5</v>
      </c>
      <c r="C20" s="559"/>
      <c r="D20" s="560"/>
      <c r="E20" s="560"/>
      <c r="F20" s="559"/>
      <c r="G20" s="560"/>
      <c r="H20" s="560"/>
      <c r="I20" s="146"/>
      <c r="J20" s="162"/>
      <c r="K20" s="162"/>
      <c r="L20" s="163">
        <f t="shared" si="1"/>
        <v>0</v>
      </c>
      <c r="M20" s="559"/>
      <c r="N20" s="559"/>
      <c r="O20" s="559"/>
      <c r="P20" s="559"/>
      <c r="Q20" s="559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956"/>
  <sheetViews>
    <sheetView zoomScale="70" zoomScaleNormal="70" workbookViewId="0">
      <pane xSplit="5" ySplit="6" topLeftCell="L884" activePane="bottomRight" state="frozen"/>
      <selection pane="topRight" activeCell="F1" sqref="F1"/>
      <selection pane="bottomLeft" activeCell="A7" sqref="A7"/>
      <selection pane="bottomRight" activeCell="U886" sqref="U886"/>
    </sheetView>
  </sheetViews>
  <sheetFormatPr defaultColWidth="8.85546875" defaultRowHeight="16.5" x14ac:dyDescent="0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 x14ac:dyDescent="0.25">
      <c r="B2" s="648" t="s">
        <v>367</v>
      </c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Z2" s="189"/>
      <c r="AA2" s="189"/>
    </row>
    <row r="3" spans="2:34" ht="17.100000000000001" customHeight="1" x14ac:dyDescent="0.25">
      <c r="B3" s="650" t="s">
        <v>368</v>
      </c>
      <c r="C3" s="651"/>
      <c r="D3" s="647" t="s">
        <v>175</v>
      </c>
      <c r="E3" s="647"/>
      <c r="F3" s="647"/>
      <c r="G3" s="647" t="s">
        <v>189</v>
      </c>
      <c r="H3" s="647"/>
      <c r="I3" s="647"/>
      <c r="J3" s="647"/>
      <c r="K3" s="647"/>
      <c r="L3" s="647"/>
      <c r="M3" s="647"/>
      <c r="N3" s="647"/>
      <c r="O3" s="647"/>
      <c r="P3" s="647"/>
      <c r="Q3" s="647"/>
      <c r="R3" s="647"/>
      <c r="S3" s="647"/>
      <c r="T3" s="647" t="s">
        <v>176</v>
      </c>
      <c r="U3" s="656" t="s">
        <v>369</v>
      </c>
      <c r="V3" s="659" t="s">
        <v>370</v>
      </c>
      <c r="W3" s="659" t="s">
        <v>371</v>
      </c>
      <c r="X3" s="662" t="s">
        <v>177</v>
      </c>
      <c r="Z3" s="647" t="s">
        <v>372</v>
      </c>
      <c r="AA3" s="647"/>
      <c r="AB3" s="647"/>
      <c r="AC3" s="647"/>
      <c r="AD3" s="647"/>
      <c r="AE3" s="647"/>
      <c r="AF3" s="647"/>
      <c r="AG3" s="647"/>
      <c r="AH3" s="647"/>
    </row>
    <row r="4" spans="2:34" ht="17.100000000000001" customHeight="1" x14ac:dyDescent="0.25">
      <c r="B4" s="652"/>
      <c r="C4" s="653"/>
      <c r="D4" s="664" t="s">
        <v>174</v>
      </c>
      <c r="E4" s="647" t="s">
        <v>178</v>
      </c>
      <c r="F4" s="647"/>
      <c r="G4" s="647" t="s">
        <v>190</v>
      </c>
      <c r="H4" s="647"/>
      <c r="I4" s="647"/>
      <c r="J4" s="647"/>
      <c r="K4" s="647"/>
      <c r="L4" s="647"/>
      <c r="M4" s="647"/>
      <c r="N4" s="647"/>
      <c r="O4" s="647" t="s">
        <v>179</v>
      </c>
      <c r="P4" s="647"/>
      <c r="Q4" s="647"/>
      <c r="R4" s="647"/>
      <c r="S4" s="647"/>
      <c r="T4" s="647"/>
      <c r="U4" s="657"/>
      <c r="V4" s="660"/>
      <c r="W4" s="660"/>
      <c r="X4" s="662"/>
      <c r="Z4" s="647"/>
      <c r="AA4" s="647"/>
      <c r="AB4" s="647"/>
      <c r="AC4" s="647"/>
      <c r="AD4" s="647"/>
      <c r="AE4" s="647"/>
      <c r="AF4" s="647"/>
      <c r="AG4" s="647"/>
      <c r="AH4" s="647"/>
    </row>
    <row r="5" spans="2:34" ht="17.100000000000001" customHeight="1" x14ac:dyDescent="0.25">
      <c r="B5" s="652"/>
      <c r="C5" s="653"/>
      <c r="D5" s="664"/>
      <c r="E5" s="664" t="s">
        <v>180</v>
      </c>
      <c r="F5" s="662" t="s">
        <v>373</v>
      </c>
      <c r="G5" s="665" t="s">
        <v>191</v>
      </c>
      <c r="H5" s="665"/>
      <c r="I5" s="665"/>
      <c r="J5" s="665"/>
      <c r="K5" s="665"/>
      <c r="L5" s="665"/>
      <c r="M5" s="665"/>
      <c r="N5" s="665"/>
      <c r="O5" s="665" t="s">
        <v>173</v>
      </c>
      <c r="P5" s="665"/>
      <c r="Q5" s="665" t="s">
        <v>181</v>
      </c>
      <c r="R5" s="665"/>
      <c r="S5" s="665"/>
      <c r="T5" s="647"/>
      <c r="U5" s="657"/>
      <c r="V5" s="660"/>
      <c r="W5" s="660"/>
      <c r="X5" s="662"/>
      <c r="Z5" s="647"/>
      <c r="AA5" s="647"/>
      <c r="AB5" s="647"/>
      <c r="AC5" s="647"/>
      <c r="AD5" s="647"/>
      <c r="AE5" s="647"/>
      <c r="AF5" s="647"/>
      <c r="AG5" s="647"/>
      <c r="AH5" s="647"/>
    </row>
    <row r="6" spans="2:34" ht="38.450000000000003" customHeight="1" x14ac:dyDescent="0.25">
      <c r="B6" s="654"/>
      <c r="C6" s="655"/>
      <c r="D6" s="664"/>
      <c r="E6" s="664"/>
      <c r="F6" s="662"/>
      <c r="G6" s="294" t="s">
        <v>182</v>
      </c>
      <c r="H6" s="294" t="s">
        <v>374</v>
      </c>
      <c r="I6" s="294" t="s">
        <v>375</v>
      </c>
      <c r="J6" s="294" t="s">
        <v>183</v>
      </c>
      <c r="K6" s="294" t="s">
        <v>376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647"/>
      <c r="U6" s="658"/>
      <c r="V6" s="661"/>
      <c r="W6" s="661"/>
      <c r="X6" s="662"/>
      <c r="Z6" s="261" t="s">
        <v>377</v>
      </c>
      <c r="AA6" s="261" t="s">
        <v>378</v>
      </c>
      <c r="AB6" s="295" t="s">
        <v>379</v>
      </c>
      <c r="AC6" s="295" t="s">
        <v>200</v>
      </c>
      <c r="AD6" s="295" t="s">
        <v>785</v>
      </c>
      <c r="AE6" s="295" t="s">
        <v>536</v>
      </c>
      <c r="AF6" s="295" t="s">
        <v>380</v>
      </c>
      <c r="AG6" s="295" t="s">
        <v>538</v>
      </c>
      <c r="AH6" s="295" t="s">
        <v>381</v>
      </c>
    </row>
    <row r="7" spans="2:34" hidden="1" x14ac:dyDescent="0.25">
      <c r="B7" s="663">
        <v>45870</v>
      </c>
      <c r="C7" s="504" t="s">
        <v>382</v>
      </c>
      <c r="D7" s="245">
        <v>1</v>
      </c>
      <c r="E7" s="190" t="s">
        <v>463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464</v>
      </c>
      <c r="U7" s="196" t="s">
        <v>715</v>
      </c>
      <c r="V7" s="196" t="s">
        <v>511</v>
      </c>
      <c r="W7" s="196">
        <v>1</v>
      </c>
      <c r="X7" s="196" t="s">
        <v>417</v>
      </c>
      <c r="Y7" s="193" t="s">
        <v>404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 x14ac:dyDescent="0.25">
      <c r="B8" s="504"/>
      <c r="C8" s="504"/>
      <c r="D8" s="245">
        <v>2</v>
      </c>
      <c r="E8" s="190" t="s">
        <v>465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464</v>
      </c>
      <c r="U8" s="196" t="s">
        <v>535</v>
      </c>
      <c r="V8" s="196" t="s">
        <v>512</v>
      </c>
      <c r="W8" s="196">
        <v>1</v>
      </c>
      <c r="X8" s="196" t="s">
        <v>426</v>
      </c>
      <c r="Y8" s="193" t="s">
        <v>412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 x14ac:dyDescent="0.25">
      <c r="B9" s="504"/>
      <c r="C9" s="504"/>
      <c r="D9" s="245">
        <v>3</v>
      </c>
      <c r="E9" s="190" t="s">
        <v>466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464</v>
      </c>
      <c r="U9" s="196" t="s">
        <v>715</v>
      </c>
      <c r="V9" s="190" t="s">
        <v>511</v>
      </c>
      <c r="W9" s="196">
        <v>1</v>
      </c>
      <c r="X9" s="196" t="s">
        <v>415</v>
      </c>
      <c r="Y9" s="193" t="s">
        <v>363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 x14ac:dyDescent="0.25">
      <c r="B10" s="504"/>
      <c r="C10" s="504"/>
      <c r="D10" s="245">
        <v>4</v>
      </c>
      <c r="E10" s="190" t="s">
        <v>467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468</v>
      </c>
      <c r="U10" s="196" t="s">
        <v>221</v>
      </c>
      <c r="V10" s="196" t="s">
        <v>469</v>
      </c>
      <c r="W10" s="196">
        <v>1</v>
      </c>
      <c r="X10" s="196" t="s">
        <v>470</v>
      </c>
      <c r="Y10" s="193" t="s">
        <v>412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 x14ac:dyDescent="0.25">
      <c r="B11" s="504"/>
      <c r="C11" s="504"/>
      <c r="D11" s="245">
        <v>5</v>
      </c>
      <c r="E11" s="190" t="s">
        <v>471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464</v>
      </c>
      <c r="U11" s="196" t="s">
        <v>715</v>
      </c>
      <c r="V11" s="190" t="s">
        <v>512</v>
      </c>
      <c r="W11" s="196">
        <v>1</v>
      </c>
      <c r="X11" s="196" t="s">
        <v>434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 x14ac:dyDescent="0.25">
      <c r="B12" s="504"/>
      <c r="C12" s="504"/>
      <c r="D12" s="245">
        <v>6</v>
      </c>
      <c r="E12" s="190" t="s">
        <v>472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464</v>
      </c>
      <c r="U12" s="196" t="s">
        <v>715</v>
      </c>
      <c r="V12" s="196" t="s">
        <v>510</v>
      </c>
      <c r="W12" s="196">
        <v>1</v>
      </c>
      <c r="X12" s="196" t="s">
        <v>461</v>
      </c>
      <c r="Y12" s="193" t="s">
        <v>364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 x14ac:dyDescent="0.25">
      <c r="B13" s="504"/>
      <c r="C13" s="504"/>
      <c r="D13" s="245">
        <v>7</v>
      </c>
      <c r="E13" s="190" t="s">
        <v>473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468</v>
      </c>
      <c r="U13" s="196" t="s">
        <v>537</v>
      </c>
      <c r="V13" s="196" t="s">
        <v>474</v>
      </c>
      <c r="W13" s="196">
        <v>1</v>
      </c>
      <c r="X13" s="196" t="s">
        <v>470</v>
      </c>
      <c r="Y13" s="193" t="s">
        <v>412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 x14ac:dyDescent="0.25">
      <c r="B14" s="504"/>
      <c r="C14" s="504"/>
      <c r="D14" s="245">
        <v>8</v>
      </c>
      <c r="E14" s="190" t="s">
        <v>475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464</v>
      </c>
      <c r="U14" s="196" t="s">
        <v>597</v>
      </c>
      <c r="V14" s="196" t="s">
        <v>476</v>
      </c>
      <c r="W14" s="196">
        <v>1</v>
      </c>
      <c r="X14" s="196" t="s">
        <v>420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 x14ac:dyDescent="0.25">
      <c r="B15" s="504"/>
      <c r="C15" s="504"/>
      <c r="D15" s="245">
        <v>9</v>
      </c>
      <c r="E15" s="190" t="s">
        <v>477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478</v>
      </c>
      <c r="U15" s="196" t="s">
        <v>715</v>
      </c>
      <c r="V15" s="196" t="s">
        <v>479</v>
      </c>
      <c r="W15" s="196">
        <v>1</v>
      </c>
      <c r="X15" s="196" t="s">
        <v>413</v>
      </c>
      <c r="Y15" s="193" t="s">
        <v>365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 x14ac:dyDescent="0.25">
      <c r="B16" s="504"/>
      <c r="C16" s="504"/>
      <c r="D16" s="245">
        <v>10</v>
      </c>
      <c r="E16" s="190" t="s">
        <v>480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468</v>
      </c>
      <c r="U16" s="196" t="s">
        <v>715</v>
      </c>
      <c r="V16" s="196" t="s">
        <v>481</v>
      </c>
      <c r="W16" s="196">
        <v>1</v>
      </c>
      <c r="X16" s="196" t="s">
        <v>424</v>
      </c>
      <c r="Y16" s="193" t="s">
        <v>412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 x14ac:dyDescent="0.25">
      <c r="B17" s="663">
        <v>45871</v>
      </c>
      <c r="C17" s="504" t="s">
        <v>383</v>
      </c>
      <c r="D17" s="245">
        <v>1</v>
      </c>
      <c r="E17" s="190" t="s">
        <v>487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715</v>
      </c>
      <c r="V17" s="196" t="s">
        <v>510</v>
      </c>
      <c r="W17" s="196">
        <v>1</v>
      </c>
      <c r="X17" s="196" t="s">
        <v>470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 x14ac:dyDescent="0.25">
      <c r="B18" s="504"/>
      <c r="C18" s="504"/>
      <c r="D18" s="245">
        <v>2</v>
      </c>
      <c r="E18" s="190" t="s">
        <v>463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715</v>
      </c>
      <c r="V18" s="196" t="s">
        <v>511</v>
      </c>
      <c r="W18" s="196">
        <v>1</v>
      </c>
      <c r="X18" s="196" t="s">
        <v>417</v>
      </c>
      <c r="Y18" s="193" t="s">
        <v>685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 x14ac:dyDescent="0.25">
      <c r="B19" s="504"/>
      <c r="C19" s="504"/>
      <c r="D19" s="245">
        <v>3</v>
      </c>
      <c r="E19" s="190" t="s">
        <v>482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464</v>
      </c>
      <c r="U19" s="196" t="s">
        <v>535</v>
      </c>
      <c r="V19" s="196" t="s">
        <v>512</v>
      </c>
      <c r="W19" s="196">
        <v>1</v>
      </c>
      <c r="X19" s="196" t="s">
        <v>430</v>
      </c>
      <c r="Y19" s="193" t="s">
        <v>412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 x14ac:dyDescent="0.25">
      <c r="B20" s="504"/>
      <c r="C20" s="504"/>
      <c r="D20" s="245">
        <v>4</v>
      </c>
      <c r="E20" s="190" t="s">
        <v>494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468</v>
      </c>
      <c r="U20" s="196" t="s">
        <v>221</v>
      </c>
      <c r="V20" s="196" t="s">
        <v>513</v>
      </c>
      <c r="W20" s="196">
        <v>1</v>
      </c>
      <c r="X20" s="196" t="s">
        <v>470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 x14ac:dyDescent="0.25">
      <c r="B21" s="504"/>
      <c r="C21" s="504"/>
      <c r="D21" s="245">
        <v>5</v>
      </c>
      <c r="E21" s="190" t="s">
        <v>473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464</v>
      </c>
      <c r="U21" s="196" t="s">
        <v>537</v>
      </c>
      <c r="V21" s="196" t="s">
        <v>514</v>
      </c>
      <c r="W21" s="196">
        <v>1</v>
      </c>
      <c r="X21" s="196" t="s">
        <v>470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 x14ac:dyDescent="0.25">
      <c r="B22" s="504"/>
      <c r="C22" s="504"/>
      <c r="D22" s="245">
        <v>6</v>
      </c>
      <c r="E22" s="190" t="s">
        <v>506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715</v>
      </c>
      <c r="V22" s="196" t="s">
        <v>510</v>
      </c>
      <c r="W22" s="196">
        <v>1</v>
      </c>
      <c r="X22" s="196" t="s">
        <v>462</v>
      </c>
      <c r="Y22" s="188" t="s">
        <v>677</v>
      </c>
      <c r="Z22" s="263">
        <f>SUM(W7:W9990)</f>
        <v>950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437</v>
      </c>
      <c r="AE22" s="263">
        <f t="shared" si="23"/>
        <v>239</v>
      </c>
      <c r="AF22" s="263">
        <f t="shared" si="23"/>
        <v>24</v>
      </c>
      <c r="AG22" s="263">
        <f t="shared" si="23"/>
        <v>137</v>
      </c>
      <c r="AH22" s="263">
        <f t="shared" si="23"/>
        <v>0</v>
      </c>
    </row>
    <row r="23" spans="2:34" hidden="1" x14ac:dyDescent="0.25">
      <c r="B23" s="504"/>
      <c r="C23" s="504"/>
      <c r="D23" s="245">
        <v>7</v>
      </c>
      <c r="E23" s="190" t="s">
        <v>507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464</v>
      </c>
      <c r="U23" s="196" t="s">
        <v>537</v>
      </c>
      <c r="V23" s="196" t="s">
        <v>514</v>
      </c>
      <c r="W23" s="196">
        <v>1</v>
      </c>
      <c r="X23" s="196" t="s">
        <v>424</v>
      </c>
      <c r="Y23" s="193" t="s">
        <v>412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173462.16740000006</v>
      </c>
      <c r="AE23" s="264">
        <f t="shared" si="24"/>
        <v>136462.45480000004</v>
      </c>
      <c r="AF23" s="264">
        <f t="shared" si="24"/>
        <v>12376.24</v>
      </c>
      <c r="AG23" s="264">
        <f t="shared" si="24"/>
        <v>117479.40820000001</v>
      </c>
      <c r="AH23" s="264">
        <f t="shared" si="24"/>
        <v>0</v>
      </c>
    </row>
    <row r="24" spans="2:34" hidden="1" x14ac:dyDescent="0.25">
      <c r="B24" s="504"/>
      <c r="C24" s="504"/>
      <c r="D24" s="245">
        <v>8</v>
      </c>
      <c r="E24" s="190" t="s">
        <v>508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468</v>
      </c>
      <c r="U24" s="196" t="s">
        <v>715</v>
      </c>
      <c r="V24" s="196" t="s">
        <v>515</v>
      </c>
      <c r="W24" s="196">
        <v>1</v>
      </c>
      <c r="X24" s="196" t="s">
        <v>417</v>
      </c>
    </row>
    <row r="25" spans="2:34" hidden="1" x14ac:dyDescent="0.25">
      <c r="B25" s="504"/>
      <c r="C25" s="504"/>
      <c r="D25" s="245">
        <v>9</v>
      </c>
      <c r="E25" s="190" t="s">
        <v>465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464</v>
      </c>
      <c r="U25" s="196" t="s">
        <v>535</v>
      </c>
      <c r="V25" s="196" t="s">
        <v>512</v>
      </c>
      <c r="W25" s="196">
        <v>1</v>
      </c>
      <c r="X25" s="196" t="s">
        <v>426</v>
      </c>
    </row>
    <row r="26" spans="2:34" hidden="1" x14ac:dyDescent="0.25">
      <c r="B26" s="504"/>
      <c r="C26" s="504"/>
      <c r="D26" s="245">
        <v>10</v>
      </c>
      <c r="E26" s="190" t="s">
        <v>509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715</v>
      </c>
      <c r="V26" s="196" t="s">
        <v>511</v>
      </c>
      <c r="W26" s="196">
        <v>1</v>
      </c>
      <c r="X26" s="196" t="s">
        <v>428</v>
      </c>
    </row>
    <row r="27" spans="2:34" hidden="1" x14ac:dyDescent="0.25">
      <c r="B27" s="663">
        <v>45872</v>
      </c>
      <c r="C27" s="504" t="s">
        <v>385</v>
      </c>
      <c r="D27" s="245">
        <v>1</v>
      </c>
      <c r="E27" s="190" t="s">
        <v>524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715</v>
      </c>
      <c r="V27" s="190" t="s">
        <v>510</v>
      </c>
      <c r="W27" s="196">
        <v>1</v>
      </c>
      <c r="X27" s="190" t="s">
        <v>426</v>
      </c>
    </row>
    <row r="28" spans="2:34" hidden="1" x14ac:dyDescent="0.25">
      <c r="B28" s="504"/>
      <c r="C28" s="504"/>
      <c r="D28" s="245">
        <v>2</v>
      </c>
      <c r="E28" s="190" t="s">
        <v>525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464</v>
      </c>
      <c r="U28" s="196" t="s">
        <v>535</v>
      </c>
      <c r="V28" s="190" t="s">
        <v>512</v>
      </c>
      <c r="W28" s="196">
        <v>1</v>
      </c>
      <c r="X28" s="190" t="s">
        <v>435</v>
      </c>
    </row>
    <row r="29" spans="2:34" hidden="1" x14ac:dyDescent="0.25">
      <c r="B29" s="504"/>
      <c r="C29" s="504"/>
      <c r="D29" s="245">
        <v>3</v>
      </c>
      <c r="E29" s="190" t="s">
        <v>491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464</v>
      </c>
      <c r="U29" s="196" t="s">
        <v>535</v>
      </c>
      <c r="V29" s="190" t="s">
        <v>512</v>
      </c>
      <c r="W29" s="196">
        <v>1</v>
      </c>
      <c r="X29" s="190" t="s">
        <v>470</v>
      </c>
    </row>
    <row r="30" spans="2:34" hidden="1" x14ac:dyDescent="0.25">
      <c r="B30" s="504"/>
      <c r="C30" s="504"/>
      <c r="D30" s="245">
        <v>4</v>
      </c>
      <c r="E30" s="190" t="s">
        <v>482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464</v>
      </c>
      <c r="U30" s="196" t="s">
        <v>535</v>
      </c>
      <c r="V30" s="190" t="s">
        <v>512</v>
      </c>
      <c r="W30" s="196">
        <v>1</v>
      </c>
      <c r="X30" s="190" t="s">
        <v>430</v>
      </c>
    </row>
    <row r="31" spans="2:34" hidden="1" x14ac:dyDescent="0.25">
      <c r="B31" s="504"/>
      <c r="C31" s="504"/>
      <c r="D31" s="245">
        <v>5</v>
      </c>
      <c r="E31" s="190" t="s">
        <v>526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464</v>
      </c>
      <c r="U31" s="196" t="s">
        <v>535</v>
      </c>
      <c r="V31" s="190" t="s">
        <v>512</v>
      </c>
      <c r="W31" s="196">
        <v>1</v>
      </c>
      <c r="X31" s="190" t="s">
        <v>439</v>
      </c>
    </row>
    <row r="32" spans="2:34" hidden="1" x14ac:dyDescent="0.25">
      <c r="B32" s="504"/>
      <c r="C32" s="504"/>
      <c r="D32" s="245">
        <v>6</v>
      </c>
      <c r="E32" s="190" t="s">
        <v>518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468</v>
      </c>
      <c r="U32" s="196" t="s">
        <v>221</v>
      </c>
      <c r="V32" s="190" t="s">
        <v>528</v>
      </c>
      <c r="W32" s="196">
        <v>1</v>
      </c>
      <c r="X32" s="190" t="s">
        <v>470</v>
      </c>
    </row>
    <row r="33" spans="2:24" hidden="1" x14ac:dyDescent="0.25">
      <c r="B33" s="504"/>
      <c r="C33" s="504"/>
      <c r="D33" s="245">
        <v>7</v>
      </c>
      <c r="E33" s="190" t="s">
        <v>466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715</v>
      </c>
      <c r="V33" s="190" t="s">
        <v>511</v>
      </c>
      <c r="W33" s="196">
        <v>1</v>
      </c>
      <c r="X33" s="190" t="s">
        <v>415</v>
      </c>
    </row>
    <row r="34" spans="2:24" hidden="1" x14ac:dyDescent="0.25">
      <c r="B34" s="504"/>
      <c r="C34" s="504"/>
      <c r="D34" s="245">
        <v>8</v>
      </c>
      <c r="E34" s="190" t="s">
        <v>472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715</v>
      </c>
      <c r="V34" s="190" t="s">
        <v>510</v>
      </c>
      <c r="W34" s="196">
        <v>1</v>
      </c>
      <c r="X34" s="190" t="s">
        <v>461</v>
      </c>
    </row>
    <row r="35" spans="2:24" hidden="1" x14ac:dyDescent="0.25">
      <c r="B35" s="504"/>
      <c r="C35" s="504"/>
      <c r="D35" s="245">
        <v>9</v>
      </c>
      <c r="E35" s="190" t="s">
        <v>473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464</v>
      </c>
      <c r="U35" s="196" t="s">
        <v>537</v>
      </c>
      <c r="V35" s="190" t="s">
        <v>514</v>
      </c>
      <c r="W35" s="196">
        <v>1</v>
      </c>
      <c r="X35" s="190" t="s">
        <v>470</v>
      </c>
    </row>
    <row r="36" spans="2:24" hidden="1" x14ac:dyDescent="0.25">
      <c r="B36" s="504"/>
      <c r="C36" s="504"/>
      <c r="D36" s="245">
        <v>10</v>
      </c>
      <c r="E36" s="190" t="s">
        <v>527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715</v>
      </c>
      <c r="V36" s="190" t="s">
        <v>511</v>
      </c>
      <c r="W36" s="196">
        <v>1</v>
      </c>
      <c r="X36" s="190" t="s">
        <v>416</v>
      </c>
    </row>
    <row r="37" spans="2:24" hidden="1" x14ac:dyDescent="0.25">
      <c r="B37" s="663">
        <v>45873</v>
      </c>
      <c r="C37" s="504" t="s">
        <v>386</v>
      </c>
      <c r="D37" s="245">
        <v>1</v>
      </c>
      <c r="E37" s="190" t="s">
        <v>518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468</v>
      </c>
      <c r="U37" s="196" t="s">
        <v>221</v>
      </c>
      <c r="V37" s="190" t="s">
        <v>528</v>
      </c>
      <c r="W37" s="196">
        <v>1</v>
      </c>
      <c r="X37" s="190" t="s">
        <v>470</v>
      </c>
    </row>
    <row r="38" spans="2:24" hidden="1" x14ac:dyDescent="0.25">
      <c r="B38" s="504"/>
      <c r="C38" s="504"/>
      <c r="D38" s="245">
        <v>2</v>
      </c>
      <c r="E38" s="190" t="s">
        <v>533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715</v>
      </c>
      <c r="V38" s="190" t="s">
        <v>510</v>
      </c>
      <c r="W38" s="196">
        <v>1</v>
      </c>
      <c r="X38" s="190" t="s">
        <v>470</v>
      </c>
    </row>
    <row r="39" spans="2:24" hidden="1" x14ac:dyDescent="0.25">
      <c r="B39" s="504"/>
      <c r="C39" s="504"/>
      <c r="D39" s="245">
        <v>3</v>
      </c>
      <c r="E39" s="190" t="s">
        <v>467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468</v>
      </c>
      <c r="U39" s="196" t="s">
        <v>221</v>
      </c>
      <c r="V39" s="190" t="s">
        <v>513</v>
      </c>
      <c r="W39" s="196">
        <v>1</v>
      </c>
      <c r="X39" s="190" t="s">
        <v>470</v>
      </c>
    </row>
    <row r="40" spans="2:24" hidden="1" x14ac:dyDescent="0.25">
      <c r="B40" s="504"/>
      <c r="C40" s="504"/>
      <c r="D40" s="245">
        <v>4</v>
      </c>
      <c r="E40" s="190" t="s">
        <v>527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715</v>
      </c>
      <c r="V40" s="190" t="s">
        <v>511</v>
      </c>
      <c r="W40" s="196">
        <v>1</v>
      </c>
      <c r="X40" s="190" t="s">
        <v>416</v>
      </c>
    </row>
    <row r="41" spans="2:24" hidden="1" x14ac:dyDescent="0.25">
      <c r="B41" s="504"/>
      <c r="C41" s="504"/>
      <c r="D41" s="245">
        <v>5</v>
      </c>
      <c r="E41" s="190" t="s">
        <v>473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464</v>
      </c>
      <c r="U41" s="196" t="s">
        <v>537</v>
      </c>
      <c r="V41" s="190" t="s">
        <v>514</v>
      </c>
      <c r="W41" s="196">
        <v>1</v>
      </c>
      <c r="X41" s="190" t="s">
        <v>470</v>
      </c>
    </row>
    <row r="42" spans="2:24" hidden="1" x14ac:dyDescent="0.25">
      <c r="B42" s="504"/>
      <c r="C42" s="504"/>
      <c r="D42" s="245">
        <v>6</v>
      </c>
      <c r="E42" s="190" t="s">
        <v>471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464</v>
      </c>
      <c r="U42" s="196" t="s">
        <v>715</v>
      </c>
      <c r="V42" s="190" t="s">
        <v>512</v>
      </c>
      <c r="W42" s="196">
        <v>1</v>
      </c>
      <c r="X42" s="190" t="s">
        <v>434</v>
      </c>
    </row>
    <row r="43" spans="2:24" hidden="1" x14ac:dyDescent="0.25">
      <c r="B43" s="504"/>
      <c r="C43" s="504"/>
      <c r="D43" s="245">
        <v>7</v>
      </c>
      <c r="E43" s="190" t="s">
        <v>493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468</v>
      </c>
      <c r="U43" s="196" t="s">
        <v>221</v>
      </c>
      <c r="V43" s="190" t="s">
        <v>513</v>
      </c>
      <c r="W43" s="196">
        <v>1</v>
      </c>
      <c r="X43" s="190" t="s">
        <v>470</v>
      </c>
    </row>
    <row r="44" spans="2:24" hidden="1" x14ac:dyDescent="0.25">
      <c r="B44" s="504"/>
      <c r="C44" s="504"/>
      <c r="D44" s="245">
        <v>8</v>
      </c>
      <c r="E44" s="190" t="s">
        <v>482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464</v>
      </c>
      <c r="U44" s="196" t="s">
        <v>535</v>
      </c>
      <c r="V44" s="190" t="s">
        <v>512</v>
      </c>
      <c r="W44" s="196">
        <v>1</v>
      </c>
      <c r="X44" s="190" t="s">
        <v>430</v>
      </c>
    </row>
    <row r="45" spans="2:24" hidden="1" x14ac:dyDescent="0.25">
      <c r="B45" s="504"/>
      <c r="C45" s="504"/>
      <c r="D45" s="245">
        <v>9</v>
      </c>
      <c r="E45" s="190" t="s">
        <v>534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464</v>
      </c>
      <c r="U45" s="196" t="s">
        <v>537</v>
      </c>
      <c r="V45" s="190" t="s">
        <v>514</v>
      </c>
      <c r="W45" s="196">
        <v>1</v>
      </c>
      <c r="X45" s="190" t="s">
        <v>415</v>
      </c>
    </row>
    <row r="46" spans="2:24" hidden="1" x14ac:dyDescent="0.25">
      <c r="B46" s="504"/>
      <c r="C46" s="504"/>
      <c r="D46" s="245">
        <v>10</v>
      </c>
      <c r="E46" s="190" t="s">
        <v>517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715</v>
      </c>
      <c r="V46" s="190" t="s">
        <v>511</v>
      </c>
      <c r="W46" s="196">
        <v>1</v>
      </c>
      <c r="X46" s="190" t="s">
        <v>422</v>
      </c>
    </row>
    <row r="47" spans="2:24" hidden="1" x14ac:dyDescent="0.25">
      <c r="B47" s="663">
        <v>45874</v>
      </c>
      <c r="C47" s="504" t="s">
        <v>387</v>
      </c>
      <c r="D47" s="245">
        <v>1</v>
      </c>
      <c r="E47" s="190" t="s">
        <v>595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468</v>
      </c>
      <c r="U47" s="190" t="s">
        <v>221</v>
      </c>
      <c r="V47" s="190" t="s">
        <v>513</v>
      </c>
      <c r="W47" s="196">
        <v>1</v>
      </c>
      <c r="X47" s="190" t="s">
        <v>470</v>
      </c>
    </row>
    <row r="48" spans="2:24" hidden="1" x14ac:dyDescent="0.25">
      <c r="B48" s="504"/>
      <c r="C48" s="504"/>
      <c r="D48" s="245">
        <v>2</v>
      </c>
      <c r="E48" s="190" t="s">
        <v>599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715</v>
      </c>
      <c r="V48" s="190" t="s">
        <v>510</v>
      </c>
      <c r="W48" s="196">
        <v>1</v>
      </c>
      <c r="X48" s="190" t="s">
        <v>470</v>
      </c>
    </row>
    <row r="49" spans="2:24" hidden="1" x14ac:dyDescent="0.25">
      <c r="B49" s="504"/>
      <c r="C49" s="504"/>
      <c r="D49" s="245">
        <v>3</v>
      </c>
      <c r="E49" s="190" t="s">
        <v>600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464</v>
      </c>
      <c r="U49" s="190" t="s">
        <v>535</v>
      </c>
      <c r="V49" s="190" t="s">
        <v>512</v>
      </c>
      <c r="W49" s="196">
        <v>1</v>
      </c>
      <c r="X49" s="190" t="s">
        <v>437</v>
      </c>
    </row>
    <row r="50" spans="2:24" hidden="1" x14ac:dyDescent="0.25">
      <c r="B50" s="504"/>
      <c r="C50" s="504"/>
      <c r="D50" s="245">
        <v>4</v>
      </c>
      <c r="E50" s="190" t="s">
        <v>541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464</v>
      </c>
      <c r="U50" s="190" t="s">
        <v>535</v>
      </c>
      <c r="V50" s="190" t="s">
        <v>512</v>
      </c>
      <c r="W50" s="196">
        <v>1</v>
      </c>
      <c r="X50" s="190" t="s">
        <v>470</v>
      </c>
    </row>
    <row r="51" spans="2:24" hidden="1" x14ac:dyDescent="0.25">
      <c r="B51" s="504"/>
      <c r="C51" s="504"/>
      <c r="D51" s="245">
        <v>5</v>
      </c>
      <c r="E51" s="190" t="s">
        <v>473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464</v>
      </c>
      <c r="U51" s="190" t="s">
        <v>537</v>
      </c>
      <c r="V51" s="190" t="s">
        <v>514</v>
      </c>
      <c r="W51" s="196">
        <v>1</v>
      </c>
      <c r="X51" s="190" t="s">
        <v>470</v>
      </c>
    </row>
    <row r="52" spans="2:24" hidden="1" x14ac:dyDescent="0.25">
      <c r="B52" s="504"/>
      <c r="C52" s="504"/>
      <c r="D52" s="245">
        <v>6</v>
      </c>
      <c r="E52" s="190" t="s">
        <v>489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715</v>
      </c>
      <c r="V52" s="190" t="s">
        <v>511</v>
      </c>
      <c r="W52" s="196">
        <v>1</v>
      </c>
      <c r="X52" s="190" t="s">
        <v>419</v>
      </c>
    </row>
    <row r="53" spans="2:24" hidden="1" x14ac:dyDescent="0.25">
      <c r="B53" s="504"/>
      <c r="C53" s="504"/>
      <c r="D53" s="245">
        <v>7</v>
      </c>
      <c r="E53" s="190" t="s">
        <v>520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715</v>
      </c>
      <c r="V53" s="190" t="s">
        <v>510</v>
      </c>
      <c r="W53" s="196">
        <v>1</v>
      </c>
      <c r="X53" s="190" t="s">
        <v>470</v>
      </c>
    </row>
    <row r="54" spans="2:24" hidden="1" x14ac:dyDescent="0.25">
      <c r="B54" s="504"/>
      <c r="C54" s="504"/>
      <c r="D54" s="245">
        <v>8</v>
      </c>
      <c r="E54" s="190" t="s">
        <v>471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464</v>
      </c>
      <c r="U54" s="190" t="s">
        <v>535</v>
      </c>
      <c r="V54" s="190" t="s">
        <v>512</v>
      </c>
      <c r="W54" s="196">
        <v>1</v>
      </c>
      <c r="X54" s="190" t="s">
        <v>434</v>
      </c>
    </row>
    <row r="55" spans="2:24" hidden="1" x14ac:dyDescent="0.25">
      <c r="B55" s="504"/>
      <c r="C55" s="504"/>
      <c r="D55" s="245">
        <v>9</v>
      </c>
      <c r="E55" s="190" t="s">
        <v>463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715</v>
      </c>
      <c r="V55" s="190" t="s">
        <v>511</v>
      </c>
      <c r="W55" s="196">
        <v>1</v>
      </c>
      <c r="X55" s="190" t="s">
        <v>417</v>
      </c>
    </row>
    <row r="56" spans="2:24" hidden="1" x14ac:dyDescent="0.25">
      <c r="B56" s="504"/>
      <c r="C56" s="504"/>
      <c r="D56" s="245">
        <v>10</v>
      </c>
      <c r="E56" s="190" t="s">
        <v>527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715</v>
      </c>
      <c r="V56" s="190" t="s">
        <v>511</v>
      </c>
      <c r="W56" s="196">
        <v>1</v>
      </c>
      <c r="X56" s="190" t="s">
        <v>416</v>
      </c>
    </row>
    <row r="57" spans="2:24" hidden="1" x14ac:dyDescent="0.25">
      <c r="B57" s="663">
        <v>45875</v>
      </c>
      <c r="C57" s="504" t="s">
        <v>388</v>
      </c>
      <c r="D57" s="245">
        <v>1</v>
      </c>
      <c r="E57" s="190" t="s">
        <v>529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715</v>
      </c>
      <c r="V57" s="190" t="s">
        <v>510</v>
      </c>
      <c r="W57" s="196">
        <v>1</v>
      </c>
      <c r="X57" s="190" t="s">
        <v>470</v>
      </c>
    </row>
    <row r="58" spans="2:24" hidden="1" x14ac:dyDescent="0.25">
      <c r="B58" s="504"/>
      <c r="C58" s="504"/>
      <c r="D58" s="245">
        <v>2</v>
      </c>
      <c r="E58" s="190" t="s">
        <v>533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715</v>
      </c>
      <c r="V58" s="190" t="s">
        <v>510</v>
      </c>
      <c r="W58" s="196">
        <v>1</v>
      </c>
      <c r="X58" s="190" t="s">
        <v>470</v>
      </c>
    </row>
    <row r="59" spans="2:24" hidden="1" x14ac:dyDescent="0.25">
      <c r="B59" s="504"/>
      <c r="C59" s="504"/>
      <c r="D59" s="245">
        <v>3</v>
      </c>
      <c r="E59" s="190" t="s">
        <v>472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715</v>
      </c>
      <c r="V59" s="190" t="s">
        <v>510</v>
      </c>
      <c r="W59" s="196">
        <v>1</v>
      </c>
      <c r="X59" s="190" t="s">
        <v>461</v>
      </c>
    </row>
    <row r="60" spans="2:24" hidden="1" x14ac:dyDescent="0.25">
      <c r="B60" s="504"/>
      <c r="C60" s="504"/>
      <c r="D60" s="245">
        <v>4</v>
      </c>
      <c r="E60" s="190" t="s">
        <v>465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464</v>
      </c>
      <c r="U60" s="190" t="s">
        <v>535</v>
      </c>
      <c r="V60" s="190" t="s">
        <v>512</v>
      </c>
      <c r="W60" s="196">
        <v>1</v>
      </c>
      <c r="X60" s="190" t="s">
        <v>426</v>
      </c>
    </row>
    <row r="61" spans="2:24" hidden="1" x14ac:dyDescent="0.25">
      <c r="B61" s="504"/>
      <c r="C61" s="504"/>
      <c r="D61" s="245">
        <v>5</v>
      </c>
      <c r="E61" s="190" t="s">
        <v>473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464</v>
      </c>
      <c r="U61" s="190" t="s">
        <v>537</v>
      </c>
      <c r="V61" s="190" t="s">
        <v>514</v>
      </c>
      <c r="W61" s="196">
        <v>1</v>
      </c>
      <c r="X61" s="190" t="s">
        <v>470</v>
      </c>
    </row>
    <row r="62" spans="2:24" hidden="1" x14ac:dyDescent="0.25">
      <c r="B62" s="504"/>
      <c r="C62" s="504"/>
      <c r="D62" s="245">
        <v>6</v>
      </c>
      <c r="E62" s="190" t="s">
        <v>520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715</v>
      </c>
      <c r="V62" s="190" t="s">
        <v>510</v>
      </c>
      <c r="W62" s="196">
        <v>1</v>
      </c>
      <c r="X62" s="190" t="s">
        <v>470</v>
      </c>
    </row>
    <row r="63" spans="2:24" hidden="1" x14ac:dyDescent="0.25">
      <c r="B63" s="504"/>
      <c r="C63" s="504"/>
      <c r="D63" s="245">
        <v>7</v>
      </c>
      <c r="E63" s="190" t="s">
        <v>463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715</v>
      </c>
      <c r="V63" s="190" t="s">
        <v>511</v>
      </c>
      <c r="W63" s="196">
        <v>1</v>
      </c>
      <c r="X63" s="190" t="s">
        <v>417</v>
      </c>
    </row>
    <row r="64" spans="2:24" hidden="1" x14ac:dyDescent="0.25">
      <c r="B64" s="504"/>
      <c r="C64" s="504"/>
      <c r="D64" s="245">
        <v>8</v>
      </c>
      <c r="E64" s="190" t="s">
        <v>545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468</v>
      </c>
      <c r="U64" s="190" t="s">
        <v>221</v>
      </c>
      <c r="V64" s="190" t="s">
        <v>513</v>
      </c>
      <c r="W64" s="196">
        <v>1</v>
      </c>
      <c r="X64" s="190" t="s">
        <v>470</v>
      </c>
    </row>
    <row r="65" spans="2:24" hidden="1" x14ac:dyDescent="0.25">
      <c r="B65" s="504"/>
      <c r="C65" s="504"/>
      <c r="D65" s="245">
        <v>9</v>
      </c>
      <c r="E65" s="190" t="s">
        <v>471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464</v>
      </c>
      <c r="U65" s="190" t="s">
        <v>535</v>
      </c>
      <c r="V65" s="190" t="s">
        <v>512</v>
      </c>
      <c r="W65" s="196">
        <v>1</v>
      </c>
      <c r="X65" s="190" t="s">
        <v>434</v>
      </c>
    </row>
    <row r="66" spans="2:24" hidden="1" x14ac:dyDescent="0.25">
      <c r="B66" s="504"/>
      <c r="C66" s="504"/>
      <c r="D66" s="245">
        <v>10</v>
      </c>
      <c r="E66" s="190" t="s">
        <v>534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464</v>
      </c>
      <c r="U66" s="190" t="s">
        <v>537</v>
      </c>
      <c r="V66" s="190" t="s">
        <v>514</v>
      </c>
      <c r="W66" s="196">
        <v>1</v>
      </c>
      <c r="X66" s="190" t="s">
        <v>415</v>
      </c>
    </row>
    <row r="67" spans="2:24" hidden="1" x14ac:dyDescent="0.25">
      <c r="B67" s="663">
        <v>45876</v>
      </c>
      <c r="C67" s="504" t="s">
        <v>322</v>
      </c>
      <c r="D67" s="245">
        <v>1</v>
      </c>
      <c r="E67" s="190" t="s">
        <v>533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715</v>
      </c>
      <c r="V67" s="190" t="s">
        <v>510</v>
      </c>
      <c r="W67" s="196">
        <v>1</v>
      </c>
      <c r="X67" s="190" t="s">
        <v>470</v>
      </c>
    </row>
    <row r="68" spans="2:24" hidden="1" x14ac:dyDescent="0.25">
      <c r="B68" s="504"/>
      <c r="C68" s="504"/>
      <c r="D68" s="245">
        <v>2</v>
      </c>
      <c r="E68" s="190" t="s">
        <v>493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468</v>
      </c>
      <c r="U68" s="190" t="s">
        <v>221</v>
      </c>
      <c r="V68" s="190" t="s">
        <v>513</v>
      </c>
      <c r="W68" s="196">
        <v>1</v>
      </c>
      <c r="X68" s="190" t="s">
        <v>470</v>
      </c>
    </row>
    <row r="69" spans="2:24" hidden="1" x14ac:dyDescent="0.25">
      <c r="B69" s="504"/>
      <c r="C69" s="504"/>
      <c r="D69" s="245">
        <v>3</v>
      </c>
      <c r="E69" s="190" t="s">
        <v>520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715</v>
      </c>
      <c r="V69" s="190" t="s">
        <v>510</v>
      </c>
      <c r="W69" s="196">
        <v>1</v>
      </c>
      <c r="X69" s="190" t="s">
        <v>470</v>
      </c>
    </row>
    <row r="70" spans="2:24" hidden="1" x14ac:dyDescent="0.25">
      <c r="B70" s="504"/>
      <c r="C70" s="504"/>
      <c r="D70" s="245">
        <v>4</v>
      </c>
      <c r="E70" s="190" t="s">
        <v>548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468</v>
      </c>
      <c r="U70" s="190" t="s">
        <v>221</v>
      </c>
      <c r="V70" s="190" t="s">
        <v>552</v>
      </c>
      <c r="W70" s="196">
        <v>1</v>
      </c>
      <c r="X70" s="190" t="s">
        <v>416</v>
      </c>
    </row>
    <row r="71" spans="2:24" hidden="1" x14ac:dyDescent="0.25">
      <c r="B71" s="504"/>
      <c r="C71" s="504"/>
      <c r="D71" s="245">
        <v>5</v>
      </c>
      <c r="E71" s="190" t="s">
        <v>549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464</v>
      </c>
      <c r="U71" s="190" t="s">
        <v>535</v>
      </c>
      <c r="V71" s="190" t="s">
        <v>512</v>
      </c>
      <c r="W71" s="196">
        <v>1</v>
      </c>
      <c r="X71" s="190" t="s">
        <v>425</v>
      </c>
    </row>
    <row r="72" spans="2:24" hidden="1" x14ac:dyDescent="0.25">
      <c r="B72" s="504"/>
      <c r="C72" s="504"/>
      <c r="D72" s="245">
        <v>6</v>
      </c>
      <c r="E72" s="190" t="s">
        <v>550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468</v>
      </c>
      <c r="U72" s="190" t="s">
        <v>221</v>
      </c>
      <c r="V72" s="190" t="s">
        <v>552</v>
      </c>
      <c r="W72" s="196">
        <v>1</v>
      </c>
      <c r="X72" s="190" t="s">
        <v>416</v>
      </c>
    </row>
    <row r="73" spans="2:24" hidden="1" x14ac:dyDescent="0.25">
      <c r="B73" s="504"/>
      <c r="C73" s="504"/>
      <c r="D73" s="245">
        <v>7</v>
      </c>
      <c r="E73" s="190" t="s">
        <v>465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464</v>
      </c>
      <c r="U73" s="190" t="s">
        <v>535</v>
      </c>
      <c r="V73" s="190" t="s">
        <v>512</v>
      </c>
      <c r="W73" s="196">
        <v>1</v>
      </c>
      <c r="X73" s="190" t="s">
        <v>426</v>
      </c>
    </row>
    <row r="74" spans="2:24" hidden="1" x14ac:dyDescent="0.25">
      <c r="B74" s="504"/>
      <c r="C74" s="504"/>
      <c r="D74" s="245">
        <v>8</v>
      </c>
      <c r="E74" s="190" t="s">
        <v>551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715</v>
      </c>
      <c r="V74" s="190" t="s">
        <v>510</v>
      </c>
      <c r="W74" s="196">
        <v>1</v>
      </c>
      <c r="X74" s="190" t="s">
        <v>470</v>
      </c>
    </row>
    <row r="75" spans="2:24" hidden="1" x14ac:dyDescent="0.25">
      <c r="B75" s="504"/>
      <c r="C75" s="504"/>
      <c r="D75" s="245">
        <v>9</v>
      </c>
      <c r="E75" s="190" t="s">
        <v>475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468</v>
      </c>
      <c r="U75" s="190" t="s">
        <v>221</v>
      </c>
      <c r="V75" s="190" t="s">
        <v>553</v>
      </c>
      <c r="W75" s="196">
        <v>1</v>
      </c>
      <c r="X75" s="190" t="s">
        <v>420</v>
      </c>
    </row>
    <row r="76" spans="2:24" hidden="1" x14ac:dyDescent="0.25">
      <c r="B76" s="504"/>
      <c r="C76" s="504"/>
      <c r="D76" s="245">
        <v>10</v>
      </c>
      <c r="E76" s="190" t="s">
        <v>518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468</v>
      </c>
      <c r="U76" s="190" t="s">
        <v>221</v>
      </c>
      <c r="V76" s="190" t="s">
        <v>528</v>
      </c>
      <c r="W76" s="196">
        <v>1</v>
      </c>
      <c r="X76" s="190" t="s">
        <v>470</v>
      </c>
    </row>
    <row r="77" spans="2:24" hidden="1" x14ac:dyDescent="0.25">
      <c r="B77" s="663">
        <v>45877</v>
      </c>
      <c r="C77" s="504" t="s">
        <v>382</v>
      </c>
      <c r="D77" s="245">
        <v>1</v>
      </c>
      <c r="E77" s="190" t="s">
        <v>493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468</v>
      </c>
      <c r="U77" s="190" t="s">
        <v>221</v>
      </c>
      <c r="V77" s="190" t="s">
        <v>513</v>
      </c>
      <c r="W77" s="196">
        <v>1</v>
      </c>
      <c r="X77" s="190" t="s">
        <v>470</v>
      </c>
    </row>
    <row r="78" spans="2:24" hidden="1" x14ac:dyDescent="0.25">
      <c r="B78" s="504"/>
      <c r="C78" s="504"/>
      <c r="D78" s="245">
        <v>2</v>
      </c>
      <c r="E78" s="190" t="s">
        <v>533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715</v>
      </c>
      <c r="V78" s="190" t="s">
        <v>510</v>
      </c>
      <c r="W78" s="196">
        <v>1</v>
      </c>
      <c r="X78" s="190" t="s">
        <v>470</v>
      </c>
    </row>
    <row r="79" spans="2:24" hidden="1" x14ac:dyDescent="0.25">
      <c r="B79" s="504"/>
      <c r="C79" s="504"/>
      <c r="D79" s="245">
        <v>3</v>
      </c>
      <c r="E79" s="190" t="s">
        <v>473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464</v>
      </c>
      <c r="U79" s="190" t="s">
        <v>537</v>
      </c>
      <c r="V79" s="190" t="s">
        <v>514</v>
      </c>
      <c r="W79" s="196">
        <v>1</v>
      </c>
      <c r="X79" s="190" t="s">
        <v>470</v>
      </c>
    </row>
    <row r="80" spans="2:24" hidden="1" x14ac:dyDescent="0.25">
      <c r="B80" s="504"/>
      <c r="C80" s="504"/>
      <c r="D80" s="245">
        <v>4</v>
      </c>
      <c r="E80" s="190" t="s">
        <v>529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715</v>
      </c>
      <c r="V80" s="190" t="s">
        <v>510</v>
      </c>
      <c r="W80" s="196">
        <v>1</v>
      </c>
      <c r="X80" s="190" t="s">
        <v>470</v>
      </c>
    </row>
    <row r="81" spans="2:24" hidden="1" x14ac:dyDescent="0.25">
      <c r="B81" s="504"/>
      <c r="C81" s="504"/>
      <c r="D81" s="245">
        <v>5</v>
      </c>
      <c r="E81" s="190" t="s">
        <v>520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715</v>
      </c>
      <c r="V81" s="190" t="s">
        <v>510</v>
      </c>
      <c r="W81" s="196">
        <v>1</v>
      </c>
      <c r="X81" s="190" t="s">
        <v>470</v>
      </c>
    </row>
    <row r="82" spans="2:24" hidden="1" x14ac:dyDescent="0.25">
      <c r="B82" s="504"/>
      <c r="C82" s="504"/>
      <c r="D82" s="245">
        <v>6</v>
      </c>
      <c r="E82" s="190" t="s">
        <v>549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464</v>
      </c>
      <c r="U82" s="190" t="s">
        <v>535</v>
      </c>
      <c r="V82" s="190" t="s">
        <v>512</v>
      </c>
      <c r="W82" s="196">
        <v>1</v>
      </c>
      <c r="X82" s="190" t="s">
        <v>425</v>
      </c>
    </row>
    <row r="83" spans="2:24" hidden="1" x14ac:dyDescent="0.25">
      <c r="B83" s="504"/>
      <c r="C83" s="504"/>
      <c r="D83" s="245">
        <v>7</v>
      </c>
      <c r="E83" s="190" t="s">
        <v>472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715</v>
      </c>
      <c r="V83" s="190" t="s">
        <v>510</v>
      </c>
      <c r="W83" s="196">
        <v>1</v>
      </c>
      <c r="X83" s="190" t="s">
        <v>461</v>
      </c>
    </row>
    <row r="84" spans="2:24" hidden="1" x14ac:dyDescent="0.25">
      <c r="B84" s="504"/>
      <c r="C84" s="504"/>
      <c r="D84" s="245">
        <v>8</v>
      </c>
      <c r="E84" s="190" t="s">
        <v>487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715</v>
      </c>
      <c r="V84" s="190" t="s">
        <v>510</v>
      </c>
      <c r="W84" s="196">
        <v>1</v>
      </c>
      <c r="X84" s="190" t="s">
        <v>470</v>
      </c>
    </row>
    <row r="85" spans="2:24" hidden="1" x14ac:dyDescent="0.25">
      <c r="B85" s="504"/>
      <c r="C85" s="504"/>
      <c r="D85" s="245">
        <v>9</v>
      </c>
      <c r="E85" s="190" t="s">
        <v>475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468</v>
      </c>
      <c r="U85" s="190" t="s">
        <v>221</v>
      </c>
      <c r="V85" s="190" t="s">
        <v>553</v>
      </c>
      <c r="W85" s="196">
        <v>1</v>
      </c>
      <c r="X85" s="190" t="s">
        <v>420</v>
      </c>
    </row>
    <row r="86" spans="2:24" hidden="1" x14ac:dyDescent="0.25">
      <c r="B86" s="504"/>
      <c r="C86" s="504"/>
      <c r="D86" s="245">
        <v>10</v>
      </c>
      <c r="E86" s="190" t="s">
        <v>551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715</v>
      </c>
      <c r="V86" s="190" t="s">
        <v>510</v>
      </c>
      <c r="W86" s="196">
        <v>1</v>
      </c>
      <c r="X86" s="190" t="s">
        <v>470</v>
      </c>
    </row>
    <row r="87" spans="2:24" hidden="1" x14ac:dyDescent="0.25">
      <c r="B87" s="663">
        <v>45878</v>
      </c>
      <c r="C87" s="504" t="s">
        <v>383</v>
      </c>
      <c r="D87" s="245">
        <v>1</v>
      </c>
      <c r="E87" s="190" t="s">
        <v>466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715</v>
      </c>
      <c r="V87" s="190" t="s">
        <v>511</v>
      </c>
      <c r="W87" s="196">
        <v>1</v>
      </c>
      <c r="X87" s="190" t="s">
        <v>415</v>
      </c>
    </row>
    <row r="88" spans="2:24" hidden="1" x14ac:dyDescent="0.25">
      <c r="B88" s="504"/>
      <c r="C88" s="504"/>
      <c r="D88" s="245">
        <v>2</v>
      </c>
      <c r="E88" s="190" t="s">
        <v>463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715</v>
      </c>
      <c r="V88" s="190" t="s">
        <v>511</v>
      </c>
      <c r="W88" s="196">
        <v>1</v>
      </c>
      <c r="X88" s="190" t="s">
        <v>417</v>
      </c>
    </row>
    <row r="89" spans="2:24" hidden="1" x14ac:dyDescent="0.25">
      <c r="B89" s="504"/>
      <c r="C89" s="504"/>
      <c r="D89" s="245">
        <v>3</v>
      </c>
      <c r="E89" s="190" t="s">
        <v>548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468</v>
      </c>
      <c r="U89" s="190" t="s">
        <v>221</v>
      </c>
      <c r="V89" s="190" t="s">
        <v>552</v>
      </c>
      <c r="W89" s="196">
        <v>1</v>
      </c>
      <c r="X89" s="190" t="s">
        <v>416</v>
      </c>
    </row>
    <row r="90" spans="2:24" hidden="1" x14ac:dyDescent="0.25">
      <c r="B90" s="504"/>
      <c r="C90" s="504"/>
      <c r="D90" s="245">
        <v>4</v>
      </c>
      <c r="E90" s="190" t="s">
        <v>533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715</v>
      </c>
      <c r="V90" s="190" t="s">
        <v>510</v>
      </c>
      <c r="W90" s="196">
        <v>1</v>
      </c>
      <c r="X90" s="190" t="s">
        <v>470</v>
      </c>
    </row>
    <row r="91" spans="2:24" hidden="1" x14ac:dyDescent="0.25">
      <c r="B91" s="504"/>
      <c r="C91" s="504"/>
      <c r="D91" s="245">
        <v>5</v>
      </c>
      <c r="E91" s="190" t="s">
        <v>471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464</v>
      </c>
      <c r="U91" s="190" t="s">
        <v>535</v>
      </c>
      <c r="V91" s="190" t="s">
        <v>512</v>
      </c>
      <c r="W91" s="196">
        <v>1</v>
      </c>
      <c r="X91" s="190" t="s">
        <v>434</v>
      </c>
    </row>
    <row r="92" spans="2:24" ht="15" hidden="1" customHeight="1" x14ac:dyDescent="0.25">
      <c r="B92" s="504"/>
      <c r="C92" s="504"/>
      <c r="D92" s="245">
        <v>6</v>
      </c>
      <c r="E92" s="190" t="s">
        <v>472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715</v>
      </c>
      <c r="V92" s="190" t="s">
        <v>510</v>
      </c>
      <c r="W92" s="196">
        <v>1</v>
      </c>
      <c r="X92" s="190" t="s">
        <v>461</v>
      </c>
    </row>
    <row r="93" spans="2:24" hidden="1" x14ac:dyDescent="0.25">
      <c r="B93" s="504"/>
      <c r="C93" s="504"/>
      <c r="D93" s="245">
        <v>7</v>
      </c>
      <c r="E93" s="190" t="s">
        <v>554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464</v>
      </c>
      <c r="U93" s="190" t="s">
        <v>535</v>
      </c>
      <c r="V93" s="190" t="s">
        <v>512</v>
      </c>
      <c r="W93" s="196">
        <v>1</v>
      </c>
      <c r="X93" s="190" t="s">
        <v>505</v>
      </c>
    </row>
    <row r="94" spans="2:24" hidden="1" x14ac:dyDescent="0.25">
      <c r="B94" s="504"/>
      <c r="C94" s="504"/>
      <c r="D94" s="245">
        <v>8</v>
      </c>
      <c r="E94" s="190" t="s">
        <v>475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468</v>
      </c>
      <c r="U94" s="190" t="s">
        <v>221</v>
      </c>
      <c r="V94" s="190" t="s">
        <v>553</v>
      </c>
      <c r="W94" s="196">
        <v>1</v>
      </c>
      <c r="X94" s="190" t="s">
        <v>420</v>
      </c>
    </row>
    <row r="95" spans="2:24" hidden="1" x14ac:dyDescent="0.25">
      <c r="B95" s="504"/>
      <c r="C95" s="504"/>
      <c r="D95" s="245">
        <v>9</v>
      </c>
      <c r="E95" s="190" t="s">
        <v>555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468</v>
      </c>
      <c r="U95" s="190" t="s">
        <v>221</v>
      </c>
      <c r="V95" s="190" t="s">
        <v>552</v>
      </c>
      <c r="W95" s="196">
        <v>1</v>
      </c>
      <c r="X95" s="190" t="s">
        <v>422</v>
      </c>
    </row>
    <row r="96" spans="2:24" hidden="1" x14ac:dyDescent="0.25">
      <c r="B96" s="504"/>
      <c r="C96" s="504"/>
      <c r="D96" s="245">
        <v>10</v>
      </c>
      <c r="E96" s="190" t="s">
        <v>520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715</v>
      </c>
      <c r="V96" s="190" t="s">
        <v>510</v>
      </c>
      <c r="W96" s="196">
        <v>1</v>
      </c>
      <c r="X96" s="190" t="s">
        <v>470</v>
      </c>
    </row>
    <row r="97" spans="2:24" hidden="1" x14ac:dyDescent="0.25">
      <c r="B97" s="663">
        <v>45879</v>
      </c>
      <c r="C97" s="504" t="s">
        <v>385</v>
      </c>
      <c r="D97" s="245">
        <v>1</v>
      </c>
      <c r="E97" s="190" t="s">
        <v>467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468</v>
      </c>
      <c r="U97" s="190" t="s">
        <v>221</v>
      </c>
      <c r="V97" s="190" t="s">
        <v>513</v>
      </c>
      <c r="W97" s="196">
        <v>1</v>
      </c>
      <c r="X97" s="190" t="s">
        <v>470</v>
      </c>
    </row>
    <row r="98" spans="2:24" hidden="1" x14ac:dyDescent="0.25">
      <c r="B98" s="504"/>
      <c r="C98" s="504"/>
      <c r="D98" s="245">
        <v>2</v>
      </c>
      <c r="E98" s="190" t="s">
        <v>533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715</v>
      </c>
      <c r="V98" s="190" t="s">
        <v>510</v>
      </c>
      <c r="W98" s="196">
        <v>1</v>
      </c>
      <c r="X98" s="190" t="s">
        <v>470</v>
      </c>
    </row>
    <row r="99" spans="2:24" hidden="1" x14ac:dyDescent="0.25">
      <c r="B99" s="504"/>
      <c r="C99" s="504"/>
      <c r="D99" s="245">
        <v>3</v>
      </c>
      <c r="E99" s="190" t="s">
        <v>556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464</v>
      </c>
      <c r="U99" s="190" t="s">
        <v>535</v>
      </c>
      <c r="V99" s="190" t="s">
        <v>512</v>
      </c>
      <c r="W99" s="196">
        <v>1</v>
      </c>
      <c r="X99" s="190" t="s">
        <v>417</v>
      </c>
    </row>
    <row r="100" spans="2:24" hidden="1" x14ac:dyDescent="0.25">
      <c r="B100" s="504"/>
      <c r="C100" s="504"/>
      <c r="D100" s="245">
        <v>4</v>
      </c>
      <c r="E100" s="190" t="s">
        <v>557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464</v>
      </c>
      <c r="U100" s="190" t="s">
        <v>535</v>
      </c>
      <c r="V100" s="190" t="s">
        <v>512</v>
      </c>
      <c r="W100" s="196">
        <v>1</v>
      </c>
      <c r="X100" s="190" t="s">
        <v>470</v>
      </c>
    </row>
    <row r="101" spans="2:24" hidden="1" x14ac:dyDescent="0.25">
      <c r="B101" s="504"/>
      <c r="C101" s="504"/>
      <c r="D101" s="245">
        <v>5</v>
      </c>
      <c r="E101" s="190" t="s">
        <v>465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464</v>
      </c>
      <c r="U101" s="190" t="s">
        <v>535</v>
      </c>
      <c r="V101" s="190" t="s">
        <v>512</v>
      </c>
      <c r="W101" s="196">
        <v>1</v>
      </c>
      <c r="X101" s="190" t="s">
        <v>426</v>
      </c>
    </row>
    <row r="102" spans="2:24" hidden="1" x14ac:dyDescent="0.25">
      <c r="B102" s="504"/>
      <c r="C102" s="504"/>
      <c r="D102" s="245">
        <v>6</v>
      </c>
      <c r="E102" s="190" t="s">
        <v>534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464</v>
      </c>
      <c r="U102" s="190" t="s">
        <v>537</v>
      </c>
      <c r="V102" s="190" t="s">
        <v>514</v>
      </c>
      <c r="W102" s="196">
        <v>1</v>
      </c>
      <c r="X102" s="190" t="s">
        <v>415</v>
      </c>
    </row>
    <row r="103" spans="2:24" hidden="1" x14ac:dyDescent="0.25">
      <c r="B103" s="504"/>
      <c r="C103" s="504"/>
      <c r="D103" s="245">
        <v>7</v>
      </c>
      <c r="E103" s="190" t="s">
        <v>475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468</v>
      </c>
      <c r="U103" s="190" t="s">
        <v>221</v>
      </c>
      <c r="V103" s="190" t="s">
        <v>553</v>
      </c>
      <c r="W103" s="196">
        <v>1</v>
      </c>
      <c r="X103" s="190" t="s">
        <v>420</v>
      </c>
    </row>
    <row r="104" spans="2:24" hidden="1" x14ac:dyDescent="0.25">
      <c r="B104" s="504"/>
      <c r="C104" s="504"/>
      <c r="D104" s="245">
        <v>8</v>
      </c>
      <c r="E104" s="190" t="s">
        <v>506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715</v>
      </c>
      <c r="V104" s="190" t="s">
        <v>510</v>
      </c>
      <c r="W104" s="196">
        <v>1</v>
      </c>
      <c r="X104" s="190" t="s">
        <v>462</v>
      </c>
    </row>
    <row r="105" spans="2:24" hidden="1" x14ac:dyDescent="0.25">
      <c r="B105" s="504"/>
      <c r="C105" s="504"/>
      <c r="D105" s="245">
        <v>9</v>
      </c>
      <c r="E105" s="190" t="s">
        <v>494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468</v>
      </c>
      <c r="U105" s="190" t="s">
        <v>221</v>
      </c>
      <c r="V105" s="190" t="s">
        <v>513</v>
      </c>
      <c r="W105" s="196">
        <v>1</v>
      </c>
      <c r="X105" s="190" t="s">
        <v>470</v>
      </c>
    </row>
    <row r="106" spans="2:24" hidden="1" x14ac:dyDescent="0.25">
      <c r="B106" s="504"/>
      <c r="C106" s="504"/>
      <c r="D106" s="245">
        <v>10</v>
      </c>
      <c r="E106" s="190" t="s">
        <v>558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464</v>
      </c>
      <c r="U106" s="190" t="s">
        <v>535</v>
      </c>
      <c r="V106" s="190" t="s">
        <v>512</v>
      </c>
      <c r="W106" s="196">
        <v>1</v>
      </c>
      <c r="X106" s="190" t="s">
        <v>453</v>
      </c>
    </row>
    <row r="107" spans="2:24" hidden="1" x14ac:dyDescent="0.25">
      <c r="B107" s="663">
        <v>45880</v>
      </c>
      <c r="C107" s="504" t="s">
        <v>386</v>
      </c>
      <c r="D107" s="245">
        <v>1</v>
      </c>
      <c r="E107" s="190" t="s">
        <v>549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464</v>
      </c>
      <c r="U107" s="190" t="s">
        <v>535</v>
      </c>
      <c r="V107" s="190" t="s">
        <v>512</v>
      </c>
      <c r="W107" s="196">
        <v>1</v>
      </c>
      <c r="X107" s="190" t="s">
        <v>425</v>
      </c>
    </row>
    <row r="108" spans="2:24" hidden="1" x14ac:dyDescent="0.25">
      <c r="B108" s="504"/>
      <c r="C108" s="504"/>
      <c r="D108" s="245">
        <v>2</v>
      </c>
      <c r="E108" s="190" t="s">
        <v>545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468</v>
      </c>
      <c r="U108" s="190" t="s">
        <v>221</v>
      </c>
      <c r="V108" s="190" t="s">
        <v>513</v>
      </c>
      <c r="W108" s="196">
        <v>1</v>
      </c>
      <c r="X108" s="190" t="s">
        <v>470</v>
      </c>
    </row>
    <row r="109" spans="2:24" hidden="1" x14ac:dyDescent="0.25">
      <c r="B109" s="504"/>
      <c r="C109" s="504"/>
      <c r="D109" s="245">
        <v>3</v>
      </c>
      <c r="E109" s="190" t="s">
        <v>494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468</v>
      </c>
      <c r="U109" s="190" t="s">
        <v>221</v>
      </c>
      <c r="V109" s="190" t="s">
        <v>513</v>
      </c>
      <c r="W109" s="196">
        <v>1</v>
      </c>
      <c r="X109" s="190" t="s">
        <v>470</v>
      </c>
    </row>
    <row r="110" spans="2:24" hidden="1" x14ac:dyDescent="0.25">
      <c r="B110" s="504"/>
      <c r="C110" s="504"/>
      <c r="D110" s="245">
        <v>4</v>
      </c>
      <c r="E110" s="190" t="s">
        <v>520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715</v>
      </c>
      <c r="V110" s="190" t="s">
        <v>510</v>
      </c>
      <c r="W110" s="196">
        <v>1</v>
      </c>
      <c r="X110" s="190" t="s">
        <v>470</v>
      </c>
    </row>
    <row r="111" spans="2:24" hidden="1" x14ac:dyDescent="0.25">
      <c r="B111" s="504"/>
      <c r="C111" s="504"/>
      <c r="D111" s="245">
        <v>5</v>
      </c>
      <c r="E111" s="190" t="s">
        <v>555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468</v>
      </c>
      <c r="U111" s="190" t="s">
        <v>221</v>
      </c>
      <c r="V111" s="190" t="s">
        <v>552</v>
      </c>
      <c r="W111" s="196">
        <v>1</v>
      </c>
      <c r="X111" s="190" t="s">
        <v>422</v>
      </c>
    </row>
    <row r="112" spans="2:24" hidden="1" x14ac:dyDescent="0.25">
      <c r="B112" s="504"/>
      <c r="C112" s="504"/>
      <c r="D112" s="245">
        <v>6</v>
      </c>
      <c r="E112" s="190" t="s">
        <v>472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715</v>
      </c>
      <c r="V112" s="190" t="s">
        <v>510</v>
      </c>
      <c r="W112" s="196">
        <v>1</v>
      </c>
      <c r="X112" s="190" t="s">
        <v>461</v>
      </c>
    </row>
    <row r="113" spans="2:25" hidden="1" x14ac:dyDescent="0.25">
      <c r="B113" s="504"/>
      <c r="C113" s="504"/>
      <c r="D113" s="245">
        <v>7</v>
      </c>
      <c r="E113" s="190" t="s">
        <v>559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464</v>
      </c>
      <c r="U113" s="190" t="s">
        <v>535</v>
      </c>
      <c r="V113" s="190" t="s">
        <v>512</v>
      </c>
      <c r="W113" s="196">
        <v>1</v>
      </c>
      <c r="X113" s="190" t="s">
        <v>470</v>
      </c>
    </row>
    <row r="114" spans="2:25" hidden="1" x14ac:dyDescent="0.25">
      <c r="B114" s="504"/>
      <c r="C114" s="504"/>
      <c r="D114" s="245">
        <v>8</v>
      </c>
      <c r="E114" s="190" t="s">
        <v>534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464</v>
      </c>
      <c r="U114" s="190" t="s">
        <v>537</v>
      </c>
      <c r="V114" s="190" t="s">
        <v>514</v>
      </c>
      <c r="W114" s="196">
        <v>1</v>
      </c>
      <c r="X114" s="190" t="s">
        <v>415</v>
      </c>
    </row>
    <row r="115" spans="2:25" hidden="1" x14ac:dyDescent="0.25">
      <c r="B115" s="504"/>
      <c r="C115" s="504"/>
      <c r="D115" s="245">
        <v>9</v>
      </c>
      <c r="E115" s="190" t="s">
        <v>548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468</v>
      </c>
      <c r="U115" s="190" t="s">
        <v>221</v>
      </c>
      <c r="V115" s="190" t="s">
        <v>552</v>
      </c>
      <c r="W115" s="196">
        <v>1</v>
      </c>
      <c r="X115" s="190" t="s">
        <v>416</v>
      </c>
    </row>
    <row r="116" spans="2:25" hidden="1" x14ac:dyDescent="0.25">
      <c r="B116" s="504"/>
      <c r="C116" s="504"/>
      <c r="D116" s="245">
        <v>10</v>
      </c>
      <c r="E116" s="190" t="s">
        <v>475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468</v>
      </c>
      <c r="U116" s="190" t="s">
        <v>221</v>
      </c>
      <c r="V116" s="190" t="s">
        <v>553</v>
      </c>
      <c r="W116" s="196">
        <v>1</v>
      </c>
      <c r="X116" s="190" t="s">
        <v>420</v>
      </c>
    </row>
    <row r="117" spans="2:25" hidden="1" x14ac:dyDescent="0.25">
      <c r="B117" s="663">
        <v>45881</v>
      </c>
      <c r="C117" s="504" t="s">
        <v>387</v>
      </c>
      <c r="D117" s="245">
        <v>1</v>
      </c>
      <c r="E117" s="190" t="s">
        <v>533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715</v>
      </c>
      <c r="V117" s="190" t="s">
        <v>510</v>
      </c>
      <c r="W117" s="196">
        <v>1</v>
      </c>
      <c r="X117" s="190" t="s">
        <v>470</v>
      </c>
    </row>
    <row r="118" spans="2:25" hidden="1" x14ac:dyDescent="0.25">
      <c r="B118" s="504"/>
      <c r="C118" s="504"/>
      <c r="D118" s="245">
        <v>2</v>
      </c>
      <c r="E118" s="190" t="s">
        <v>463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464</v>
      </c>
      <c r="U118" s="190" t="s">
        <v>535</v>
      </c>
      <c r="V118" s="190" t="s">
        <v>512</v>
      </c>
      <c r="W118" s="196">
        <v>1</v>
      </c>
      <c r="X118" s="190" t="s">
        <v>417</v>
      </c>
    </row>
    <row r="119" spans="2:25" hidden="1" x14ac:dyDescent="0.25">
      <c r="B119" s="504"/>
      <c r="C119" s="504"/>
      <c r="D119" s="245">
        <v>3</v>
      </c>
      <c r="E119" s="190" t="s">
        <v>541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464</v>
      </c>
      <c r="U119" s="190" t="s">
        <v>535</v>
      </c>
      <c r="V119" s="190" t="s">
        <v>512</v>
      </c>
      <c r="W119" s="196">
        <v>1</v>
      </c>
      <c r="X119" s="190" t="s">
        <v>470</v>
      </c>
    </row>
    <row r="120" spans="2:25" hidden="1" x14ac:dyDescent="0.25">
      <c r="B120" s="504"/>
      <c r="C120" s="504"/>
      <c r="D120" s="245">
        <v>4</v>
      </c>
      <c r="E120" s="190" t="s">
        <v>613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715</v>
      </c>
      <c r="V120" s="190" t="s">
        <v>510</v>
      </c>
      <c r="W120" s="196">
        <v>1</v>
      </c>
      <c r="X120" s="190" t="s">
        <v>470</v>
      </c>
    </row>
    <row r="121" spans="2:25" hidden="1" x14ac:dyDescent="0.25">
      <c r="B121" s="504"/>
      <c r="C121" s="504"/>
      <c r="D121" s="245">
        <v>5</v>
      </c>
      <c r="E121" s="190" t="s">
        <v>550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468</v>
      </c>
      <c r="U121" s="190" t="s">
        <v>221</v>
      </c>
      <c r="V121" s="190" t="s">
        <v>552</v>
      </c>
      <c r="W121" s="196">
        <v>1</v>
      </c>
      <c r="X121" s="190" t="s">
        <v>416</v>
      </c>
    </row>
    <row r="122" spans="2:25" hidden="1" x14ac:dyDescent="0.25">
      <c r="B122" s="504"/>
      <c r="C122" s="504"/>
      <c r="D122" s="245">
        <v>6</v>
      </c>
      <c r="E122" s="190" t="s">
        <v>614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464</v>
      </c>
      <c r="U122" s="190" t="s">
        <v>535</v>
      </c>
      <c r="V122" s="190" t="s">
        <v>512</v>
      </c>
      <c r="W122" s="196">
        <v>1</v>
      </c>
      <c r="X122" s="190" t="s">
        <v>420</v>
      </c>
    </row>
    <row r="123" spans="2:25" hidden="1" x14ac:dyDescent="0.25">
      <c r="B123" s="504"/>
      <c r="C123" s="504"/>
      <c r="D123" s="245">
        <v>7</v>
      </c>
      <c r="E123" s="190" t="s">
        <v>548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468</v>
      </c>
      <c r="U123" s="190" t="s">
        <v>221</v>
      </c>
      <c r="V123" s="190" t="s">
        <v>552</v>
      </c>
      <c r="W123" s="196">
        <v>1</v>
      </c>
      <c r="X123" s="190" t="s">
        <v>416</v>
      </c>
    </row>
    <row r="124" spans="2:25" hidden="1" x14ac:dyDescent="0.25">
      <c r="B124" s="504"/>
      <c r="C124" s="504"/>
      <c r="D124" s="245">
        <v>8</v>
      </c>
      <c r="E124" s="190" t="s">
        <v>465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464</v>
      </c>
      <c r="U124" s="190" t="s">
        <v>535</v>
      </c>
      <c r="V124" s="190" t="s">
        <v>512</v>
      </c>
      <c r="W124" s="196">
        <v>1</v>
      </c>
      <c r="X124" s="190" t="s">
        <v>426</v>
      </c>
    </row>
    <row r="125" spans="2:25" hidden="1" x14ac:dyDescent="0.25">
      <c r="B125" s="504"/>
      <c r="C125" s="504"/>
      <c r="D125" s="245">
        <v>9</v>
      </c>
      <c r="E125" s="190" t="s">
        <v>472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715</v>
      </c>
      <c r="V125" s="190" t="s">
        <v>510</v>
      </c>
      <c r="W125" s="196">
        <v>1</v>
      </c>
      <c r="X125" s="190" t="s">
        <v>461</v>
      </c>
    </row>
    <row r="126" spans="2:25" hidden="1" x14ac:dyDescent="0.25">
      <c r="B126" s="504"/>
      <c r="C126" s="504"/>
      <c r="D126" s="245">
        <v>10</v>
      </c>
      <c r="E126" s="190" t="s">
        <v>471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715</v>
      </c>
      <c r="V126" s="190" t="s">
        <v>511</v>
      </c>
      <c r="W126" s="196">
        <v>1</v>
      </c>
      <c r="X126" s="190" t="s">
        <v>434</v>
      </c>
    </row>
    <row r="127" spans="2:25" hidden="1" x14ac:dyDescent="0.25">
      <c r="B127" s="663">
        <v>45882</v>
      </c>
      <c r="C127" s="504" t="s">
        <v>325</v>
      </c>
      <c r="D127" s="245">
        <v>1</v>
      </c>
      <c r="E127" s="190" t="s">
        <v>466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715</v>
      </c>
      <c r="V127" s="190" t="s">
        <v>511</v>
      </c>
      <c r="W127" s="196">
        <v>1</v>
      </c>
      <c r="X127" s="190" t="s">
        <v>415</v>
      </c>
    </row>
    <row r="128" spans="2:25" hidden="1" x14ac:dyDescent="0.25">
      <c r="B128" s="504"/>
      <c r="C128" s="504"/>
      <c r="D128" s="245">
        <v>2</v>
      </c>
      <c r="E128" s="190" t="s">
        <v>493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468</v>
      </c>
      <c r="U128" s="190" t="s">
        <v>221</v>
      </c>
      <c r="V128" s="190" t="s">
        <v>513</v>
      </c>
      <c r="W128" s="196">
        <v>1</v>
      </c>
      <c r="X128" s="190" t="s">
        <v>470</v>
      </c>
      <c r="Y128" s="193" t="s">
        <v>389</v>
      </c>
    </row>
    <row r="129" spans="2:25" hidden="1" x14ac:dyDescent="0.25">
      <c r="B129" s="504"/>
      <c r="C129" s="504"/>
      <c r="D129" s="245">
        <v>3</v>
      </c>
      <c r="E129" s="190" t="s">
        <v>487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715</v>
      </c>
      <c r="V129" s="190" t="s">
        <v>510</v>
      </c>
      <c r="W129" s="196">
        <v>1</v>
      </c>
      <c r="X129" s="190" t="s">
        <v>470</v>
      </c>
      <c r="Y129" s="195" t="s">
        <v>390</v>
      </c>
    </row>
    <row r="130" spans="2:25" hidden="1" x14ac:dyDescent="0.25">
      <c r="B130" s="504"/>
      <c r="C130" s="504"/>
      <c r="D130" s="245">
        <v>4</v>
      </c>
      <c r="E130" s="190" t="s">
        <v>533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715</v>
      </c>
      <c r="V130" s="190" t="s">
        <v>510</v>
      </c>
      <c r="W130" s="196">
        <v>1</v>
      </c>
      <c r="X130" s="190" t="s">
        <v>470</v>
      </c>
    </row>
    <row r="131" spans="2:25" hidden="1" x14ac:dyDescent="0.25">
      <c r="B131" s="504"/>
      <c r="C131" s="504"/>
      <c r="D131" s="245">
        <v>5</v>
      </c>
      <c r="E131" s="190" t="s">
        <v>506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715</v>
      </c>
      <c r="V131" s="190" t="s">
        <v>510</v>
      </c>
      <c r="W131" s="196">
        <v>1</v>
      </c>
      <c r="X131" s="190" t="s">
        <v>462</v>
      </c>
    </row>
    <row r="132" spans="2:25" hidden="1" x14ac:dyDescent="0.25">
      <c r="B132" s="504"/>
      <c r="C132" s="504"/>
      <c r="D132" s="245">
        <v>6</v>
      </c>
      <c r="E132" s="190" t="s">
        <v>520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715</v>
      </c>
      <c r="V132" s="190" t="s">
        <v>510</v>
      </c>
      <c r="W132" s="196">
        <v>1</v>
      </c>
      <c r="X132" s="190" t="s">
        <v>470</v>
      </c>
    </row>
    <row r="133" spans="2:25" hidden="1" x14ac:dyDescent="0.25">
      <c r="B133" s="504"/>
      <c r="C133" s="504"/>
      <c r="D133" s="245">
        <v>7</v>
      </c>
      <c r="E133" s="190" t="s">
        <v>472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715</v>
      </c>
      <c r="V133" s="190" t="s">
        <v>510</v>
      </c>
      <c r="W133" s="196">
        <v>1</v>
      </c>
      <c r="X133" s="190" t="s">
        <v>461</v>
      </c>
    </row>
    <row r="134" spans="2:25" hidden="1" x14ac:dyDescent="0.25">
      <c r="B134" s="504"/>
      <c r="C134" s="504"/>
      <c r="D134" s="245">
        <v>8</v>
      </c>
      <c r="E134" s="190" t="s">
        <v>555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468</v>
      </c>
      <c r="U134" s="190" t="s">
        <v>221</v>
      </c>
      <c r="V134" s="190" t="s">
        <v>552</v>
      </c>
      <c r="W134" s="196">
        <v>1</v>
      </c>
      <c r="X134" s="190" t="s">
        <v>422</v>
      </c>
    </row>
    <row r="135" spans="2:25" hidden="1" x14ac:dyDescent="0.25">
      <c r="B135" s="504"/>
      <c r="C135" s="504"/>
      <c r="D135" s="245">
        <v>9</v>
      </c>
      <c r="E135" s="190" t="s">
        <v>549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715</v>
      </c>
      <c r="V135" s="190" t="s">
        <v>511</v>
      </c>
      <c r="W135" s="196">
        <v>1</v>
      </c>
      <c r="X135" s="190" t="s">
        <v>425</v>
      </c>
    </row>
    <row r="136" spans="2:25" hidden="1" x14ac:dyDescent="0.25">
      <c r="B136" s="504"/>
      <c r="C136" s="504"/>
      <c r="D136" s="245">
        <v>10</v>
      </c>
      <c r="E136" s="190" t="s">
        <v>473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464</v>
      </c>
      <c r="U136" s="190" t="s">
        <v>537</v>
      </c>
      <c r="V136" s="190" t="s">
        <v>514</v>
      </c>
      <c r="W136" s="196">
        <v>1</v>
      </c>
      <c r="X136" s="190" t="s">
        <v>424</v>
      </c>
    </row>
    <row r="137" spans="2:25" hidden="1" x14ac:dyDescent="0.25">
      <c r="B137" s="663">
        <v>45883</v>
      </c>
      <c r="C137" s="504" t="s">
        <v>391</v>
      </c>
      <c r="D137" s="245">
        <v>1</v>
      </c>
      <c r="E137" s="190" t="s">
        <v>466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715</v>
      </c>
      <c r="V137" s="190" t="s">
        <v>510</v>
      </c>
      <c r="W137" s="196">
        <v>1</v>
      </c>
      <c r="X137" s="190" t="s">
        <v>415</v>
      </c>
    </row>
    <row r="138" spans="2:25" hidden="1" x14ac:dyDescent="0.25">
      <c r="B138" s="504"/>
      <c r="C138" s="504"/>
      <c r="D138" s="245">
        <v>2</v>
      </c>
      <c r="E138" s="190" t="s">
        <v>548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468</v>
      </c>
      <c r="U138" s="190" t="s">
        <v>221</v>
      </c>
      <c r="V138" s="190" t="s">
        <v>552</v>
      </c>
      <c r="W138" s="196">
        <v>1</v>
      </c>
      <c r="X138" s="190" t="s">
        <v>416</v>
      </c>
    </row>
    <row r="139" spans="2:25" hidden="1" x14ac:dyDescent="0.25">
      <c r="B139" s="504"/>
      <c r="C139" s="504"/>
      <c r="D139" s="245">
        <v>3</v>
      </c>
      <c r="E139" s="190" t="s">
        <v>482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464</v>
      </c>
      <c r="U139" s="190" t="s">
        <v>535</v>
      </c>
      <c r="V139" s="190" t="s">
        <v>512</v>
      </c>
      <c r="W139" s="196">
        <v>1</v>
      </c>
      <c r="X139" s="190" t="s">
        <v>430</v>
      </c>
    </row>
    <row r="140" spans="2:25" hidden="1" x14ac:dyDescent="0.25">
      <c r="B140" s="504"/>
      <c r="C140" s="504"/>
      <c r="D140" s="245">
        <v>4</v>
      </c>
      <c r="E140" s="190" t="s">
        <v>613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715</v>
      </c>
      <c r="V140" s="190" t="s">
        <v>510</v>
      </c>
      <c r="W140" s="196">
        <v>1</v>
      </c>
      <c r="X140" s="190" t="s">
        <v>470</v>
      </c>
    </row>
    <row r="141" spans="2:25" hidden="1" x14ac:dyDescent="0.25">
      <c r="B141" s="504"/>
      <c r="C141" s="504"/>
      <c r="D141" s="245">
        <v>5</v>
      </c>
      <c r="E141" s="190" t="s">
        <v>520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715</v>
      </c>
      <c r="V141" s="190" t="s">
        <v>510</v>
      </c>
      <c r="W141" s="196">
        <v>1</v>
      </c>
      <c r="X141" s="190" t="s">
        <v>470</v>
      </c>
    </row>
    <row r="142" spans="2:25" hidden="1" x14ac:dyDescent="0.25">
      <c r="B142" s="504"/>
      <c r="C142" s="504"/>
      <c r="D142" s="245">
        <v>6</v>
      </c>
      <c r="E142" s="190" t="s">
        <v>533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715</v>
      </c>
      <c r="V142" s="190" t="s">
        <v>510</v>
      </c>
      <c r="W142" s="196">
        <v>1</v>
      </c>
      <c r="X142" s="190" t="s">
        <v>470</v>
      </c>
    </row>
    <row r="143" spans="2:25" hidden="1" x14ac:dyDescent="0.25">
      <c r="B143" s="504"/>
      <c r="C143" s="504"/>
      <c r="D143" s="245">
        <v>7</v>
      </c>
      <c r="E143" s="190" t="s">
        <v>491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464</v>
      </c>
      <c r="U143" s="190" t="s">
        <v>535</v>
      </c>
      <c r="V143" s="190" t="s">
        <v>512</v>
      </c>
      <c r="W143" s="196">
        <v>1</v>
      </c>
      <c r="X143" s="190" t="s">
        <v>470</v>
      </c>
    </row>
    <row r="144" spans="2:25" hidden="1" x14ac:dyDescent="0.25">
      <c r="B144" s="504"/>
      <c r="C144" s="504"/>
      <c r="D144" s="245">
        <v>8</v>
      </c>
      <c r="E144" s="190" t="s">
        <v>615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715</v>
      </c>
      <c r="V144" s="190" t="s">
        <v>511</v>
      </c>
      <c r="W144" s="196">
        <v>1</v>
      </c>
      <c r="X144" s="190" t="s">
        <v>470</v>
      </c>
    </row>
    <row r="145" spans="2:24" hidden="1" x14ac:dyDescent="0.25">
      <c r="B145" s="504"/>
      <c r="C145" s="504"/>
      <c r="D145" s="245">
        <v>9</v>
      </c>
      <c r="E145" s="190" t="s">
        <v>531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715</v>
      </c>
      <c r="V145" s="190" t="s">
        <v>511</v>
      </c>
      <c r="W145" s="196">
        <v>1</v>
      </c>
      <c r="X145" s="190" t="s">
        <v>437</v>
      </c>
    </row>
    <row r="146" spans="2:24" hidden="1" x14ac:dyDescent="0.25">
      <c r="B146" s="504"/>
      <c r="C146" s="504"/>
      <c r="D146" s="245">
        <v>10</v>
      </c>
      <c r="E146" s="190" t="s">
        <v>616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464</v>
      </c>
      <c r="U146" s="190" t="s">
        <v>535</v>
      </c>
      <c r="V146" s="190" t="s">
        <v>512</v>
      </c>
      <c r="W146" s="196">
        <v>1</v>
      </c>
      <c r="X146" s="190" t="s">
        <v>450</v>
      </c>
    </row>
    <row r="147" spans="2:24" hidden="1" x14ac:dyDescent="0.25">
      <c r="B147" s="663">
        <v>45884</v>
      </c>
      <c r="C147" s="504" t="s">
        <v>382</v>
      </c>
      <c r="D147" s="245">
        <v>1</v>
      </c>
      <c r="E147" s="190" t="s">
        <v>463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464</v>
      </c>
      <c r="U147" s="190" t="s">
        <v>535</v>
      </c>
      <c r="V147" s="190" t="s">
        <v>512</v>
      </c>
      <c r="W147" s="196">
        <v>1</v>
      </c>
      <c r="X147" s="190" t="s">
        <v>417</v>
      </c>
    </row>
    <row r="148" spans="2:24" hidden="1" x14ac:dyDescent="0.25">
      <c r="B148" s="504"/>
      <c r="C148" s="504"/>
      <c r="D148" s="245">
        <v>2</v>
      </c>
      <c r="E148" s="190" t="s">
        <v>493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468</v>
      </c>
      <c r="U148" s="190" t="s">
        <v>221</v>
      </c>
      <c r="V148" s="190" t="s">
        <v>513</v>
      </c>
      <c r="W148" s="196">
        <v>1</v>
      </c>
      <c r="X148" s="190" t="s">
        <v>470</v>
      </c>
    </row>
    <row r="149" spans="2:24" hidden="1" x14ac:dyDescent="0.25">
      <c r="B149" s="504"/>
      <c r="C149" s="504"/>
      <c r="D149" s="245">
        <v>3</v>
      </c>
      <c r="E149" s="190" t="s">
        <v>529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715</v>
      </c>
      <c r="V149" s="190" t="s">
        <v>510</v>
      </c>
      <c r="W149" s="196">
        <v>1</v>
      </c>
      <c r="X149" s="190" t="s">
        <v>470</v>
      </c>
    </row>
    <row r="150" spans="2:24" hidden="1" x14ac:dyDescent="0.25">
      <c r="B150" s="504"/>
      <c r="C150" s="504"/>
      <c r="D150" s="245">
        <v>4</v>
      </c>
      <c r="E150" s="190" t="s">
        <v>541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464</v>
      </c>
      <c r="U150" s="190" t="s">
        <v>535</v>
      </c>
      <c r="V150" s="190" t="s">
        <v>512</v>
      </c>
      <c r="W150" s="196">
        <v>1</v>
      </c>
      <c r="X150" s="190" t="s">
        <v>470</v>
      </c>
    </row>
    <row r="151" spans="2:24" hidden="1" x14ac:dyDescent="0.25">
      <c r="B151" s="504"/>
      <c r="C151" s="504"/>
      <c r="D151" s="245">
        <v>5</v>
      </c>
      <c r="E151" s="190" t="s">
        <v>520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715</v>
      </c>
      <c r="V151" s="190" t="s">
        <v>510</v>
      </c>
      <c r="W151" s="196">
        <v>1</v>
      </c>
      <c r="X151" s="190" t="s">
        <v>470</v>
      </c>
    </row>
    <row r="152" spans="2:24" hidden="1" x14ac:dyDescent="0.25">
      <c r="B152" s="504"/>
      <c r="C152" s="504"/>
      <c r="D152" s="245">
        <v>6</v>
      </c>
      <c r="E152" s="190" t="s">
        <v>533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715</v>
      </c>
      <c r="V152" s="190" t="s">
        <v>510</v>
      </c>
      <c r="W152" s="196">
        <v>1</v>
      </c>
      <c r="X152" s="190" t="s">
        <v>470</v>
      </c>
    </row>
    <row r="153" spans="2:24" hidden="1" x14ac:dyDescent="0.25">
      <c r="B153" s="504"/>
      <c r="C153" s="504"/>
      <c r="D153" s="245">
        <v>7</v>
      </c>
      <c r="E153" s="190" t="s">
        <v>491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464</v>
      </c>
      <c r="U153" s="190" t="s">
        <v>535</v>
      </c>
      <c r="V153" s="190" t="s">
        <v>512</v>
      </c>
      <c r="W153" s="196">
        <v>1</v>
      </c>
      <c r="X153" s="190" t="s">
        <v>470</v>
      </c>
    </row>
    <row r="154" spans="2:24" hidden="1" x14ac:dyDescent="0.25">
      <c r="B154" s="504"/>
      <c r="C154" s="504"/>
      <c r="D154" s="245">
        <v>8</v>
      </c>
      <c r="E154" s="190" t="s">
        <v>617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715</v>
      </c>
      <c r="V154" s="190" t="s">
        <v>511</v>
      </c>
      <c r="W154" s="196">
        <v>1</v>
      </c>
      <c r="X154" s="190" t="s">
        <v>540</v>
      </c>
    </row>
    <row r="155" spans="2:24" hidden="1" x14ac:dyDescent="0.25">
      <c r="B155" s="504"/>
      <c r="C155" s="504"/>
      <c r="D155" s="245">
        <v>9</v>
      </c>
      <c r="E155" s="190" t="s">
        <v>613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715</v>
      </c>
      <c r="V155" s="190" t="s">
        <v>510</v>
      </c>
      <c r="W155" s="196">
        <v>1</v>
      </c>
      <c r="X155" s="190" t="s">
        <v>470</v>
      </c>
    </row>
    <row r="156" spans="2:24" hidden="1" x14ac:dyDescent="0.25">
      <c r="B156" s="504"/>
      <c r="C156" s="504"/>
      <c r="D156" s="245">
        <v>10</v>
      </c>
      <c r="E156" s="190" t="s">
        <v>472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715</v>
      </c>
      <c r="V156" s="190" t="s">
        <v>510</v>
      </c>
      <c r="W156" s="196">
        <v>1</v>
      </c>
      <c r="X156" s="190" t="s">
        <v>461</v>
      </c>
    </row>
    <row r="157" spans="2:24" hidden="1" x14ac:dyDescent="0.25">
      <c r="B157" s="663">
        <v>45885</v>
      </c>
      <c r="C157" s="504" t="s">
        <v>321</v>
      </c>
      <c r="D157" s="245">
        <v>1</v>
      </c>
      <c r="E157" s="190" t="s">
        <v>524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464</v>
      </c>
      <c r="U157" s="190" t="s">
        <v>535</v>
      </c>
      <c r="V157" s="190" t="s">
        <v>512</v>
      </c>
      <c r="W157" s="196">
        <v>1</v>
      </c>
      <c r="X157" s="190" t="s">
        <v>426</v>
      </c>
    </row>
    <row r="158" spans="2:24" hidden="1" x14ac:dyDescent="0.25">
      <c r="B158" s="504"/>
      <c r="C158" s="504"/>
      <c r="D158" s="245">
        <v>2</v>
      </c>
      <c r="E158" s="190" t="s">
        <v>487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715</v>
      </c>
      <c r="V158" s="190" t="s">
        <v>510</v>
      </c>
      <c r="W158" s="196">
        <v>1</v>
      </c>
      <c r="X158" s="190" t="s">
        <v>470</v>
      </c>
    </row>
    <row r="159" spans="2:24" hidden="1" x14ac:dyDescent="0.25">
      <c r="B159" s="504"/>
      <c r="C159" s="504"/>
      <c r="D159" s="245">
        <v>3</v>
      </c>
      <c r="E159" s="190" t="s">
        <v>489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464</v>
      </c>
      <c r="U159" s="190" t="s">
        <v>535</v>
      </c>
      <c r="V159" s="190" t="s">
        <v>512</v>
      </c>
      <c r="W159" s="196">
        <v>1</v>
      </c>
      <c r="X159" s="190" t="s">
        <v>419</v>
      </c>
    </row>
    <row r="160" spans="2:24" hidden="1" x14ac:dyDescent="0.25">
      <c r="B160" s="504"/>
      <c r="C160" s="504"/>
      <c r="D160" s="245">
        <v>4</v>
      </c>
      <c r="E160" s="190" t="s">
        <v>618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715</v>
      </c>
      <c r="V160" s="190" t="s">
        <v>510</v>
      </c>
      <c r="W160" s="196">
        <v>1</v>
      </c>
      <c r="X160" s="190" t="s">
        <v>461</v>
      </c>
    </row>
    <row r="161" spans="2:24" hidden="1" x14ac:dyDescent="0.25">
      <c r="B161" s="504"/>
      <c r="C161" s="504"/>
      <c r="D161" s="245">
        <v>5</v>
      </c>
      <c r="E161" s="190" t="s">
        <v>520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715</v>
      </c>
      <c r="V161" s="190" t="s">
        <v>510</v>
      </c>
      <c r="W161" s="196">
        <v>1</v>
      </c>
      <c r="X161" s="190" t="s">
        <v>470</v>
      </c>
    </row>
    <row r="162" spans="2:24" hidden="1" x14ac:dyDescent="0.25">
      <c r="B162" s="504"/>
      <c r="C162" s="504"/>
      <c r="D162" s="245">
        <v>6</v>
      </c>
      <c r="E162" s="190" t="s">
        <v>619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537</v>
      </c>
      <c r="V162" s="190" t="s">
        <v>621</v>
      </c>
      <c r="W162" s="196">
        <v>1</v>
      </c>
      <c r="X162" s="190" t="s">
        <v>424</v>
      </c>
    </row>
    <row r="163" spans="2:24" hidden="1" x14ac:dyDescent="0.25">
      <c r="B163" s="504"/>
      <c r="C163" s="504"/>
      <c r="D163" s="245">
        <v>7</v>
      </c>
      <c r="E163" s="190" t="s">
        <v>493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468</v>
      </c>
      <c r="U163" s="190" t="s">
        <v>221</v>
      </c>
      <c r="V163" s="190" t="s">
        <v>513</v>
      </c>
      <c r="W163" s="196">
        <v>1</v>
      </c>
      <c r="X163" s="190" t="s">
        <v>470</v>
      </c>
    </row>
    <row r="164" spans="2:24" hidden="1" x14ac:dyDescent="0.25">
      <c r="B164" s="504"/>
      <c r="C164" s="504"/>
      <c r="D164" s="245">
        <v>8</v>
      </c>
      <c r="E164" s="190" t="s">
        <v>472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715</v>
      </c>
      <c r="V164" s="190" t="s">
        <v>510</v>
      </c>
      <c r="W164" s="196">
        <v>1</v>
      </c>
      <c r="X164" s="190" t="s">
        <v>461</v>
      </c>
    </row>
    <row r="165" spans="2:24" hidden="1" x14ac:dyDescent="0.25">
      <c r="B165" s="504"/>
      <c r="C165" s="504"/>
      <c r="D165" s="245">
        <v>9</v>
      </c>
      <c r="E165" s="190" t="s">
        <v>506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715</v>
      </c>
      <c r="V165" s="190" t="s">
        <v>510</v>
      </c>
      <c r="W165" s="196">
        <v>1</v>
      </c>
      <c r="X165" s="190" t="s">
        <v>462</v>
      </c>
    </row>
    <row r="166" spans="2:24" hidden="1" x14ac:dyDescent="0.25">
      <c r="B166" s="504"/>
      <c r="C166" s="504"/>
      <c r="D166" s="245">
        <v>10</v>
      </c>
      <c r="E166" s="190" t="s">
        <v>620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715</v>
      </c>
      <c r="V166" s="190" t="s">
        <v>511</v>
      </c>
      <c r="W166" s="196">
        <v>1</v>
      </c>
      <c r="X166" s="190" t="s">
        <v>445</v>
      </c>
    </row>
    <row r="167" spans="2:24" hidden="1" x14ac:dyDescent="0.25">
      <c r="B167" s="663">
        <v>45886</v>
      </c>
      <c r="C167" s="504" t="s">
        <v>313</v>
      </c>
      <c r="D167" s="245">
        <v>1</v>
      </c>
      <c r="E167" s="190" t="s">
        <v>493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468</v>
      </c>
      <c r="U167" s="190" t="s">
        <v>221</v>
      </c>
      <c r="V167" s="190" t="s">
        <v>513</v>
      </c>
      <c r="W167" s="196">
        <v>1</v>
      </c>
      <c r="X167" s="190" t="s">
        <v>470</v>
      </c>
    </row>
    <row r="168" spans="2:24" hidden="1" x14ac:dyDescent="0.25">
      <c r="B168" s="504"/>
      <c r="C168" s="504"/>
      <c r="D168" s="245">
        <v>2</v>
      </c>
      <c r="E168" s="190" t="s">
        <v>520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715</v>
      </c>
      <c r="V168" s="190" t="s">
        <v>510</v>
      </c>
      <c r="W168" s="196">
        <v>1</v>
      </c>
      <c r="X168" s="190" t="s">
        <v>470</v>
      </c>
    </row>
    <row r="169" spans="2:24" hidden="1" x14ac:dyDescent="0.25">
      <c r="B169" s="504"/>
      <c r="C169" s="504"/>
      <c r="D169" s="245">
        <v>3</v>
      </c>
      <c r="E169" s="190" t="s">
        <v>533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715</v>
      </c>
      <c r="V169" s="190" t="s">
        <v>510</v>
      </c>
      <c r="W169" s="196">
        <v>1</v>
      </c>
      <c r="X169" s="190" t="s">
        <v>470</v>
      </c>
    </row>
    <row r="170" spans="2:24" hidden="1" x14ac:dyDescent="0.25">
      <c r="B170" s="504"/>
      <c r="C170" s="504"/>
      <c r="D170" s="245">
        <v>4</v>
      </c>
      <c r="E170" s="190" t="s">
        <v>549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464</v>
      </c>
      <c r="U170" s="190" t="s">
        <v>535</v>
      </c>
      <c r="V170" s="190" t="s">
        <v>512</v>
      </c>
      <c r="W170" s="196">
        <v>1</v>
      </c>
      <c r="X170" s="190" t="s">
        <v>425</v>
      </c>
    </row>
    <row r="171" spans="2:24" hidden="1" x14ac:dyDescent="0.25">
      <c r="B171" s="504"/>
      <c r="C171" s="504"/>
      <c r="D171" s="245">
        <v>5</v>
      </c>
      <c r="E171" s="190" t="s">
        <v>616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464</v>
      </c>
      <c r="U171" s="190" t="s">
        <v>535</v>
      </c>
      <c r="V171" s="190" t="s">
        <v>512</v>
      </c>
      <c r="W171" s="196">
        <v>1</v>
      </c>
      <c r="X171" s="190" t="s">
        <v>450</v>
      </c>
    </row>
    <row r="172" spans="2:24" hidden="1" x14ac:dyDescent="0.25">
      <c r="B172" s="504"/>
      <c r="C172" s="504"/>
      <c r="D172" s="245">
        <v>6</v>
      </c>
      <c r="E172" s="190" t="s">
        <v>551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715</v>
      </c>
      <c r="V172" s="190" t="s">
        <v>510</v>
      </c>
      <c r="W172" s="196">
        <v>1</v>
      </c>
      <c r="X172" s="190" t="s">
        <v>470</v>
      </c>
    </row>
    <row r="173" spans="2:24" hidden="1" x14ac:dyDescent="0.25">
      <c r="B173" s="504"/>
      <c r="C173" s="504"/>
      <c r="D173" s="245">
        <v>7</v>
      </c>
      <c r="E173" s="190" t="s">
        <v>509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715</v>
      </c>
      <c r="V173" s="190" t="s">
        <v>511</v>
      </c>
      <c r="W173" s="196">
        <v>1</v>
      </c>
      <c r="X173" s="190" t="s">
        <v>428</v>
      </c>
    </row>
    <row r="174" spans="2:24" hidden="1" x14ac:dyDescent="0.25">
      <c r="B174" s="504"/>
      <c r="C174" s="504"/>
      <c r="D174" s="245">
        <v>8</v>
      </c>
      <c r="E174" s="190" t="s">
        <v>543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464</v>
      </c>
      <c r="U174" s="190" t="s">
        <v>535</v>
      </c>
      <c r="V174" s="190" t="s">
        <v>512</v>
      </c>
      <c r="W174" s="196">
        <v>1</v>
      </c>
      <c r="X174" s="190" t="s">
        <v>470</v>
      </c>
    </row>
    <row r="175" spans="2:24" hidden="1" x14ac:dyDescent="0.25">
      <c r="B175" s="504"/>
      <c r="C175" s="504"/>
      <c r="D175" s="245">
        <v>9</v>
      </c>
      <c r="E175" s="190" t="s">
        <v>545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468</v>
      </c>
      <c r="U175" s="190" t="s">
        <v>221</v>
      </c>
      <c r="V175" s="190" t="s">
        <v>513</v>
      </c>
      <c r="W175" s="196">
        <v>1</v>
      </c>
      <c r="X175" s="190" t="s">
        <v>470</v>
      </c>
    </row>
    <row r="176" spans="2:24" hidden="1" x14ac:dyDescent="0.25">
      <c r="B176" s="504"/>
      <c r="C176" s="504"/>
      <c r="D176" s="245">
        <v>10</v>
      </c>
      <c r="E176" s="190" t="s">
        <v>622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715</v>
      </c>
      <c r="V176" s="190" t="s">
        <v>511</v>
      </c>
      <c r="W176" s="196">
        <v>1</v>
      </c>
      <c r="X176" s="190" t="s">
        <v>459</v>
      </c>
    </row>
    <row r="177" spans="2:24" hidden="1" x14ac:dyDescent="0.25">
      <c r="B177" s="663">
        <v>45887</v>
      </c>
      <c r="C177" s="504" t="s">
        <v>386</v>
      </c>
      <c r="D177" s="245">
        <v>1</v>
      </c>
      <c r="E177" s="190" t="s">
        <v>524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715</v>
      </c>
      <c r="V177" s="190" t="s">
        <v>510</v>
      </c>
      <c r="W177" s="196">
        <v>1</v>
      </c>
      <c r="X177" s="190" t="s">
        <v>426</v>
      </c>
    </row>
    <row r="178" spans="2:24" hidden="1" x14ac:dyDescent="0.25">
      <c r="B178" s="504"/>
      <c r="C178" s="504"/>
      <c r="D178" s="245">
        <v>2</v>
      </c>
      <c r="E178" s="190" t="s">
        <v>548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468</v>
      </c>
      <c r="U178" s="190" t="s">
        <v>221</v>
      </c>
      <c r="V178" s="190" t="s">
        <v>552</v>
      </c>
      <c r="W178" s="196">
        <v>1</v>
      </c>
      <c r="X178" s="190" t="s">
        <v>416</v>
      </c>
    </row>
    <row r="179" spans="2:24" hidden="1" x14ac:dyDescent="0.25">
      <c r="B179" s="504"/>
      <c r="C179" s="504"/>
      <c r="D179" s="245">
        <v>3</v>
      </c>
      <c r="E179" s="190" t="s">
        <v>487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715</v>
      </c>
      <c r="V179" s="190" t="s">
        <v>510</v>
      </c>
      <c r="W179" s="196">
        <v>1</v>
      </c>
      <c r="X179" s="190" t="s">
        <v>470</v>
      </c>
    </row>
    <row r="180" spans="2:24" hidden="1" x14ac:dyDescent="0.25">
      <c r="B180" s="504"/>
      <c r="C180" s="504"/>
      <c r="D180" s="245">
        <v>4</v>
      </c>
      <c r="E180" s="190" t="s">
        <v>534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715</v>
      </c>
      <c r="V180" s="190" t="s">
        <v>510</v>
      </c>
      <c r="W180" s="196">
        <v>1</v>
      </c>
      <c r="X180" s="190" t="s">
        <v>415</v>
      </c>
    </row>
    <row r="181" spans="2:24" hidden="1" x14ac:dyDescent="0.25">
      <c r="B181" s="504"/>
      <c r="C181" s="504"/>
      <c r="D181" s="245">
        <v>5</v>
      </c>
      <c r="E181" s="190" t="s">
        <v>493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468</v>
      </c>
      <c r="U181" s="190" t="s">
        <v>221</v>
      </c>
      <c r="V181" s="190" t="s">
        <v>513</v>
      </c>
      <c r="W181" s="196">
        <v>1</v>
      </c>
      <c r="X181" s="190" t="s">
        <v>470</v>
      </c>
    </row>
    <row r="182" spans="2:24" hidden="1" x14ac:dyDescent="0.25">
      <c r="B182" s="504"/>
      <c r="C182" s="504"/>
      <c r="D182" s="245">
        <v>6</v>
      </c>
      <c r="E182" s="190" t="s">
        <v>545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468</v>
      </c>
      <c r="U182" s="190" t="s">
        <v>221</v>
      </c>
      <c r="V182" s="190" t="s">
        <v>513</v>
      </c>
      <c r="W182" s="196">
        <v>1</v>
      </c>
      <c r="X182" s="190" t="s">
        <v>470</v>
      </c>
    </row>
    <row r="183" spans="2:24" hidden="1" x14ac:dyDescent="0.25">
      <c r="B183" s="504"/>
      <c r="C183" s="504"/>
      <c r="D183" s="245">
        <v>7</v>
      </c>
      <c r="E183" s="190" t="s">
        <v>630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715</v>
      </c>
      <c r="V183" s="190" t="s">
        <v>510</v>
      </c>
      <c r="W183" s="196">
        <v>1</v>
      </c>
      <c r="X183" s="190" t="s">
        <v>470</v>
      </c>
    </row>
    <row r="184" spans="2:24" hidden="1" x14ac:dyDescent="0.25">
      <c r="B184" s="504"/>
      <c r="C184" s="504"/>
      <c r="D184" s="245">
        <v>8</v>
      </c>
      <c r="E184" s="190" t="s">
        <v>506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715</v>
      </c>
      <c r="V184" s="190" t="s">
        <v>510</v>
      </c>
      <c r="W184" s="196">
        <v>1</v>
      </c>
      <c r="X184" s="190" t="s">
        <v>462</v>
      </c>
    </row>
    <row r="185" spans="2:24" hidden="1" x14ac:dyDescent="0.25">
      <c r="B185" s="504"/>
      <c r="C185" s="504"/>
      <c r="D185" s="245">
        <v>9</v>
      </c>
      <c r="E185" s="190" t="s">
        <v>520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715</v>
      </c>
      <c r="V185" s="190" t="s">
        <v>510</v>
      </c>
      <c r="W185" s="196">
        <v>1</v>
      </c>
      <c r="X185" s="190" t="s">
        <v>470</v>
      </c>
    </row>
    <row r="186" spans="2:24" hidden="1" x14ac:dyDescent="0.25">
      <c r="B186" s="504"/>
      <c r="C186" s="504"/>
      <c r="D186" s="245">
        <v>10</v>
      </c>
      <c r="E186" s="190" t="s">
        <v>558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464</v>
      </c>
      <c r="U186" s="190" t="s">
        <v>535</v>
      </c>
      <c r="V186" s="190" t="s">
        <v>512</v>
      </c>
      <c r="W186" s="196">
        <v>1</v>
      </c>
      <c r="X186" s="190" t="s">
        <v>453</v>
      </c>
    </row>
    <row r="187" spans="2:24" hidden="1" x14ac:dyDescent="0.25">
      <c r="B187" s="663">
        <v>45888</v>
      </c>
      <c r="C187" s="504" t="s">
        <v>324</v>
      </c>
      <c r="D187" s="245">
        <v>1</v>
      </c>
      <c r="E187" s="190" t="s">
        <v>637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537</v>
      </c>
      <c r="V187" s="190" t="s">
        <v>641</v>
      </c>
      <c r="W187" s="196">
        <v>1</v>
      </c>
      <c r="X187" s="190" t="s">
        <v>470</v>
      </c>
    </row>
    <row r="188" spans="2:24" hidden="1" x14ac:dyDescent="0.25">
      <c r="B188" s="504"/>
      <c r="C188" s="504"/>
      <c r="D188" s="245">
        <v>2</v>
      </c>
      <c r="E188" s="190" t="s">
        <v>638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468</v>
      </c>
      <c r="U188" s="190" t="s">
        <v>221</v>
      </c>
      <c r="V188" s="190" t="s">
        <v>642</v>
      </c>
      <c r="W188" s="196">
        <v>1</v>
      </c>
      <c r="X188" s="190" t="s">
        <v>470</v>
      </c>
    </row>
    <row r="189" spans="2:24" hidden="1" x14ac:dyDescent="0.25">
      <c r="B189" s="504"/>
      <c r="C189" s="504"/>
      <c r="D189" s="245">
        <v>3</v>
      </c>
      <c r="E189" s="190" t="s">
        <v>639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537</v>
      </c>
      <c r="V189" s="190" t="s">
        <v>641</v>
      </c>
      <c r="W189" s="196">
        <v>1</v>
      </c>
      <c r="X189" s="190" t="s">
        <v>448</v>
      </c>
    </row>
    <row r="190" spans="2:24" hidden="1" x14ac:dyDescent="0.25">
      <c r="B190" s="504"/>
      <c r="C190" s="504"/>
      <c r="D190" s="245">
        <v>4</v>
      </c>
      <c r="E190" s="190" t="s">
        <v>545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468</v>
      </c>
      <c r="U190" s="190" t="s">
        <v>221</v>
      </c>
      <c r="V190" s="190" t="s">
        <v>513</v>
      </c>
      <c r="W190" s="196">
        <v>1</v>
      </c>
      <c r="X190" s="190" t="s">
        <v>470</v>
      </c>
    </row>
    <row r="191" spans="2:24" hidden="1" x14ac:dyDescent="0.25">
      <c r="B191" s="504"/>
      <c r="C191" s="504"/>
      <c r="D191" s="245">
        <v>5</v>
      </c>
      <c r="E191" s="190" t="s">
        <v>520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715</v>
      </c>
      <c r="V191" s="190" t="s">
        <v>510</v>
      </c>
      <c r="W191" s="196">
        <v>1</v>
      </c>
      <c r="X191" s="190" t="s">
        <v>470</v>
      </c>
    </row>
    <row r="192" spans="2:24" hidden="1" x14ac:dyDescent="0.25">
      <c r="B192" s="504"/>
      <c r="C192" s="504"/>
      <c r="D192" s="245">
        <v>6</v>
      </c>
      <c r="E192" s="190" t="s">
        <v>640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715</v>
      </c>
      <c r="V192" s="190" t="s">
        <v>643</v>
      </c>
      <c r="W192" s="196">
        <v>1</v>
      </c>
      <c r="X192" s="190" t="s">
        <v>636</v>
      </c>
    </row>
    <row r="193" spans="2:24" hidden="1" x14ac:dyDescent="0.25">
      <c r="B193" s="504"/>
      <c r="C193" s="504"/>
      <c r="D193" s="245">
        <v>7</v>
      </c>
      <c r="E193" s="190" t="s">
        <v>618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715</v>
      </c>
      <c r="V193" s="190" t="s">
        <v>510</v>
      </c>
      <c r="W193" s="196">
        <v>1</v>
      </c>
      <c r="X193" s="190" t="s">
        <v>461</v>
      </c>
    </row>
    <row r="194" spans="2:24" hidden="1" x14ac:dyDescent="0.25">
      <c r="B194" s="504"/>
      <c r="C194" s="504"/>
      <c r="D194" s="245">
        <v>8</v>
      </c>
      <c r="E194" s="190" t="s">
        <v>543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464</v>
      </c>
      <c r="U194" s="190" t="s">
        <v>535</v>
      </c>
      <c r="V194" s="190" t="s">
        <v>512</v>
      </c>
      <c r="W194" s="196">
        <v>1</v>
      </c>
      <c r="X194" s="190" t="s">
        <v>470</v>
      </c>
    </row>
    <row r="195" spans="2:24" hidden="1" x14ac:dyDescent="0.25">
      <c r="B195" s="504"/>
      <c r="C195" s="504"/>
      <c r="D195" s="245">
        <v>9</v>
      </c>
      <c r="E195" s="190" t="s">
        <v>558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464</v>
      </c>
      <c r="U195" s="190" t="s">
        <v>535</v>
      </c>
      <c r="V195" s="190" t="s">
        <v>512</v>
      </c>
      <c r="W195" s="196">
        <v>1</v>
      </c>
      <c r="X195" s="190" t="s">
        <v>453</v>
      </c>
    </row>
    <row r="196" spans="2:24" hidden="1" x14ac:dyDescent="0.25">
      <c r="B196" s="504"/>
      <c r="C196" s="504"/>
      <c r="D196" s="245">
        <v>10</v>
      </c>
      <c r="E196" s="190" t="s">
        <v>487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715</v>
      </c>
      <c r="V196" s="190" t="s">
        <v>510</v>
      </c>
      <c r="W196" s="196">
        <v>1</v>
      </c>
      <c r="X196" s="190" t="s">
        <v>470</v>
      </c>
    </row>
    <row r="197" spans="2:24" hidden="1" x14ac:dyDescent="0.25">
      <c r="B197" s="663">
        <v>45889</v>
      </c>
      <c r="C197" s="504" t="s">
        <v>325</v>
      </c>
      <c r="D197" s="245">
        <v>1</v>
      </c>
      <c r="E197" s="190" t="s">
        <v>560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715</v>
      </c>
      <c r="V197" s="190" t="s">
        <v>643</v>
      </c>
      <c r="W197" s="196">
        <v>1</v>
      </c>
      <c r="X197" s="190" t="s">
        <v>436</v>
      </c>
    </row>
    <row r="198" spans="2:24" hidden="1" x14ac:dyDescent="0.25">
      <c r="B198" s="504"/>
      <c r="C198" s="504"/>
      <c r="D198" s="245">
        <v>2</v>
      </c>
      <c r="E198" s="190" t="s">
        <v>638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468</v>
      </c>
      <c r="U198" s="190" t="s">
        <v>221</v>
      </c>
      <c r="V198" s="190" t="s">
        <v>642</v>
      </c>
      <c r="W198" s="196">
        <v>1</v>
      </c>
      <c r="X198" s="190" t="s">
        <v>470</v>
      </c>
    </row>
    <row r="199" spans="2:24" hidden="1" x14ac:dyDescent="0.25">
      <c r="B199" s="504"/>
      <c r="C199" s="504"/>
      <c r="D199" s="245">
        <v>3</v>
      </c>
      <c r="E199" s="190" t="s">
        <v>637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537</v>
      </c>
      <c r="V199" s="190" t="s">
        <v>641</v>
      </c>
      <c r="W199" s="196">
        <v>1</v>
      </c>
      <c r="X199" s="190" t="s">
        <v>470</v>
      </c>
    </row>
    <row r="200" spans="2:24" hidden="1" x14ac:dyDescent="0.25">
      <c r="B200" s="504"/>
      <c r="C200" s="504"/>
      <c r="D200" s="245">
        <v>4</v>
      </c>
      <c r="E200" s="190" t="s">
        <v>533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715</v>
      </c>
      <c r="V200" s="190" t="s">
        <v>510</v>
      </c>
      <c r="W200" s="196">
        <v>1</v>
      </c>
      <c r="X200" s="190" t="s">
        <v>470</v>
      </c>
    </row>
    <row r="201" spans="2:24" hidden="1" x14ac:dyDescent="0.25">
      <c r="B201" s="504"/>
      <c r="C201" s="504"/>
      <c r="D201" s="245">
        <v>5</v>
      </c>
      <c r="E201" s="190" t="s">
        <v>554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715</v>
      </c>
      <c r="V201" s="190" t="s">
        <v>510</v>
      </c>
      <c r="W201" s="196">
        <v>1</v>
      </c>
      <c r="X201" s="190" t="s">
        <v>505</v>
      </c>
    </row>
    <row r="202" spans="2:24" hidden="1" x14ac:dyDescent="0.25">
      <c r="B202" s="504"/>
      <c r="C202" s="504"/>
      <c r="D202" s="245">
        <v>6</v>
      </c>
      <c r="E202" s="190" t="s">
        <v>520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715</v>
      </c>
      <c r="V202" s="190" t="s">
        <v>510</v>
      </c>
      <c r="W202" s="196">
        <v>1</v>
      </c>
      <c r="X202" s="190" t="s">
        <v>470</v>
      </c>
    </row>
    <row r="203" spans="2:24" hidden="1" x14ac:dyDescent="0.25">
      <c r="B203" s="504"/>
      <c r="C203" s="504"/>
      <c r="D203" s="245">
        <v>7</v>
      </c>
      <c r="E203" s="190" t="s">
        <v>487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715</v>
      </c>
      <c r="V203" s="190" t="s">
        <v>510</v>
      </c>
      <c r="W203" s="196">
        <v>1</v>
      </c>
      <c r="X203" s="190" t="s">
        <v>470</v>
      </c>
    </row>
    <row r="204" spans="2:24" hidden="1" x14ac:dyDescent="0.25">
      <c r="B204" s="504"/>
      <c r="C204" s="504"/>
      <c r="D204" s="245">
        <v>8</v>
      </c>
      <c r="E204" s="190" t="s">
        <v>527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715</v>
      </c>
      <c r="V204" s="190" t="s">
        <v>490</v>
      </c>
      <c r="W204" s="196">
        <v>1</v>
      </c>
      <c r="X204" s="190" t="s">
        <v>416</v>
      </c>
    </row>
    <row r="205" spans="2:24" hidden="1" x14ac:dyDescent="0.25">
      <c r="B205" s="504"/>
      <c r="C205" s="504"/>
      <c r="D205" s="245">
        <v>9</v>
      </c>
      <c r="E205" s="190" t="s">
        <v>497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715</v>
      </c>
      <c r="V205" s="190" t="s">
        <v>490</v>
      </c>
      <c r="W205" s="196">
        <v>1</v>
      </c>
      <c r="X205" s="190" t="s">
        <v>425</v>
      </c>
    </row>
    <row r="206" spans="2:24" hidden="1" x14ac:dyDescent="0.25">
      <c r="B206" s="504"/>
      <c r="C206" s="504"/>
      <c r="D206" s="245">
        <v>10</v>
      </c>
      <c r="E206" s="190" t="s">
        <v>484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715</v>
      </c>
      <c r="V206" s="190" t="s">
        <v>510</v>
      </c>
      <c r="W206" s="196">
        <v>1</v>
      </c>
      <c r="X206" s="190" t="s">
        <v>470</v>
      </c>
    </row>
    <row r="207" spans="2:24" hidden="1" x14ac:dyDescent="0.25">
      <c r="B207" s="663">
        <v>45890</v>
      </c>
      <c r="C207" s="504" t="s">
        <v>322</v>
      </c>
      <c r="D207" s="245">
        <v>1</v>
      </c>
      <c r="E207" s="190" t="s">
        <v>560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715</v>
      </c>
      <c r="V207" s="190" t="s">
        <v>643</v>
      </c>
      <c r="W207" s="196">
        <v>1</v>
      </c>
      <c r="X207" s="190" t="s">
        <v>436</v>
      </c>
    </row>
    <row r="208" spans="2:24" hidden="1" x14ac:dyDescent="0.25">
      <c r="B208" s="504"/>
      <c r="C208" s="504"/>
      <c r="D208" s="245">
        <v>2</v>
      </c>
      <c r="E208" s="190" t="s">
        <v>546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715</v>
      </c>
      <c r="V208" s="190" t="s">
        <v>643</v>
      </c>
      <c r="W208" s="196">
        <v>1</v>
      </c>
      <c r="X208" s="190" t="s">
        <v>462</v>
      </c>
    </row>
    <row r="209" spans="2:24" hidden="1" x14ac:dyDescent="0.25">
      <c r="B209" s="504"/>
      <c r="C209" s="504"/>
      <c r="D209" s="245">
        <v>3</v>
      </c>
      <c r="E209" s="190" t="s">
        <v>637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537</v>
      </c>
      <c r="V209" s="190" t="s">
        <v>641</v>
      </c>
      <c r="W209" s="196">
        <v>1</v>
      </c>
      <c r="X209" s="190" t="s">
        <v>470</v>
      </c>
    </row>
    <row r="210" spans="2:24" hidden="1" x14ac:dyDescent="0.25">
      <c r="B210" s="504"/>
      <c r="C210" s="504"/>
      <c r="D210" s="245">
        <v>4</v>
      </c>
      <c r="E210" s="190" t="s">
        <v>648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715</v>
      </c>
      <c r="V210" s="190" t="s">
        <v>643</v>
      </c>
      <c r="W210" s="196">
        <v>1</v>
      </c>
      <c r="X210" s="190" t="s">
        <v>431</v>
      </c>
    </row>
    <row r="211" spans="2:24" hidden="1" x14ac:dyDescent="0.25">
      <c r="B211" s="504"/>
      <c r="C211" s="504"/>
      <c r="D211" s="245">
        <v>5</v>
      </c>
      <c r="E211" s="190" t="s">
        <v>638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468</v>
      </c>
      <c r="U211" s="190" t="s">
        <v>221</v>
      </c>
      <c r="V211" s="190" t="s">
        <v>642</v>
      </c>
      <c r="W211" s="196">
        <v>1</v>
      </c>
      <c r="X211" s="190" t="s">
        <v>470</v>
      </c>
    </row>
    <row r="212" spans="2:24" hidden="1" x14ac:dyDescent="0.25">
      <c r="B212" s="504"/>
      <c r="C212" s="504"/>
      <c r="D212" s="245">
        <v>6</v>
      </c>
      <c r="E212" s="190" t="s">
        <v>482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715</v>
      </c>
      <c r="V212" s="190" t="s">
        <v>643</v>
      </c>
      <c r="W212" s="196">
        <v>1</v>
      </c>
      <c r="X212" s="190" t="s">
        <v>430</v>
      </c>
    </row>
    <row r="213" spans="2:24" hidden="1" x14ac:dyDescent="0.25">
      <c r="B213" s="504"/>
      <c r="C213" s="504"/>
      <c r="D213" s="245">
        <v>7</v>
      </c>
      <c r="E213" s="190" t="s">
        <v>497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715</v>
      </c>
      <c r="V213" s="190" t="s">
        <v>490</v>
      </c>
      <c r="W213" s="196">
        <v>1</v>
      </c>
      <c r="X213" s="190" t="s">
        <v>425</v>
      </c>
    </row>
    <row r="214" spans="2:24" hidden="1" x14ac:dyDescent="0.25">
      <c r="B214" s="504"/>
      <c r="C214" s="504"/>
      <c r="D214" s="245">
        <v>8</v>
      </c>
      <c r="E214" s="190" t="s">
        <v>618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468</v>
      </c>
      <c r="U214" s="190" t="s">
        <v>221</v>
      </c>
      <c r="V214" s="190" t="s">
        <v>513</v>
      </c>
      <c r="W214" s="196">
        <v>1</v>
      </c>
      <c r="X214" s="190" t="s">
        <v>461</v>
      </c>
    </row>
    <row r="215" spans="2:24" hidden="1" x14ac:dyDescent="0.25">
      <c r="B215" s="504"/>
      <c r="C215" s="504"/>
      <c r="D215" s="245">
        <v>9</v>
      </c>
      <c r="E215" s="190" t="s">
        <v>527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715</v>
      </c>
      <c r="V215" s="190" t="s">
        <v>490</v>
      </c>
      <c r="W215" s="196">
        <v>1</v>
      </c>
      <c r="X215" s="190" t="s">
        <v>416</v>
      </c>
    </row>
    <row r="216" spans="2:24" hidden="1" x14ac:dyDescent="0.25">
      <c r="B216" s="504"/>
      <c r="C216" s="504"/>
      <c r="D216" s="245">
        <v>10</v>
      </c>
      <c r="E216" s="190" t="s">
        <v>542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715</v>
      </c>
      <c r="V216" s="190" t="s">
        <v>633</v>
      </c>
      <c r="W216" s="196">
        <v>1</v>
      </c>
      <c r="X216" s="190" t="s">
        <v>470</v>
      </c>
    </row>
    <row r="217" spans="2:24" hidden="1" x14ac:dyDescent="0.25">
      <c r="B217" s="663">
        <v>45891</v>
      </c>
      <c r="C217" s="504" t="s">
        <v>382</v>
      </c>
      <c r="D217" s="245">
        <v>1</v>
      </c>
      <c r="E217" s="190" t="s">
        <v>491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715</v>
      </c>
      <c r="V217" s="190" t="s">
        <v>643</v>
      </c>
      <c r="W217" s="196">
        <v>1</v>
      </c>
      <c r="X217" s="190" t="s">
        <v>470</v>
      </c>
    </row>
    <row r="218" spans="2:24" hidden="1" x14ac:dyDescent="0.25">
      <c r="B218" s="504"/>
      <c r="C218" s="504"/>
      <c r="D218" s="245">
        <v>2</v>
      </c>
      <c r="E218" s="190" t="s">
        <v>637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537</v>
      </c>
      <c r="V218" s="190" t="s">
        <v>641</v>
      </c>
      <c r="W218" s="196">
        <v>1</v>
      </c>
      <c r="X218" s="190" t="s">
        <v>470</v>
      </c>
    </row>
    <row r="219" spans="2:24" hidden="1" x14ac:dyDescent="0.25">
      <c r="B219" s="504"/>
      <c r="C219" s="504"/>
      <c r="D219" s="245">
        <v>3</v>
      </c>
      <c r="E219" s="190" t="s">
        <v>615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715</v>
      </c>
      <c r="V219" s="190" t="s">
        <v>643</v>
      </c>
      <c r="W219" s="196">
        <v>1</v>
      </c>
      <c r="X219" s="190" t="s">
        <v>470</v>
      </c>
    </row>
    <row r="220" spans="2:24" hidden="1" x14ac:dyDescent="0.25">
      <c r="B220" s="504"/>
      <c r="C220" s="504"/>
      <c r="D220" s="245">
        <v>4</v>
      </c>
      <c r="E220" s="190" t="s">
        <v>545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468</v>
      </c>
      <c r="U220" s="190" t="s">
        <v>221</v>
      </c>
      <c r="V220" s="190" t="s">
        <v>513</v>
      </c>
      <c r="W220" s="196">
        <v>1</v>
      </c>
      <c r="X220" s="190" t="s">
        <v>470</v>
      </c>
    </row>
    <row r="221" spans="2:24" hidden="1" x14ac:dyDescent="0.25">
      <c r="B221" s="504"/>
      <c r="C221" s="504"/>
      <c r="D221" s="245">
        <v>5</v>
      </c>
      <c r="E221" s="190" t="s">
        <v>638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468</v>
      </c>
      <c r="U221" s="190" t="s">
        <v>221</v>
      </c>
      <c r="V221" s="190" t="s">
        <v>642</v>
      </c>
      <c r="W221" s="196">
        <v>1</v>
      </c>
      <c r="X221" s="190" t="s">
        <v>470</v>
      </c>
    </row>
    <row r="222" spans="2:24" hidden="1" x14ac:dyDescent="0.25">
      <c r="B222" s="504"/>
      <c r="C222" s="504"/>
      <c r="D222" s="245">
        <v>6</v>
      </c>
      <c r="E222" s="190" t="s">
        <v>548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468</v>
      </c>
      <c r="U222" s="190" t="s">
        <v>221</v>
      </c>
      <c r="V222" s="190" t="s">
        <v>552</v>
      </c>
      <c r="W222" s="196">
        <v>1</v>
      </c>
      <c r="X222" s="190" t="s">
        <v>416</v>
      </c>
    </row>
    <row r="223" spans="2:24" hidden="1" x14ac:dyDescent="0.25">
      <c r="B223" s="504"/>
      <c r="C223" s="504"/>
      <c r="D223" s="245">
        <v>7</v>
      </c>
      <c r="E223" s="190" t="s">
        <v>509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715</v>
      </c>
      <c r="V223" s="190" t="s">
        <v>510</v>
      </c>
      <c r="W223" s="196">
        <v>1</v>
      </c>
      <c r="X223" s="190" t="s">
        <v>428</v>
      </c>
    </row>
    <row r="224" spans="2:24" hidden="1" x14ac:dyDescent="0.25">
      <c r="B224" s="504"/>
      <c r="C224" s="504"/>
      <c r="D224" s="245">
        <v>8</v>
      </c>
      <c r="E224" s="190" t="s">
        <v>622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715</v>
      </c>
      <c r="V224" s="190" t="s">
        <v>643</v>
      </c>
      <c r="W224" s="196">
        <v>1</v>
      </c>
      <c r="X224" s="190" t="s">
        <v>470</v>
      </c>
    </row>
    <row r="225" spans="2:24" hidden="1" x14ac:dyDescent="0.25">
      <c r="B225" s="504"/>
      <c r="C225" s="504"/>
      <c r="D225" s="245">
        <v>9</v>
      </c>
      <c r="E225" s="190" t="s">
        <v>467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468</v>
      </c>
      <c r="U225" s="190" t="s">
        <v>221</v>
      </c>
      <c r="V225" s="190" t="s">
        <v>513</v>
      </c>
      <c r="W225" s="196">
        <v>1</v>
      </c>
      <c r="X225" s="190" t="s">
        <v>470</v>
      </c>
    </row>
    <row r="226" spans="2:24" hidden="1" x14ac:dyDescent="0.25">
      <c r="B226" s="504"/>
      <c r="C226" s="504"/>
      <c r="D226" s="245">
        <v>10</v>
      </c>
      <c r="E226" s="190" t="s">
        <v>613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715</v>
      </c>
      <c r="V226" s="190" t="s">
        <v>510</v>
      </c>
      <c r="W226" s="196">
        <v>1</v>
      </c>
      <c r="X226" s="190" t="s">
        <v>470</v>
      </c>
    </row>
    <row r="227" spans="2:24" hidden="1" x14ac:dyDescent="0.25">
      <c r="B227" s="663">
        <v>45892</v>
      </c>
      <c r="C227" s="504" t="s">
        <v>383</v>
      </c>
      <c r="D227" s="245">
        <v>1</v>
      </c>
      <c r="E227" s="190" t="s">
        <v>637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537</v>
      </c>
      <c r="V227" s="190" t="s">
        <v>641</v>
      </c>
      <c r="W227" s="196">
        <v>1</v>
      </c>
      <c r="X227" s="190" t="s">
        <v>470</v>
      </c>
    </row>
    <row r="228" spans="2:24" hidden="1" x14ac:dyDescent="0.25">
      <c r="B228" s="504"/>
      <c r="C228" s="504"/>
      <c r="D228" s="245">
        <v>2</v>
      </c>
      <c r="E228" s="190" t="s">
        <v>491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715</v>
      </c>
      <c r="V228" s="190" t="s">
        <v>643</v>
      </c>
      <c r="W228" s="196">
        <v>1</v>
      </c>
      <c r="X228" s="190" t="s">
        <v>470</v>
      </c>
    </row>
    <row r="229" spans="2:24" hidden="1" x14ac:dyDescent="0.25">
      <c r="B229" s="504"/>
      <c r="C229" s="504"/>
      <c r="D229" s="245">
        <v>3</v>
      </c>
      <c r="E229" s="190" t="s">
        <v>463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715</v>
      </c>
      <c r="V229" s="190" t="s">
        <v>510</v>
      </c>
      <c r="W229" s="196">
        <v>1</v>
      </c>
      <c r="X229" s="190" t="s">
        <v>417</v>
      </c>
    </row>
    <row r="230" spans="2:24" hidden="1" x14ac:dyDescent="0.25">
      <c r="B230" s="504"/>
      <c r="C230" s="504"/>
      <c r="D230" s="245">
        <v>4</v>
      </c>
      <c r="E230" s="190" t="s">
        <v>638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468</v>
      </c>
      <c r="U230" s="190" t="s">
        <v>221</v>
      </c>
      <c r="V230" s="190" t="s">
        <v>642</v>
      </c>
      <c r="W230" s="196">
        <v>1</v>
      </c>
      <c r="X230" s="190" t="s">
        <v>470</v>
      </c>
    </row>
    <row r="231" spans="2:24" hidden="1" x14ac:dyDescent="0.25">
      <c r="B231" s="504"/>
      <c r="C231" s="504"/>
      <c r="D231" s="245">
        <v>5</v>
      </c>
      <c r="E231" s="190" t="s">
        <v>617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715</v>
      </c>
      <c r="V231" s="190" t="s">
        <v>643</v>
      </c>
      <c r="W231" s="196">
        <v>1</v>
      </c>
      <c r="X231" s="190" t="s">
        <v>540</v>
      </c>
    </row>
    <row r="232" spans="2:24" hidden="1" x14ac:dyDescent="0.25">
      <c r="B232" s="504"/>
      <c r="C232" s="504"/>
      <c r="D232" s="245">
        <v>6</v>
      </c>
      <c r="E232" s="190" t="s">
        <v>650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715</v>
      </c>
      <c r="V232" s="190" t="s">
        <v>633</v>
      </c>
      <c r="W232" s="196">
        <v>1</v>
      </c>
      <c r="X232" s="190" t="s">
        <v>444</v>
      </c>
    </row>
    <row r="233" spans="2:24" hidden="1" x14ac:dyDescent="0.25">
      <c r="B233" s="504"/>
      <c r="C233" s="504"/>
      <c r="D233" s="245">
        <v>7</v>
      </c>
      <c r="E233" s="190" t="s">
        <v>550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468</v>
      </c>
      <c r="U233" s="190" t="s">
        <v>221</v>
      </c>
      <c r="V233" s="190" t="s">
        <v>552</v>
      </c>
      <c r="W233" s="196">
        <v>1</v>
      </c>
      <c r="X233" s="190" t="s">
        <v>416</v>
      </c>
    </row>
    <row r="234" spans="2:24" hidden="1" x14ac:dyDescent="0.25">
      <c r="B234" s="504"/>
      <c r="C234" s="504"/>
      <c r="D234" s="245">
        <v>8</v>
      </c>
      <c r="E234" s="190" t="s">
        <v>482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715</v>
      </c>
      <c r="V234" s="190" t="s">
        <v>643</v>
      </c>
      <c r="W234" s="196">
        <v>1</v>
      </c>
      <c r="X234" s="190" t="s">
        <v>430</v>
      </c>
    </row>
    <row r="235" spans="2:24" hidden="1" x14ac:dyDescent="0.25">
      <c r="B235" s="504"/>
      <c r="C235" s="504"/>
      <c r="D235" s="245">
        <v>9</v>
      </c>
      <c r="E235" s="190" t="s">
        <v>651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537</v>
      </c>
      <c r="V235" s="190" t="s">
        <v>641</v>
      </c>
      <c r="W235" s="196">
        <v>1</v>
      </c>
      <c r="X235" s="190" t="s">
        <v>470</v>
      </c>
    </row>
    <row r="236" spans="2:24" hidden="1" x14ac:dyDescent="0.25">
      <c r="B236" s="504"/>
      <c r="C236" s="504"/>
      <c r="D236" s="245">
        <v>10</v>
      </c>
      <c r="E236" s="190" t="s">
        <v>613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715</v>
      </c>
      <c r="V236" s="190" t="s">
        <v>510</v>
      </c>
      <c r="W236" s="196">
        <v>1</v>
      </c>
      <c r="X236" s="190" t="s">
        <v>470</v>
      </c>
    </row>
    <row r="237" spans="2:24" hidden="1" x14ac:dyDescent="0.25">
      <c r="B237" s="663">
        <v>45893</v>
      </c>
      <c r="C237" s="504" t="s">
        <v>385</v>
      </c>
      <c r="D237" s="245">
        <v>1</v>
      </c>
      <c r="E237" s="190" t="s">
        <v>615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715</v>
      </c>
      <c r="V237" s="190" t="s">
        <v>643</v>
      </c>
      <c r="W237" s="196">
        <v>1</v>
      </c>
      <c r="X237" s="190" t="s">
        <v>470</v>
      </c>
    </row>
    <row r="238" spans="2:24" hidden="1" x14ac:dyDescent="0.25">
      <c r="B238" s="504"/>
      <c r="C238" s="504"/>
      <c r="D238" s="245">
        <v>2</v>
      </c>
      <c r="E238" s="190" t="s">
        <v>637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537</v>
      </c>
      <c r="V238" s="190" t="s">
        <v>641</v>
      </c>
      <c r="W238" s="196">
        <v>1</v>
      </c>
      <c r="X238" s="190" t="s">
        <v>470</v>
      </c>
    </row>
    <row r="239" spans="2:24" hidden="1" x14ac:dyDescent="0.25">
      <c r="B239" s="504"/>
      <c r="C239" s="504"/>
      <c r="D239" s="245">
        <v>3</v>
      </c>
      <c r="E239" s="190" t="s">
        <v>560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715</v>
      </c>
      <c r="V239" s="190" t="s">
        <v>643</v>
      </c>
      <c r="W239" s="196">
        <v>1</v>
      </c>
      <c r="X239" s="190" t="s">
        <v>436</v>
      </c>
    </row>
    <row r="240" spans="2:24" hidden="1" x14ac:dyDescent="0.25">
      <c r="B240" s="504"/>
      <c r="C240" s="504"/>
      <c r="D240" s="245">
        <v>4</v>
      </c>
      <c r="E240" s="190" t="s">
        <v>648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715</v>
      </c>
      <c r="V240" s="190" t="s">
        <v>643</v>
      </c>
      <c r="W240" s="196">
        <v>1</v>
      </c>
      <c r="X240" s="190" t="s">
        <v>431</v>
      </c>
    </row>
    <row r="241" spans="2:24" hidden="1" x14ac:dyDescent="0.25">
      <c r="B241" s="504"/>
      <c r="C241" s="504"/>
      <c r="D241" s="245">
        <v>5</v>
      </c>
      <c r="E241" s="190" t="s">
        <v>551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715</v>
      </c>
      <c r="V241" s="190" t="s">
        <v>510</v>
      </c>
      <c r="W241" s="196">
        <v>1</v>
      </c>
      <c r="X241" s="190" t="s">
        <v>470</v>
      </c>
    </row>
    <row r="242" spans="2:24" hidden="1" x14ac:dyDescent="0.25">
      <c r="B242" s="504"/>
      <c r="C242" s="504"/>
      <c r="D242" s="245">
        <v>6</v>
      </c>
      <c r="E242" s="190" t="s">
        <v>533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715</v>
      </c>
      <c r="V242" s="190" t="s">
        <v>510</v>
      </c>
      <c r="W242" s="196">
        <v>1</v>
      </c>
      <c r="X242" s="190" t="s">
        <v>470</v>
      </c>
    </row>
    <row r="243" spans="2:24" hidden="1" x14ac:dyDescent="0.25">
      <c r="B243" s="504"/>
      <c r="C243" s="504"/>
      <c r="D243" s="245">
        <v>7</v>
      </c>
      <c r="E243" s="190" t="s">
        <v>487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715</v>
      </c>
      <c r="V243" s="190" t="s">
        <v>490</v>
      </c>
      <c r="W243" s="196">
        <v>1</v>
      </c>
      <c r="X243" s="190" t="s">
        <v>470</v>
      </c>
    </row>
    <row r="244" spans="2:24" hidden="1" x14ac:dyDescent="0.25">
      <c r="B244" s="504"/>
      <c r="C244" s="504"/>
      <c r="D244" s="245">
        <v>8</v>
      </c>
      <c r="E244" s="190" t="s">
        <v>465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715</v>
      </c>
      <c r="V244" s="190" t="s">
        <v>643</v>
      </c>
      <c r="W244" s="196">
        <v>1</v>
      </c>
      <c r="X244" s="190" t="s">
        <v>426</v>
      </c>
    </row>
    <row r="245" spans="2:24" hidden="1" x14ac:dyDescent="0.25">
      <c r="B245" s="504"/>
      <c r="C245" s="504"/>
      <c r="D245" s="245">
        <v>9</v>
      </c>
      <c r="E245" s="190" t="s">
        <v>509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715</v>
      </c>
      <c r="V245" s="190" t="s">
        <v>643</v>
      </c>
      <c r="W245" s="196">
        <v>1</v>
      </c>
      <c r="X245" s="190" t="s">
        <v>428</v>
      </c>
    </row>
    <row r="246" spans="2:24" hidden="1" x14ac:dyDescent="0.25">
      <c r="B246" s="504"/>
      <c r="C246" s="504"/>
      <c r="D246" s="245">
        <v>10</v>
      </c>
      <c r="E246" s="190" t="s">
        <v>497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715</v>
      </c>
      <c r="V246" s="190" t="s">
        <v>490</v>
      </c>
      <c r="W246" s="196">
        <v>1</v>
      </c>
      <c r="X246" s="190" t="s">
        <v>425</v>
      </c>
    </row>
    <row r="247" spans="2:24" hidden="1" x14ac:dyDescent="0.25">
      <c r="B247" s="663">
        <v>45894</v>
      </c>
      <c r="C247" s="504" t="s">
        <v>323</v>
      </c>
      <c r="D247" s="245">
        <v>1</v>
      </c>
      <c r="E247" s="190" t="s">
        <v>560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715</v>
      </c>
      <c r="V247" s="190" t="s">
        <v>643</v>
      </c>
      <c r="W247" s="196">
        <v>1</v>
      </c>
      <c r="X247" s="190" t="s">
        <v>436</v>
      </c>
    </row>
    <row r="248" spans="2:24" hidden="1" x14ac:dyDescent="0.25">
      <c r="B248" s="504"/>
      <c r="C248" s="504"/>
      <c r="D248" s="245">
        <v>2</v>
      </c>
      <c r="E248" s="190" t="s">
        <v>637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537</v>
      </c>
      <c r="V248" s="190" t="s">
        <v>641</v>
      </c>
      <c r="W248" s="196">
        <v>1</v>
      </c>
      <c r="X248" s="190" t="s">
        <v>470</v>
      </c>
    </row>
    <row r="249" spans="2:24" hidden="1" x14ac:dyDescent="0.25">
      <c r="B249" s="504"/>
      <c r="C249" s="504"/>
      <c r="D249" s="245">
        <v>3</v>
      </c>
      <c r="E249" s="190" t="s">
        <v>543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715</v>
      </c>
      <c r="V249" s="190" t="s">
        <v>643</v>
      </c>
      <c r="W249" s="196">
        <v>1</v>
      </c>
      <c r="X249" s="190" t="s">
        <v>470</v>
      </c>
    </row>
    <row r="250" spans="2:24" hidden="1" x14ac:dyDescent="0.25">
      <c r="B250" s="504"/>
      <c r="C250" s="504"/>
      <c r="D250" s="245">
        <v>4</v>
      </c>
      <c r="E250" s="190" t="s">
        <v>549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715</v>
      </c>
      <c r="V250" s="190" t="s">
        <v>643</v>
      </c>
      <c r="W250" s="196">
        <v>1</v>
      </c>
      <c r="X250" s="190" t="s">
        <v>425</v>
      </c>
    </row>
    <row r="251" spans="2:24" hidden="1" x14ac:dyDescent="0.25">
      <c r="B251" s="504"/>
      <c r="C251" s="504"/>
      <c r="D251" s="245">
        <v>5</v>
      </c>
      <c r="E251" s="190" t="s">
        <v>638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468</v>
      </c>
      <c r="U251" s="190" t="s">
        <v>221</v>
      </c>
      <c r="V251" s="190" t="s">
        <v>642</v>
      </c>
      <c r="W251" s="196">
        <v>1</v>
      </c>
      <c r="X251" s="190" t="s">
        <v>470</v>
      </c>
    </row>
    <row r="252" spans="2:24" hidden="1" x14ac:dyDescent="0.25">
      <c r="B252" s="504"/>
      <c r="C252" s="504"/>
      <c r="D252" s="245">
        <v>6</v>
      </c>
      <c r="E252" s="190" t="s">
        <v>648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715</v>
      </c>
      <c r="V252" s="190" t="s">
        <v>643</v>
      </c>
      <c r="W252" s="196">
        <v>1</v>
      </c>
      <c r="X252" s="190" t="s">
        <v>431</v>
      </c>
    </row>
    <row r="253" spans="2:24" hidden="1" x14ac:dyDescent="0.25">
      <c r="B253" s="504"/>
      <c r="C253" s="504"/>
      <c r="D253" s="245">
        <v>7</v>
      </c>
      <c r="E253" s="190" t="s">
        <v>472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715</v>
      </c>
      <c r="V253" s="190" t="s">
        <v>510</v>
      </c>
      <c r="W253" s="196">
        <v>1</v>
      </c>
      <c r="X253" s="190" t="s">
        <v>461</v>
      </c>
    </row>
    <row r="254" spans="2:24" hidden="1" x14ac:dyDescent="0.25">
      <c r="B254" s="504"/>
      <c r="C254" s="504"/>
      <c r="D254" s="245">
        <v>8</v>
      </c>
      <c r="E254" s="190" t="s">
        <v>465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715</v>
      </c>
      <c r="V254" s="190" t="s">
        <v>643</v>
      </c>
      <c r="W254" s="196">
        <v>1</v>
      </c>
      <c r="X254" s="190" t="s">
        <v>426</v>
      </c>
    </row>
    <row r="255" spans="2:24" hidden="1" x14ac:dyDescent="0.25">
      <c r="B255" s="504"/>
      <c r="C255" s="504"/>
      <c r="D255" s="245">
        <v>9</v>
      </c>
      <c r="E255" s="190" t="s">
        <v>497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715</v>
      </c>
      <c r="V255" s="190" t="s">
        <v>490</v>
      </c>
      <c r="W255" s="196">
        <v>1</v>
      </c>
      <c r="X255" s="190" t="s">
        <v>425</v>
      </c>
    </row>
    <row r="256" spans="2:24" hidden="1" x14ac:dyDescent="0.25">
      <c r="B256" s="504"/>
      <c r="C256" s="504"/>
      <c r="D256" s="245">
        <v>10</v>
      </c>
      <c r="E256" s="190" t="s">
        <v>623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715</v>
      </c>
      <c r="V256" s="190" t="s">
        <v>510</v>
      </c>
      <c r="W256" s="196">
        <v>1</v>
      </c>
      <c r="X256" s="190" t="s">
        <v>462</v>
      </c>
    </row>
    <row r="257" spans="2:24" hidden="1" x14ac:dyDescent="0.25">
      <c r="B257" s="663">
        <v>45895</v>
      </c>
      <c r="C257" s="504" t="s">
        <v>387</v>
      </c>
      <c r="D257" s="245">
        <v>1</v>
      </c>
      <c r="E257" s="190" t="s">
        <v>637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537</v>
      </c>
      <c r="V257" s="190" t="s">
        <v>641</v>
      </c>
      <c r="W257" s="196">
        <v>1</v>
      </c>
      <c r="X257" s="190" t="s">
        <v>470</v>
      </c>
    </row>
    <row r="258" spans="2:24" hidden="1" x14ac:dyDescent="0.25">
      <c r="B258" s="504"/>
      <c r="C258" s="504"/>
      <c r="D258" s="245">
        <v>2</v>
      </c>
      <c r="E258" s="190" t="s">
        <v>615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715</v>
      </c>
      <c r="V258" s="190" t="s">
        <v>643</v>
      </c>
      <c r="W258" s="196">
        <v>1</v>
      </c>
      <c r="X258" s="190" t="s">
        <v>470</v>
      </c>
    </row>
    <row r="259" spans="2:24" hidden="1" x14ac:dyDescent="0.25">
      <c r="B259" s="504"/>
      <c r="C259" s="504"/>
      <c r="D259" s="245">
        <v>3</v>
      </c>
      <c r="E259" s="190" t="s">
        <v>638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468</v>
      </c>
      <c r="U259" s="190" t="s">
        <v>221</v>
      </c>
      <c r="V259" s="190" t="s">
        <v>642</v>
      </c>
      <c r="W259" s="196">
        <v>1</v>
      </c>
      <c r="X259" s="190" t="s">
        <v>470</v>
      </c>
    </row>
    <row r="260" spans="2:24" hidden="1" x14ac:dyDescent="0.25">
      <c r="B260" s="504"/>
      <c r="C260" s="504"/>
      <c r="D260" s="245">
        <v>4</v>
      </c>
      <c r="E260" s="190" t="s">
        <v>543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715</v>
      </c>
      <c r="V260" s="190" t="s">
        <v>643</v>
      </c>
      <c r="W260" s="196">
        <v>1</v>
      </c>
      <c r="X260" s="190" t="s">
        <v>470</v>
      </c>
    </row>
    <row r="261" spans="2:24" hidden="1" x14ac:dyDescent="0.25">
      <c r="B261" s="504"/>
      <c r="C261" s="504"/>
      <c r="D261" s="245">
        <v>5</v>
      </c>
      <c r="E261" s="190" t="s">
        <v>622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715</v>
      </c>
      <c r="V261" s="190" t="s">
        <v>643</v>
      </c>
      <c r="W261" s="196">
        <v>1</v>
      </c>
      <c r="X261" s="190" t="s">
        <v>470</v>
      </c>
    </row>
    <row r="262" spans="2:24" hidden="1" x14ac:dyDescent="0.25">
      <c r="B262" s="504"/>
      <c r="C262" s="504"/>
      <c r="D262" s="245">
        <v>6</v>
      </c>
      <c r="E262" s="190" t="s">
        <v>493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468</v>
      </c>
      <c r="U262" s="190" t="s">
        <v>221</v>
      </c>
      <c r="V262" s="190" t="s">
        <v>513</v>
      </c>
      <c r="W262" s="196">
        <v>1</v>
      </c>
      <c r="X262" s="190" t="s">
        <v>470</v>
      </c>
    </row>
    <row r="263" spans="2:24" hidden="1" x14ac:dyDescent="0.25">
      <c r="B263" s="504"/>
      <c r="C263" s="504"/>
      <c r="D263" s="245">
        <v>7</v>
      </c>
      <c r="E263" s="190" t="s">
        <v>659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715</v>
      </c>
      <c r="V263" s="190" t="s">
        <v>633</v>
      </c>
      <c r="W263" s="196">
        <v>1</v>
      </c>
      <c r="X263" s="190" t="s">
        <v>433</v>
      </c>
    </row>
    <row r="264" spans="2:24" hidden="1" x14ac:dyDescent="0.25">
      <c r="B264" s="504"/>
      <c r="C264" s="504"/>
      <c r="D264" s="245">
        <v>8</v>
      </c>
      <c r="E264" s="190" t="s">
        <v>527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715</v>
      </c>
      <c r="V264" s="190" t="s">
        <v>490</v>
      </c>
      <c r="W264" s="196">
        <v>1</v>
      </c>
      <c r="X264" s="190" t="s">
        <v>416</v>
      </c>
    </row>
    <row r="265" spans="2:24" hidden="1" x14ac:dyDescent="0.25">
      <c r="B265" s="504"/>
      <c r="C265" s="504"/>
      <c r="D265" s="245">
        <v>9</v>
      </c>
      <c r="E265" s="190" t="s">
        <v>497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715</v>
      </c>
      <c r="V265" s="190" t="s">
        <v>490</v>
      </c>
      <c r="W265" s="196">
        <v>1</v>
      </c>
      <c r="X265" s="190" t="s">
        <v>425</v>
      </c>
    </row>
    <row r="266" spans="2:24" hidden="1" x14ac:dyDescent="0.25">
      <c r="B266" s="504"/>
      <c r="C266" s="504"/>
      <c r="D266" s="245">
        <v>10</v>
      </c>
      <c r="E266" s="190" t="s">
        <v>618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468</v>
      </c>
      <c r="U266" s="190" t="s">
        <v>221</v>
      </c>
      <c r="V266" s="190" t="s">
        <v>513</v>
      </c>
      <c r="W266" s="196">
        <v>1</v>
      </c>
      <c r="X266" s="190" t="s">
        <v>461</v>
      </c>
    </row>
    <row r="267" spans="2:24" hidden="1" x14ac:dyDescent="0.25">
      <c r="B267" s="663">
        <v>45896</v>
      </c>
      <c r="C267" s="504" t="s">
        <v>388</v>
      </c>
      <c r="D267" s="245">
        <v>1</v>
      </c>
      <c r="E267" s="190" t="s">
        <v>560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715</v>
      </c>
      <c r="V267" s="190" t="s">
        <v>643</v>
      </c>
      <c r="W267" s="196">
        <v>1</v>
      </c>
      <c r="X267" s="190" t="s">
        <v>436</v>
      </c>
    </row>
    <row r="268" spans="2:24" hidden="1" x14ac:dyDescent="0.25">
      <c r="B268" s="504"/>
      <c r="C268" s="504"/>
      <c r="D268" s="245">
        <v>2</v>
      </c>
      <c r="E268" s="190" t="s">
        <v>615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715</v>
      </c>
      <c r="V268" s="190" t="s">
        <v>643</v>
      </c>
      <c r="W268" s="196">
        <v>1</v>
      </c>
      <c r="X268" s="190" t="s">
        <v>470</v>
      </c>
    </row>
    <row r="269" spans="2:24" hidden="1" x14ac:dyDescent="0.25">
      <c r="B269" s="504"/>
      <c r="C269" s="504"/>
      <c r="D269" s="245">
        <v>3</v>
      </c>
      <c r="E269" s="190" t="s">
        <v>637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537</v>
      </c>
      <c r="V269" s="190" t="s">
        <v>641</v>
      </c>
      <c r="W269" s="196">
        <v>1</v>
      </c>
      <c r="X269" s="190" t="s">
        <v>470</v>
      </c>
    </row>
    <row r="270" spans="2:24" hidden="1" x14ac:dyDescent="0.25">
      <c r="B270" s="504"/>
      <c r="C270" s="504"/>
      <c r="D270" s="245">
        <v>4</v>
      </c>
      <c r="E270" s="190" t="s">
        <v>638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468</v>
      </c>
      <c r="U270" s="190" t="s">
        <v>221</v>
      </c>
      <c r="V270" s="190" t="s">
        <v>642</v>
      </c>
      <c r="W270" s="196">
        <v>1</v>
      </c>
      <c r="X270" s="190" t="s">
        <v>470</v>
      </c>
    </row>
    <row r="271" spans="2:24" hidden="1" x14ac:dyDescent="0.25">
      <c r="B271" s="504"/>
      <c r="C271" s="504"/>
      <c r="D271" s="245">
        <v>5</v>
      </c>
      <c r="E271" s="190" t="s">
        <v>482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715</v>
      </c>
      <c r="V271" s="190" t="s">
        <v>643</v>
      </c>
      <c r="W271" s="196">
        <v>1</v>
      </c>
      <c r="X271" s="190" t="s">
        <v>430</v>
      </c>
    </row>
    <row r="272" spans="2:24" hidden="1" x14ac:dyDescent="0.25">
      <c r="B272" s="504"/>
      <c r="C272" s="504"/>
      <c r="D272" s="245">
        <v>6</v>
      </c>
      <c r="E272" s="190" t="s">
        <v>545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468</v>
      </c>
      <c r="U272" s="190" t="s">
        <v>221</v>
      </c>
      <c r="V272" s="190" t="s">
        <v>513</v>
      </c>
      <c r="W272" s="196">
        <v>1</v>
      </c>
      <c r="X272" s="190" t="s">
        <v>470</v>
      </c>
    </row>
    <row r="273" spans="2:24" hidden="1" x14ac:dyDescent="0.25">
      <c r="B273" s="504"/>
      <c r="C273" s="504"/>
      <c r="D273" s="245">
        <v>7</v>
      </c>
      <c r="E273" s="190" t="s">
        <v>622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715</v>
      </c>
      <c r="V273" s="190" t="s">
        <v>643</v>
      </c>
      <c r="W273" s="196">
        <v>1</v>
      </c>
      <c r="X273" s="190" t="s">
        <v>470</v>
      </c>
    </row>
    <row r="274" spans="2:24" hidden="1" x14ac:dyDescent="0.25">
      <c r="B274" s="504"/>
      <c r="C274" s="504"/>
      <c r="D274" s="245">
        <v>8</v>
      </c>
      <c r="E274" s="190" t="s">
        <v>548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468</v>
      </c>
      <c r="U274" s="190" t="s">
        <v>221</v>
      </c>
      <c r="V274" s="190" t="s">
        <v>552</v>
      </c>
      <c r="W274" s="196">
        <v>1</v>
      </c>
      <c r="X274" s="190" t="s">
        <v>416</v>
      </c>
    </row>
    <row r="275" spans="2:24" hidden="1" x14ac:dyDescent="0.25">
      <c r="B275" s="504"/>
      <c r="C275" s="504"/>
      <c r="D275" s="245">
        <v>9</v>
      </c>
      <c r="E275" s="190" t="s">
        <v>659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715</v>
      </c>
      <c r="V275" s="190" t="s">
        <v>633</v>
      </c>
      <c r="W275" s="196">
        <v>1</v>
      </c>
      <c r="X275" s="190" t="s">
        <v>433</v>
      </c>
    </row>
    <row r="276" spans="2:24" hidden="1" x14ac:dyDescent="0.25">
      <c r="B276" s="504"/>
      <c r="C276" s="504"/>
      <c r="D276" s="245">
        <v>10</v>
      </c>
      <c r="E276" s="190" t="s">
        <v>491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715</v>
      </c>
      <c r="V276" s="190" t="s">
        <v>643</v>
      </c>
      <c r="W276" s="196">
        <v>1</v>
      </c>
      <c r="X276" s="190" t="s">
        <v>470</v>
      </c>
    </row>
    <row r="277" spans="2:24" hidden="1" x14ac:dyDescent="0.25">
      <c r="B277" s="663">
        <v>45897</v>
      </c>
      <c r="C277" s="504" t="s">
        <v>391</v>
      </c>
      <c r="D277" s="245">
        <v>1</v>
      </c>
      <c r="E277" s="190" t="s">
        <v>615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715</v>
      </c>
      <c r="V277" s="190" t="s">
        <v>643</v>
      </c>
      <c r="W277" s="196">
        <v>1</v>
      </c>
      <c r="X277" s="190" t="s">
        <v>470</v>
      </c>
    </row>
    <row r="278" spans="2:24" hidden="1" x14ac:dyDescent="0.25">
      <c r="B278" s="504"/>
      <c r="C278" s="504"/>
      <c r="D278" s="245">
        <v>2</v>
      </c>
      <c r="E278" s="190" t="s">
        <v>648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715</v>
      </c>
      <c r="V278" s="190" t="s">
        <v>643</v>
      </c>
      <c r="W278" s="196">
        <v>1</v>
      </c>
      <c r="X278" s="190" t="s">
        <v>431</v>
      </c>
    </row>
    <row r="279" spans="2:24" hidden="1" x14ac:dyDescent="0.25">
      <c r="B279" s="504"/>
      <c r="C279" s="504"/>
      <c r="D279" s="245">
        <v>3</v>
      </c>
      <c r="E279" s="190" t="s">
        <v>506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715</v>
      </c>
      <c r="V279" s="190" t="s">
        <v>510</v>
      </c>
      <c r="W279" s="196">
        <v>1</v>
      </c>
      <c r="X279" s="190" t="s">
        <v>462</v>
      </c>
    </row>
    <row r="280" spans="2:24" hidden="1" x14ac:dyDescent="0.25">
      <c r="B280" s="504"/>
      <c r="C280" s="504"/>
      <c r="D280" s="245">
        <v>4</v>
      </c>
      <c r="E280" s="190" t="s">
        <v>545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468</v>
      </c>
      <c r="U280" s="190" t="s">
        <v>221</v>
      </c>
      <c r="V280" s="190" t="s">
        <v>513</v>
      </c>
      <c r="W280" s="196">
        <v>1</v>
      </c>
      <c r="X280" s="190" t="s">
        <v>470</v>
      </c>
    </row>
    <row r="281" spans="2:24" hidden="1" x14ac:dyDescent="0.25">
      <c r="B281" s="504"/>
      <c r="C281" s="504"/>
      <c r="D281" s="245">
        <v>5</v>
      </c>
      <c r="E281" s="190" t="s">
        <v>550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468</v>
      </c>
      <c r="U281" s="190" t="s">
        <v>221</v>
      </c>
      <c r="V281" s="190" t="s">
        <v>552</v>
      </c>
      <c r="W281" s="196">
        <v>1</v>
      </c>
      <c r="X281" s="190" t="s">
        <v>416</v>
      </c>
    </row>
    <row r="282" spans="2:24" hidden="1" x14ac:dyDescent="0.25">
      <c r="B282" s="504"/>
      <c r="C282" s="504"/>
      <c r="D282" s="245">
        <v>6</v>
      </c>
      <c r="E282" s="190" t="s">
        <v>520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715</v>
      </c>
      <c r="V282" s="190" t="s">
        <v>510</v>
      </c>
      <c r="W282" s="196">
        <v>1</v>
      </c>
      <c r="X282" s="190" t="s">
        <v>470</v>
      </c>
    </row>
    <row r="283" spans="2:24" hidden="1" x14ac:dyDescent="0.25">
      <c r="B283" s="504"/>
      <c r="C283" s="504"/>
      <c r="D283" s="245">
        <v>7</v>
      </c>
      <c r="E283" s="190" t="s">
        <v>493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468</v>
      </c>
      <c r="U283" s="190" t="s">
        <v>221</v>
      </c>
      <c r="V283" s="190" t="s">
        <v>513</v>
      </c>
      <c r="W283" s="196">
        <v>1</v>
      </c>
      <c r="X283" s="190" t="s">
        <v>470</v>
      </c>
    </row>
    <row r="284" spans="2:24" hidden="1" x14ac:dyDescent="0.25">
      <c r="B284" s="504"/>
      <c r="C284" s="504"/>
      <c r="D284" s="245">
        <v>8</v>
      </c>
      <c r="E284" s="190" t="s">
        <v>637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537</v>
      </c>
      <c r="V284" s="190" t="s">
        <v>641</v>
      </c>
      <c r="W284" s="196">
        <v>1</v>
      </c>
      <c r="X284" s="190" t="s">
        <v>470</v>
      </c>
    </row>
    <row r="285" spans="2:24" hidden="1" x14ac:dyDescent="0.25">
      <c r="B285" s="504"/>
      <c r="C285" s="504"/>
      <c r="D285" s="245">
        <v>9</v>
      </c>
      <c r="E285" s="190" t="s">
        <v>638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468</v>
      </c>
      <c r="U285" s="190" t="s">
        <v>221</v>
      </c>
      <c r="V285" s="190" t="s">
        <v>642</v>
      </c>
      <c r="W285" s="196">
        <v>1</v>
      </c>
      <c r="X285" s="190" t="s">
        <v>470</v>
      </c>
    </row>
    <row r="286" spans="2:24" hidden="1" x14ac:dyDescent="0.25">
      <c r="B286" s="504"/>
      <c r="C286" s="504"/>
      <c r="D286" s="245">
        <v>10</v>
      </c>
      <c r="E286" s="190" t="s">
        <v>613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715</v>
      </c>
      <c r="V286" s="190" t="s">
        <v>510</v>
      </c>
      <c r="W286" s="196">
        <v>1</v>
      </c>
      <c r="X286" s="190" t="s">
        <v>470</v>
      </c>
    </row>
    <row r="287" spans="2:24" hidden="1" x14ac:dyDescent="0.25">
      <c r="B287" s="663">
        <v>45898</v>
      </c>
      <c r="C287" s="504" t="s">
        <v>326</v>
      </c>
      <c r="D287" s="245">
        <v>1</v>
      </c>
      <c r="E287" s="190" t="s">
        <v>560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715</v>
      </c>
      <c r="V287" s="190" t="s">
        <v>643</v>
      </c>
      <c r="W287" s="196">
        <v>1</v>
      </c>
      <c r="X287" s="190" t="s">
        <v>436</v>
      </c>
    </row>
    <row r="288" spans="2:24" hidden="1" x14ac:dyDescent="0.25">
      <c r="B288" s="504"/>
      <c r="C288" s="504"/>
      <c r="D288" s="245">
        <v>2</v>
      </c>
      <c r="E288" s="190" t="s">
        <v>622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715</v>
      </c>
      <c r="V288" s="190" t="s">
        <v>643</v>
      </c>
      <c r="W288" s="196">
        <v>1</v>
      </c>
      <c r="X288" s="190" t="s">
        <v>470</v>
      </c>
    </row>
    <row r="289" spans="2:24" hidden="1" x14ac:dyDescent="0.25">
      <c r="B289" s="504"/>
      <c r="C289" s="504"/>
      <c r="D289" s="245">
        <v>3</v>
      </c>
      <c r="E289" s="190" t="s">
        <v>644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715</v>
      </c>
      <c r="V289" s="190" t="s">
        <v>643</v>
      </c>
      <c r="W289" s="196">
        <v>1</v>
      </c>
      <c r="X289" s="190" t="s">
        <v>470</v>
      </c>
    </row>
    <row r="290" spans="2:24" hidden="1" x14ac:dyDescent="0.25">
      <c r="B290" s="504"/>
      <c r="C290" s="504"/>
      <c r="D290" s="245">
        <v>4</v>
      </c>
      <c r="E290" s="190" t="s">
        <v>637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537</v>
      </c>
      <c r="V290" s="190" t="s">
        <v>641</v>
      </c>
      <c r="W290" s="196">
        <v>1</v>
      </c>
      <c r="X290" s="190" t="s">
        <v>470</v>
      </c>
    </row>
    <row r="291" spans="2:24" hidden="1" x14ac:dyDescent="0.25">
      <c r="B291" s="504"/>
      <c r="C291" s="504"/>
      <c r="D291" s="245">
        <v>5</v>
      </c>
      <c r="E291" s="190" t="s">
        <v>630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715</v>
      </c>
      <c r="V291" s="190" t="s">
        <v>510</v>
      </c>
      <c r="W291" s="196">
        <v>1</v>
      </c>
      <c r="X291" s="190" t="s">
        <v>470</v>
      </c>
    </row>
    <row r="292" spans="2:24" hidden="1" x14ac:dyDescent="0.25">
      <c r="B292" s="504"/>
      <c r="C292" s="504"/>
      <c r="D292" s="245">
        <v>6</v>
      </c>
      <c r="E292" s="190" t="s">
        <v>660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715</v>
      </c>
      <c r="V292" s="190" t="s">
        <v>633</v>
      </c>
      <c r="W292" s="196">
        <v>1</v>
      </c>
      <c r="X292" s="190" t="s">
        <v>456</v>
      </c>
    </row>
    <row r="293" spans="2:24" hidden="1" x14ac:dyDescent="0.25">
      <c r="B293" s="504"/>
      <c r="C293" s="504"/>
      <c r="D293" s="245">
        <v>7</v>
      </c>
      <c r="E293" s="190" t="s">
        <v>618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468</v>
      </c>
      <c r="U293" s="190" t="s">
        <v>221</v>
      </c>
      <c r="V293" s="190" t="s">
        <v>513</v>
      </c>
      <c r="W293" s="196">
        <v>1</v>
      </c>
      <c r="X293" s="190" t="s">
        <v>461</v>
      </c>
    </row>
    <row r="294" spans="2:24" hidden="1" x14ac:dyDescent="0.25">
      <c r="B294" s="504"/>
      <c r="C294" s="504"/>
      <c r="D294" s="245">
        <v>8</v>
      </c>
      <c r="E294" s="190" t="s">
        <v>631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715</v>
      </c>
      <c r="V294" s="190" t="s">
        <v>511</v>
      </c>
      <c r="W294" s="196">
        <v>1</v>
      </c>
      <c r="X294" s="190" t="s">
        <v>462</v>
      </c>
    </row>
    <row r="295" spans="2:24" hidden="1" x14ac:dyDescent="0.25">
      <c r="B295" s="504"/>
      <c r="C295" s="504"/>
      <c r="D295" s="245">
        <v>9</v>
      </c>
      <c r="E295" s="190" t="s">
        <v>661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715</v>
      </c>
      <c r="V295" s="190" t="s">
        <v>643</v>
      </c>
      <c r="W295" s="196">
        <v>1</v>
      </c>
      <c r="X295" s="190" t="s">
        <v>635</v>
      </c>
    </row>
    <row r="296" spans="2:24" hidden="1" x14ac:dyDescent="0.25">
      <c r="B296" s="504"/>
      <c r="C296" s="504"/>
      <c r="D296" s="245">
        <v>10</v>
      </c>
      <c r="E296" s="190" t="s">
        <v>493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468</v>
      </c>
      <c r="U296" s="190" t="s">
        <v>221</v>
      </c>
      <c r="V296" s="190" t="s">
        <v>513</v>
      </c>
      <c r="W296" s="196">
        <v>1</v>
      </c>
      <c r="X296" s="190" t="s">
        <v>470</v>
      </c>
    </row>
    <row r="297" spans="2:24" hidden="1" x14ac:dyDescent="0.25">
      <c r="B297" s="663">
        <v>45899</v>
      </c>
      <c r="C297" s="504" t="s">
        <v>321</v>
      </c>
      <c r="D297" s="245">
        <v>1</v>
      </c>
      <c r="E297" s="190" t="s">
        <v>637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537</v>
      </c>
      <c r="V297" s="190" t="s">
        <v>641</v>
      </c>
      <c r="W297" s="196">
        <v>1</v>
      </c>
      <c r="X297" s="190" t="s">
        <v>470</v>
      </c>
    </row>
    <row r="298" spans="2:24" hidden="1" x14ac:dyDescent="0.25">
      <c r="B298" s="504"/>
      <c r="C298" s="504"/>
      <c r="D298" s="245">
        <v>2</v>
      </c>
      <c r="E298" s="190" t="s">
        <v>560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715</v>
      </c>
      <c r="V298" s="190" t="s">
        <v>643</v>
      </c>
      <c r="W298" s="196">
        <v>1</v>
      </c>
      <c r="X298" s="190" t="s">
        <v>436</v>
      </c>
    </row>
    <row r="299" spans="2:24" hidden="1" x14ac:dyDescent="0.25">
      <c r="B299" s="504"/>
      <c r="C299" s="504"/>
      <c r="D299" s="245">
        <v>3</v>
      </c>
      <c r="E299" s="190" t="s">
        <v>493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468</v>
      </c>
      <c r="U299" s="190" t="s">
        <v>221</v>
      </c>
      <c r="V299" s="190" t="s">
        <v>513</v>
      </c>
      <c r="W299" s="196">
        <v>1</v>
      </c>
      <c r="X299" s="190" t="s">
        <v>470</v>
      </c>
    </row>
    <row r="300" spans="2:24" hidden="1" x14ac:dyDescent="0.25">
      <c r="B300" s="504"/>
      <c r="C300" s="504"/>
      <c r="D300" s="245">
        <v>4</v>
      </c>
      <c r="E300" s="190" t="s">
        <v>638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468</v>
      </c>
      <c r="U300" s="190" t="s">
        <v>221</v>
      </c>
      <c r="V300" s="190" t="s">
        <v>642</v>
      </c>
      <c r="W300" s="196">
        <v>1</v>
      </c>
      <c r="X300" s="190" t="s">
        <v>470</v>
      </c>
    </row>
    <row r="301" spans="2:24" hidden="1" x14ac:dyDescent="0.25">
      <c r="B301" s="504"/>
      <c r="C301" s="504"/>
      <c r="D301" s="245">
        <v>5</v>
      </c>
      <c r="E301" s="190" t="s">
        <v>615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715</v>
      </c>
      <c r="V301" s="190" t="s">
        <v>643</v>
      </c>
      <c r="W301" s="196">
        <v>1</v>
      </c>
      <c r="X301" s="190" t="s">
        <v>470</v>
      </c>
    </row>
    <row r="302" spans="2:24" hidden="1" x14ac:dyDescent="0.25">
      <c r="B302" s="504"/>
      <c r="C302" s="504"/>
      <c r="D302" s="245">
        <v>6</v>
      </c>
      <c r="E302" s="190" t="s">
        <v>662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537</v>
      </c>
      <c r="V302" s="190" t="s">
        <v>641</v>
      </c>
      <c r="W302" s="196">
        <v>1</v>
      </c>
      <c r="X302" s="190" t="s">
        <v>449</v>
      </c>
    </row>
    <row r="303" spans="2:24" hidden="1" x14ac:dyDescent="0.25">
      <c r="B303" s="504"/>
      <c r="C303" s="504"/>
      <c r="D303" s="245">
        <v>7</v>
      </c>
      <c r="E303" s="190" t="s">
        <v>663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537</v>
      </c>
      <c r="V303" s="190" t="s">
        <v>641</v>
      </c>
      <c r="W303" s="196">
        <v>1</v>
      </c>
      <c r="X303" s="190" t="s">
        <v>470</v>
      </c>
    </row>
    <row r="304" spans="2:24" hidden="1" x14ac:dyDescent="0.25">
      <c r="B304" s="504"/>
      <c r="C304" s="504"/>
      <c r="D304" s="245">
        <v>8</v>
      </c>
      <c r="E304" s="190" t="s">
        <v>520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715</v>
      </c>
      <c r="V304" s="190" t="s">
        <v>510</v>
      </c>
      <c r="W304" s="196">
        <v>1</v>
      </c>
      <c r="X304" s="190" t="s">
        <v>470</v>
      </c>
    </row>
    <row r="305" spans="2:24" hidden="1" x14ac:dyDescent="0.25">
      <c r="B305" s="504"/>
      <c r="C305" s="504"/>
      <c r="D305" s="245">
        <v>9</v>
      </c>
      <c r="E305" s="190" t="s">
        <v>664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468</v>
      </c>
      <c r="U305" s="190" t="s">
        <v>221</v>
      </c>
      <c r="V305" s="190" t="s">
        <v>642</v>
      </c>
      <c r="W305" s="196">
        <v>1</v>
      </c>
      <c r="X305" s="190" t="s">
        <v>470</v>
      </c>
    </row>
    <row r="306" spans="2:24" hidden="1" x14ac:dyDescent="0.25">
      <c r="B306" s="504"/>
      <c r="C306" s="504"/>
      <c r="D306" s="245">
        <v>10</v>
      </c>
      <c r="E306" s="190" t="s">
        <v>465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715</v>
      </c>
      <c r="V306" s="190" t="s">
        <v>643</v>
      </c>
      <c r="W306" s="196">
        <v>1</v>
      </c>
      <c r="X306" s="190" t="s">
        <v>426</v>
      </c>
    </row>
    <row r="307" spans="2:24" hidden="1" x14ac:dyDescent="0.25">
      <c r="B307" s="666">
        <v>45900</v>
      </c>
      <c r="C307" s="504" t="s">
        <v>385</v>
      </c>
      <c r="D307" s="245">
        <v>1</v>
      </c>
      <c r="E307" s="190" t="s">
        <v>637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537</v>
      </c>
      <c r="V307" s="190" t="s">
        <v>641</v>
      </c>
      <c r="W307" s="196">
        <v>1</v>
      </c>
      <c r="X307" s="190" t="s">
        <v>470</v>
      </c>
    </row>
    <row r="308" spans="2:24" hidden="1" x14ac:dyDescent="0.25">
      <c r="B308" s="667"/>
      <c r="C308" s="504"/>
      <c r="D308" s="245">
        <v>2</v>
      </c>
      <c r="E308" s="190" t="s">
        <v>638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468</v>
      </c>
      <c r="U308" s="190" t="s">
        <v>221</v>
      </c>
      <c r="V308" s="190" t="s">
        <v>642</v>
      </c>
      <c r="W308" s="196">
        <v>1</v>
      </c>
      <c r="X308" s="190" t="s">
        <v>470</v>
      </c>
    </row>
    <row r="309" spans="2:24" hidden="1" x14ac:dyDescent="0.25">
      <c r="B309" s="667"/>
      <c r="C309" s="504"/>
      <c r="D309" s="245">
        <v>3</v>
      </c>
      <c r="E309" s="190" t="s">
        <v>493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468</v>
      </c>
      <c r="U309" s="190" t="s">
        <v>221</v>
      </c>
      <c r="V309" s="190" t="s">
        <v>513</v>
      </c>
      <c r="W309" s="196">
        <v>1</v>
      </c>
      <c r="X309" s="190" t="s">
        <v>470</v>
      </c>
    </row>
    <row r="310" spans="2:24" hidden="1" x14ac:dyDescent="0.25">
      <c r="B310" s="667"/>
      <c r="C310" s="504"/>
      <c r="D310" s="245">
        <v>4</v>
      </c>
      <c r="E310" s="190" t="s">
        <v>651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537</v>
      </c>
      <c r="V310" s="190" t="s">
        <v>641</v>
      </c>
      <c r="W310" s="196">
        <v>1</v>
      </c>
      <c r="X310" s="190" t="s">
        <v>470</v>
      </c>
    </row>
    <row r="311" spans="2:24" hidden="1" x14ac:dyDescent="0.25">
      <c r="B311" s="667"/>
      <c r="C311" s="504"/>
      <c r="D311" s="245">
        <v>5</v>
      </c>
      <c r="E311" s="190" t="s">
        <v>665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468</v>
      </c>
      <c r="U311" s="190" t="s">
        <v>221</v>
      </c>
      <c r="V311" s="190" t="s">
        <v>642</v>
      </c>
      <c r="W311" s="196">
        <v>1</v>
      </c>
      <c r="X311" s="190" t="s">
        <v>470</v>
      </c>
    </row>
    <row r="312" spans="2:24" hidden="1" x14ac:dyDescent="0.25">
      <c r="B312" s="667"/>
      <c r="C312" s="504"/>
      <c r="D312" s="245">
        <v>6</v>
      </c>
      <c r="E312" s="190" t="s">
        <v>520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715</v>
      </c>
      <c r="V312" s="190" t="s">
        <v>510</v>
      </c>
      <c r="W312" s="196">
        <v>1</v>
      </c>
      <c r="X312" s="190" t="s">
        <v>470</v>
      </c>
    </row>
    <row r="313" spans="2:24" hidden="1" x14ac:dyDescent="0.25">
      <c r="B313" s="667"/>
      <c r="C313" s="504"/>
      <c r="D313" s="245">
        <v>7</v>
      </c>
      <c r="E313" s="190" t="s">
        <v>545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468</v>
      </c>
      <c r="U313" s="190" t="s">
        <v>221</v>
      </c>
      <c r="V313" s="190" t="s">
        <v>513</v>
      </c>
      <c r="W313" s="196">
        <v>1</v>
      </c>
      <c r="X313" s="190" t="s">
        <v>470</v>
      </c>
    </row>
    <row r="314" spans="2:24" hidden="1" x14ac:dyDescent="0.25">
      <c r="B314" s="667"/>
      <c r="C314" s="504"/>
      <c r="D314" s="245">
        <v>8</v>
      </c>
      <c r="E314" s="190" t="s">
        <v>664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468</v>
      </c>
      <c r="U314" s="190" t="s">
        <v>221</v>
      </c>
      <c r="V314" s="190" t="s">
        <v>642</v>
      </c>
      <c r="W314" s="196">
        <v>1</v>
      </c>
      <c r="X314" s="190" t="s">
        <v>470</v>
      </c>
    </row>
    <row r="315" spans="2:24" hidden="1" x14ac:dyDescent="0.25">
      <c r="B315" s="667"/>
      <c r="C315" s="504"/>
      <c r="D315" s="245">
        <v>9</v>
      </c>
      <c r="E315" s="190" t="s">
        <v>463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715</v>
      </c>
      <c r="V315" s="190" t="s">
        <v>510</v>
      </c>
      <c r="W315" s="196">
        <v>1</v>
      </c>
      <c r="X315" s="190" t="s">
        <v>417</v>
      </c>
    </row>
    <row r="316" spans="2:24" hidden="1" x14ac:dyDescent="0.25">
      <c r="B316" s="667"/>
      <c r="C316" s="504"/>
      <c r="D316" s="245">
        <v>10</v>
      </c>
      <c r="E316" s="190" t="s">
        <v>666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715</v>
      </c>
      <c r="V316" s="190" t="s">
        <v>510</v>
      </c>
      <c r="W316" s="196">
        <v>1</v>
      </c>
      <c r="X316" s="190" t="s">
        <v>470</v>
      </c>
    </row>
    <row r="317" spans="2:24" hidden="1" x14ac:dyDescent="0.25">
      <c r="B317" s="644">
        <v>45901</v>
      </c>
      <c r="C317" s="504" t="str">
        <f>RIGHT(TEXT(B317,"aaa"),1)</f>
        <v>一</v>
      </c>
      <c r="D317" s="245">
        <v>1</v>
      </c>
      <c r="E317" s="190" t="s">
        <v>637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537</v>
      </c>
      <c r="V317" s="190" t="s">
        <v>641</v>
      </c>
      <c r="W317" s="196">
        <v>1</v>
      </c>
      <c r="X317" s="190" t="s">
        <v>470</v>
      </c>
    </row>
    <row r="318" spans="2:24" hidden="1" x14ac:dyDescent="0.25">
      <c r="B318" s="645"/>
      <c r="C318" s="504"/>
      <c r="D318" s="245">
        <v>2</v>
      </c>
      <c r="E318" s="190" t="s">
        <v>520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715</v>
      </c>
      <c r="V318" s="190" t="s">
        <v>510</v>
      </c>
      <c r="W318" s="196">
        <v>1</v>
      </c>
      <c r="X318" s="190" t="s">
        <v>470</v>
      </c>
    </row>
    <row r="319" spans="2:24" hidden="1" x14ac:dyDescent="0.25">
      <c r="B319" s="645"/>
      <c r="C319" s="504"/>
      <c r="D319" s="245">
        <v>3</v>
      </c>
      <c r="E319" s="190" t="s">
        <v>638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468</v>
      </c>
      <c r="U319" s="190" t="s">
        <v>221</v>
      </c>
      <c r="V319" s="190" t="s">
        <v>642</v>
      </c>
      <c r="W319" s="196">
        <v>1</v>
      </c>
      <c r="X319" s="190" t="s">
        <v>470</v>
      </c>
    </row>
    <row r="320" spans="2:24" hidden="1" x14ac:dyDescent="0.25">
      <c r="B320" s="645"/>
      <c r="C320" s="504"/>
      <c r="D320" s="245">
        <v>4</v>
      </c>
      <c r="E320" s="190" t="s">
        <v>482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715</v>
      </c>
      <c r="V320" s="190" t="s">
        <v>643</v>
      </c>
      <c r="W320" s="196">
        <v>1</v>
      </c>
      <c r="X320" s="190" t="s">
        <v>430</v>
      </c>
    </row>
    <row r="321" spans="2:34" hidden="1" x14ac:dyDescent="0.25">
      <c r="B321" s="645"/>
      <c r="C321" s="504"/>
      <c r="D321" s="245">
        <v>5</v>
      </c>
      <c r="E321" s="190" t="s">
        <v>665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468</v>
      </c>
      <c r="U321" s="190" t="s">
        <v>221</v>
      </c>
      <c r="V321" s="190" t="s">
        <v>642</v>
      </c>
      <c r="W321" s="196">
        <v>1</v>
      </c>
      <c r="X321" s="190" t="s">
        <v>470</v>
      </c>
    </row>
    <row r="322" spans="2:34" hidden="1" x14ac:dyDescent="0.25">
      <c r="B322" s="645"/>
      <c r="C322" s="504"/>
      <c r="D322" s="245">
        <v>6</v>
      </c>
      <c r="E322" s="190" t="s">
        <v>551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715</v>
      </c>
      <c r="V322" s="190" t="s">
        <v>510</v>
      </c>
      <c r="W322" s="196">
        <v>1</v>
      </c>
      <c r="X322" s="190" t="s">
        <v>470</v>
      </c>
    </row>
    <row r="323" spans="2:34" hidden="1" x14ac:dyDescent="0.25">
      <c r="B323" s="645"/>
      <c r="C323" s="504"/>
      <c r="D323" s="245">
        <v>7</v>
      </c>
      <c r="E323" s="190" t="s">
        <v>662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537</v>
      </c>
      <c r="V323" s="190" t="s">
        <v>641</v>
      </c>
      <c r="W323" s="196">
        <v>1</v>
      </c>
      <c r="X323" s="190" t="s">
        <v>449</v>
      </c>
    </row>
    <row r="324" spans="2:34" hidden="1" x14ac:dyDescent="0.25">
      <c r="B324" s="645"/>
      <c r="C324" s="504"/>
      <c r="D324" s="245">
        <v>8</v>
      </c>
      <c r="E324" s="190" t="s">
        <v>493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468</v>
      </c>
      <c r="U324" s="190" t="s">
        <v>221</v>
      </c>
      <c r="V324" s="190" t="s">
        <v>513</v>
      </c>
      <c r="W324" s="196">
        <v>1</v>
      </c>
      <c r="X324" s="190" t="s">
        <v>470</v>
      </c>
    </row>
    <row r="325" spans="2:34" hidden="1" x14ac:dyDescent="0.25">
      <c r="B325" s="645"/>
      <c r="C325" s="504"/>
      <c r="D325" s="245">
        <v>9</v>
      </c>
      <c r="E325" s="190" t="s">
        <v>664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468</v>
      </c>
      <c r="U325" s="190" t="s">
        <v>221</v>
      </c>
      <c r="V325" s="190" t="s">
        <v>642</v>
      </c>
      <c r="W325" s="196">
        <v>1</v>
      </c>
      <c r="X325" s="190" t="s">
        <v>470</v>
      </c>
    </row>
    <row r="326" spans="2:34" hidden="1" x14ac:dyDescent="0.25">
      <c r="B326" s="646"/>
      <c r="C326" s="504"/>
      <c r="D326" s="245">
        <v>10</v>
      </c>
      <c r="E326" s="190" t="s">
        <v>466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715</v>
      </c>
      <c r="V326" s="190" t="s">
        <v>490</v>
      </c>
      <c r="W326" s="196">
        <v>1</v>
      </c>
      <c r="X326" s="190" t="s">
        <v>415</v>
      </c>
    </row>
    <row r="327" spans="2:34" hidden="1" x14ac:dyDescent="0.25">
      <c r="B327" s="644">
        <v>45902</v>
      </c>
      <c r="C327" s="504" t="str">
        <f>RIGHT(TEXT(B327,"aaa"),1)</f>
        <v>二</v>
      </c>
      <c r="D327" s="245">
        <v>1</v>
      </c>
      <c r="E327" s="190" t="s">
        <v>637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537</v>
      </c>
      <c r="V327" s="190" t="s">
        <v>641</v>
      </c>
      <c r="W327" s="196">
        <v>1</v>
      </c>
      <c r="X327" s="190" t="s">
        <v>470</v>
      </c>
      <c r="Z327" s="647" t="s">
        <v>372</v>
      </c>
      <c r="AA327" s="647"/>
      <c r="AB327" s="647"/>
      <c r="AC327" s="647"/>
      <c r="AD327" s="647"/>
      <c r="AE327" s="647"/>
      <c r="AF327" s="647"/>
      <c r="AG327" s="647"/>
      <c r="AH327" s="647"/>
    </row>
    <row r="328" spans="2:34" hidden="1" x14ac:dyDescent="0.25">
      <c r="B328" s="645"/>
      <c r="C328" s="504"/>
      <c r="D328" s="245">
        <v>2</v>
      </c>
      <c r="E328" s="190" t="s">
        <v>545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468</v>
      </c>
      <c r="U328" s="190" t="s">
        <v>221</v>
      </c>
      <c r="V328" s="190" t="s">
        <v>513</v>
      </c>
      <c r="W328" s="196">
        <v>1</v>
      </c>
      <c r="X328" s="190" t="s">
        <v>470</v>
      </c>
      <c r="Z328" s="647"/>
      <c r="AA328" s="647"/>
      <c r="AB328" s="647"/>
      <c r="AC328" s="647"/>
      <c r="AD328" s="647"/>
      <c r="AE328" s="647"/>
      <c r="AF328" s="647"/>
      <c r="AG328" s="647"/>
      <c r="AH328" s="647"/>
    </row>
    <row r="329" spans="2:34" hidden="1" x14ac:dyDescent="0.25">
      <c r="B329" s="645"/>
      <c r="C329" s="504"/>
      <c r="D329" s="245">
        <v>3</v>
      </c>
      <c r="E329" s="190" t="s">
        <v>638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468</v>
      </c>
      <c r="U329" s="190" t="s">
        <v>221</v>
      </c>
      <c r="V329" s="190" t="s">
        <v>642</v>
      </c>
      <c r="W329" s="196">
        <v>1</v>
      </c>
      <c r="X329" s="190" t="s">
        <v>470</v>
      </c>
      <c r="Z329" s="647"/>
      <c r="AA329" s="647"/>
      <c r="AB329" s="647"/>
      <c r="AC329" s="647"/>
      <c r="AD329" s="647"/>
      <c r="AE329" s="647"/>
      <c r="AF329" s="647"/>
      <c r="AG329" s="647"/>
      <c r="AH329" s="647"/>
    </row>
    <row r="330" spans="2:34" hidden="1" x14ac:dyDescent="0.25">
      <c r="B330" s="645"/>
      <c r="C330" s="504"/>
      <c r="D330" s="245">
        <v>4</v>
      </c>
      <c r="E330" s="190" t="s">
        <v>679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680</v>
      </c>
      <c r="W330" s="196">
        <v>1</v>
      </c>
      <c r="X330" s="190" t="s">
        <v>470</v>
      </c>
      <c r="Z330" s="261" t="s">
        <v>377</v>
      </c>
      <c r="AA330" s="261" t="s">
        <v>378</v>
      </c>
      <c r="AB330" s="372" t="s">
        <v>379</v>
      </c>
      <c r="AC330" s="372" t="s">
        <v>200</v>
      </c>
      <c r="AD330" s="372" t="s">
        <v>786</v>
      </c>
      <c r="AE330" s="372" t="s">
        <v>400</v>
      </c>
      <c r="AF330" s="372" t="s">
        <v>380</v>
      </c>
      <c r="AG330" s="372" t="s">
        <v>402</v>
      </c>
      <c r="AH330" s="372" t="s">
        <v>381</v>
      </c>
    </row>
    <row r="331" spans="2:34" hidden="1" x14ac:dyDescent="0.25">
      <c r="B331" s="645"/>
      <c r="C331" s="504"/>
      <c r="D331" s="245">
        <v>5</v>
      </c>
      <c r="E331" s="190" t="s">
        <v>664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468</v>
      </c>
      <c r="U331" s="190" t="s">
        <v>221</v>
      </c>
      <c r="V331" s="190" t="s">
        <v>642</v>
      </c>
      <c r="W331" s="196">
        <v>1</v>
      </c>
      <c r="X331" s="190" t="s">
        <v>470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 hidden="1" x14ac:dyDescent="0.25">
      <c r="B332" s="645"/>
      <c r="C332" s="504"/>
      <c r="D332" s="245">
        <v>6</v>
      </c>
      <c r="E332" s="190" t="s">
        <v>665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468</v>
      </c>
      <c r="U332" s="190" t="s">
        <v>221</v>
      </c>
      <c r="V332" s="190" t="s">
        <v>642</v>
      </c>
      <c r="W332" s="196">
        <v>1</v>
      </c>
      <c r="X332" s="190" t="s">
        <v>470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 hidden="1" x14ac:dyDescent="0.25">
      <c r="B333" s="645"/>
      <c r="C333" s="504"/>
      <c r="D333" s="245">
        <v>7</v>
      </c>
      <c r="E333" s="190" t="s">
        <v>663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537</v>
      </c>
      <c r="V333" s="190" t="s">
        <v>641</v>
      </c>
      <c r="W333" s="196">
        <v>1</v>
      </c>
      <c r="X333" s="190" t="s">
        <v>470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25">
      <c r="B334" s="645"/>
      <c r="C334" s="504"/>
      <c r="D334" s="245">
        <v>8</v>
      </c>
      <c r="E334" s="190" t="s">
        <v>520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715</v>
      </c>
      <c r="V334" s="190" t="s">
        <v>510</v>
      </c>
      <c r="W334" s="196">
        <v>1</v>
      </c>
      <c r="X334" s="190" t="s">
        <v>470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 hidden="1" x14ac:dyDescent="0.25">
      <c r="B335" s="645"/>
      <c r="C335" s="504"/>
      <c r="D335" s="245">
        <v>9</v>
      </c>
      <c r="E335" s="190" t="s">
        <v>484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715</v>
      </c>
      <c r="V335" s="190" t="s">
        <v>510</v>
      </c>
      <c r="W335" s="196">
        <v>1</v>
      </c>
      <c r="X335" s="190" t="s">
        <v>470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 hidden="1" x14ac:dyDescent="0.25">
      <c r="B336" s="646"/>
      <c r="C336" s="504"/>
      <c r="D336" s="245">
        <v>10</v>
      </c>
      <c r="E336" s="190" t="s">
        <v>465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715</v>
      </c>
      <c r="V336" s="190" t="s">
        <v>643</v>
      </c>
      <c r="W336" s="196">
        <v>1</v>
      </c>
      <c r="X336" s="190" t="s">
        <v>426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idden="1" x14ac:dyDescent="0.25">
      <c r="B337" s="644">
        <v>45903</v>
      </c>
      <c r="C337" s="504" t="str">
        <f t="shared" ref="C337" si="70">RIGHT(TEXT(B337,"aaa"),1)</f>
        <v>三</v>
      </c>
      <c r="D337" s="245">
        <v>1</v>
      </c>
      <c r="E337" s="190" t="s">
        <v>637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537</v>
      </c>
      <c r="V337" s="190" t="s">
        <v>641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 hidden="1" x14ac:dyDescent="0.25">
      <c r="B338" s="645"/>
      <c r="C338" s="504"/>
      <c r="D338" s="245">
        <v>2</v>
      </c>
      <c r="E338" s="190" t="s">
        <v>661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715</v>
      </c>
      <c r="V338" s="190" t="s">
        <v>643</v>
      </c>
      <c r="W338" s="196">
        <v>1</v>
      </c>
      <c r="X338" s="190" t="s">
        <v>635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 hidden="1" x14ac:dyDescent="0.25">
      <c r="B339" s="645"/>
      <c r="C339" s="504"/>
      <c r="D339" s="245">
        <v>3</v>
      </c>
      <c r="E339" s="190" t="s">
        <v>482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715</v>
      </c>
      <c r="V339" s="190" t="s">
        <v>643</v>
      </c>
      <c r="W339" s="196">
        <v>1</v>
      </c>
      <c r="X339" s="190" t="s">
        <v>430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25">
      <c r="B340" s="645"/>
      <c r="C340" s="504"/>
      <c r="D340" s="245">
        <v>4</v>
      </c>
      <c r="E340" s="190" t="s">
        <v>679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680</v>
      </c>
      <c r="W340" s="196">
        <v>1</v>
      </c>
      <c r="X340" s="190" t="s">
        <v>470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 hidden="1" x14ac:dyDescent="0.25">
      <c r="B341" s="645"/>
      <c r="C341" s="504"/>
      <c r="D341" s="245">
        <v>5</v>
      </c>
      <c r="E341" s="190" t="s">
        <v>493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468</v>
      </c>
      <c r="U341" s="190" t="s">
        <v>221</v>
      </c>
      <c r="V341" s="190" t="s">
        <v>513</v>
      </c>
      <c r="W341" s="196">
        <v>1</v>
      </c>
      <c r="X341" s="190" t="s">
        <v>470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 hidden="1" x14ac:dyDescent="0.25">
      <c r="B342" s="645"/>
      <c r="C342" s="504"/>
      <c r="D342" s="245">
        <v>6</v>
      </c>
      <c r="E342" s="190" t="s">
        <v>639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537</v>
      </c>
      <c r="V342" s="190" t="s">
        <v>641</v>
      </c>
      <c r="W342" s="196">
        <v>1</v>
      </c>
      <c r="X342" s="190" t="s">
        <v>448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25">
      <c r="B343" s="645"/>
      <c r="C343" s="504"/>
      <c r="D343" s="245">
        <v>7</v>
      </c>
      <c r="E343" s="190" t="s">
        <v>508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715</v>
      </c>
      <c r="V343" s="190" t="s">
        <v>510</v>
      </c>
      <c r="W343" s="196">
        <v>1</v>
      </c>
      <c r="X343" s="190" t="s">
        <v>417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 hidden="1" x14ac:dyDescent="0.25">
      <c r="B344" s="645"/>
      <c r="C344" s="504"/>
      <c r="D344" s="245">
        <v>8</v>
      </c>
      <c r="E344" s="190" t="s">
        <v>664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468</v>
      </c>
      <c r="U344" s="190" t="s">
        <v>221</v>
      </c>
      <c r="V344" s="190" t="s">
        <v>642</v>
      </c>
      <c r="W344" s="196">
        <v>1</v>
      </c>
      <c r="X344" s="190" t="s">
        <v>470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 hidden="1" x14ac:dyDescent="0.25">
      <c r="B345" s="645"/>
      <c r="C345" s="504"/>
      <c r="D345" s="245">
        <v>9</v>
      </c>
      <c r="E345" s="190" t="s">
        <v>551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715</v>
      </c>
      <c r="V345" s="190" t="s">
        <v>510</v>
      </c>
      <c r="W345" s="196">
        <v>1</v>
      </c>
      <c r="X345" s="190" t="s">
        <v>470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25">
      <c r="B346" s="646"/>
      <c r="C346" s="504"/>
      <c r="D346" s="245">
        <v>10</v>
      </c>
      <c r="E346" s="190" t="s">
        <v>630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715</v>
      </c>
      <c r="V346" s="190" t="s">
        <v>510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 x14ac:dyDescent="0.25">
      <c r="B347" s="644">
        <v>45904</v>
      </c>
      <c r="C347" s="504" t="str">
        <f t="shared" ref="C347" si="78">RIGHT(TEXT(B347,"aaa"),1)</f>
        <v>四</v>
      </c>
      <c r="D347" s="245">
        <v>1</v>
      </c>
      <c r="E347" s="190" t="s">
        <v>637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537</v>
      </c>
      <c r="V347" s="190" t="s">
        <v>641</v>
      </c>
      <c r="W347" s="196">
        <v>1</v>
      </c>
      <c r="X347" s="190" t="s">
        <v>470</v>
      </c>
      <c r="Y347" s="188" t="s">
        <v>678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 hidden="1" x14ac:dyDescent="0.25">
      <c r="B348" s="645"/>
      <c r="C348" s="504"/>
      <c r="D348" s="245">
        <v>2</v>
      </c>
      <c r="E348" s="190" t="s">
        <v>545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468</v>
      </c>
      <c r="U348" s="190" t="s">
        <v>221</v>
      </c>
      <c r="V348" s="190" t="s">
        <v>513</v>
      </c>
      <c r="W348" s="196">
        <v>1</v>
      </c>
      <c r="X348" s="190" t="s">
        <v>470</v>
      </c>
      <c r="Y348" s="193" t="s">
        <v>390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 hidden="1" x14ac:dyDescent="0.25">
      <c r="B349" s="645"/>
      <c r="C349" s="504"/>
      <c r="D349" s="245">
        <v>3</v>
      </c>
      <c r="E349" s="190" t="s">
        <v>638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468</v>
      </c>
      <c r="U349" s="190" t="s">
        <v>221</v>
      </c>
      <c r="V349" s="190" t="s">
        <v>642</v>
      </c>
      <c r="W349" s="196">
        <v>1</v>
      </c>
      <c r="X349" s="190" t="s">
        <v>470</v>
      </c>
    </row>
    <row r="350" spans="2:34" hidden="1" x14ac:dyDescent="0.25">
      <c r="B350" s="645"/>
      <c r="C350" s="504"/>
      <c r="D350" s="245">
        <v>4</v>
      </c>
      <c r="E350" s="190" t="s">
        <v>551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715</v>
      </c>
      <c r="V350" s="190" t="s">
        <v>510</v>
      </c>
      <c r="W350" s="196">
        <v>1</v>
      </c>
      <c r="X350" s="190" t="s">
        <v>470</v>
      </c>
    </row>
    <row r="351" spans="2:34" hidden="1" x14ac:dyDescent="0.25">
      <c r="B351" s="645"/>
      <c r="C351" s="504"/>
      <c r="D351" s="245">
        <v>5</v>
      </c>
      <c r="E351" s="190" t="s">
        <v>664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468</v>
      </c>
      <c r="U351" s="190" t="s">
        <v>221</v>
      </c>
      <c r="V351" s="190" t="s">
        <v>642</v>
      </c>
      <c r="W351" s="196">
        <v>1</v>
      </c>
      <c r="X351" s="190" t="s">
        <v>470</v>
      </c>
    </row>
    <row r="352" spans="2:34" hidden="1" x14ac:dyDescent="0.25">
      <c r="B352" s="645"/>
      <c r="C352" s="504"/>
      <c r="D352" s="245">
        <v>6</v>
      </c>
      <c r="E352" s="190" t="s">
        <v>630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715</v>
      </c>
      <c r="V352" s="190" t="s">
        <v>510</v>
      </c>
      <c r="W352" s="196">
        <v>1</v>
      </c>
      <c r="X352" s="190" t="s">
        <v>470</v>
      </c>
    </row>
    <row r="353" spans="2:24" hidden="1" x14ac:dyDescent="0.25">
      <c r="B353" s="645"/>
      <c r="C353" s="504"/>
      <c r="D353" s="245">
        <v>7</v>
      </c>
      <c r="E353" s="190" t="s">
        <v>615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715</v>
      </c>
      <c r="V353" s="190" t="s">
        <v>643</v>
      </c>
      <c r="W353" s="196">
        <v>1</v>
      </c>
      <c r="X353" s="190" t="s">
        <v>470</v>
      </c>
    </row>
    <row r="354" spans="2:24" hidden="1" x14ac:dyDescent="0.25">
      <c r="B354" s="645"/>
      <c r="C354" s="504"/>
      <c r="D354" s="245">
        <v>8</v>
      </c>
      <c r="E354" s="190" t="s">
        <v>482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715</v>
      </c>
      <c r="V354" s="190" t="s">
        <v>643</v>
      </c>
      <c r="W354" s="196">
        <v>1</v>
      </c>
      <c r="X354" s="190" t="s">
        <v>430</v>
      </c>
    </row>
    <row r="355" spans="2:24" hidden="1" x14ac:dyDescent="0.25">
      <c r="B355" s="645"/>
      <c r="C355" s="504"/>
      <c r="D355" s="245">
        <v>9</v>
      </c>
      <c r="E355" s="190" t="s">
        <v>520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715</v>
      </c>
      <c r="V355" s="190" t="s">
        <v>510</v>
      </c>
      <c r="W355" s="196">
        <v>1</v>
      </c>
      <c r="X355" s="190" t="s">
        <v>470</v>
      </c>
    </row>
    <row r="356" spans="2:24" hidden="1" x14ac:dyDescent="0.25">
      <c r="B356" s="646"/>
      <c r="C356" s="504"/>
      <c r="D356" s="245">
        <v>10</v>
      </c>
      <c r="E356" s="190" t="s">
        <v>681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715</v>
      </c>
      <c r="V356" s="190" t="s">
        <v>510</v>
      </c>
      <c r="W356" s="196">
        <v>1</v>
      </c>
      <c r="X356" s="190" t="s">
        <v>470</v>
      </c>
    </row>
    <row r="357" spans="2:24" hidden="1" x14ac:dyDescent="0.25">
      <c r="B357" s="644">
        <v>45905</v>
      </c>
      <c r="C357" s="504" t="str">
        <f t="shared" ref="C357" si="81">RIGHT(TEXT(B357,"aaa"),1)</f>
        <v>五</v>
      </c>
      <c r="D357" s="245">
        <v>1</v>
      </c>
      <c r="E357" s="190" t="s">
        <v>664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468</v>
      </c>
      <c r="U357" s="190" t="s">
        <v>221</v>
      </c>
      <c r="V357" s="190" t="s">
        <v>642</v>
      </c>
      <c r="W357" s="196">
        <v>1</v>
      </c>
      <c r="X357" s="190" t="s">
        <v>470</v>
      </c>
    </row>
    <row r="358" spans="2:24" hidden="1" x14ac:dyDescent="0.25">
      <c r="B358" s="645"/>
      <c r="C358" s="504"/>
      <c r="D358" s="245">
        <v>2</v>
      </c>
      <c r="E358" s="190" t="s">
        <v>637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537</v>
      </c>
      <c r="V358" s="190" t="s">
        <v>641</v>
      </c>
      <c r="W358" s="196">
        <v>1</v>
      </c>
      <c r="X358" s="190" t="s">
        <v>470</v>
      </c>
    </row>
    <row r="359" spans="2:24" hidden="1" x14ac:dyDescent="0.25">
      <c r="B359" s="645"/>
      <c r="C359" s="504"/>
      <c r="D359" s="245">
        <v>3</v>
      </c>
      <c r="E359" s="190" t="s">
        <v>638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468</v>
      </c>
      <c r="U359" s="190" t="s">
        <v>221</v>
      </c>
      <c r="V359" s="190" t="s">
        <v>642</v>
      </c>
      <c r="W359" s="196">
        <v>1</v>
      </c>
      <c r="X359" s="190" t="s">
        <v>470</v>
      </c>
    </row>
    <row r="360" spans="2:24" hidden="1" x14ac:dyDescent="0.25">
      <c r="B360" s="645"/>
      <c r="C360" s="504"/>
      <c r="D360" s="245">
        <v>4</v>
      </c>
      <c r="E360" s="190" t="s">
        <v>661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715</v>
      </c>
      <c r="V360" s="190" t="s">
        <v>643</v>
      </c>
      <c r="W360" s="196">
        <v>1</v>
      </c>
      <c r="X360" s="190" t="s">
        <v>635</v>
      </c>
    </row>
    <row r="361" spans="2:24" hidden="1" x14ac:dyDescent="0.25">
      <c r="B361" s="645"/>
      <c r="C361" s="504"/>
      <c r="D361" s="245">
        <v>5</v>
      </c>
      <c r="E361" s="190" t="s">
        <v>482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715</v>
      </c>
      <c r="V361" s="190" t="s">
        <v>643</v>
      </c>
      <c r="W361" s="196">
        <v>1</v>
      </c>
      <c r="X361" s="190" t="s">
        <v>430</v>
      </c>
    </row>
    <row r="362" spans="2:24" hidden="1" x14ac:dyDescent="0.25">
      <c r="B362" s="645"/>
      <c r="C362" s="504"/>
      <c r="D362" s="245">
        <v>6</v>
      </c>
      <c r="E362" s="190" t="s">
        <v>545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468</v>
      </c>
      <c r="U362" s="190" t="s">
        <v>221</v>
      </c>
      <c r="V362" s="190" t="s">
        <v>513</v>
      </c>
      <c r="W362" s="196">
        <v>1</v>
      </c>
      <c r="X362" s="190" t="s">
        <v>470</v>
      </c>
    </row>
    <row r="363" spans="2:24" hidden="1" x14ac:dyDescent="0.25">
      <c r="B363" s="645"/>
      <c r="C363" s="504"/>
      <c r="D363" s="245">
        <v>7</v>
      </c>
      <c r="E363" s="190" t="s">
        <v>520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715</v>
      </c>
      <c r="V363" s="190" t="s">
        <v>510</v>
      </c>
      <c r="W363" s="196">
        <v>1</v>
      </c>
      <c r="X363" s="190" t="s">
        <v>470</v>
      </c>
    </row>
    <row r="364" spans="2:24" hidden="1" x14ac:dyDescent="0.25">
      <c r="B364" s="645"/>
      <c r="C364" s="504"/>
      <c r="D364" s="245">
        <v>8</v>
      </c>
      <c r="E364" s="190" t="s">
        <v>681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715</v>
      </c>
      <c r="V364" s="190" t="s">
        <v>510</v>
      </c>
      <c r="W364" s="196">
        <v>1</v>
      </c>
      <c r="X364" s="190" t="s">
        <v>470</v>
      </c>
    </row>
    <row r="365" spans="2:24" hidden="1" x14ac:dyDescent="0.25">
      <c r="B365" s="645"/>
      <c r="C365" s="504"/>
      <c r="D365" s="245">
        <v>9</v>
      </c>
      <c r="E365" s="190" t="s">
        <v>665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468</v>
      </c>
      <c r="U365" s="190" t="s">
        <v>221</v>
      </c>
      <c r="V365" s="190" t="s">
        <v>642</v>
      </c>
      <c r="W365" s="196">
        <v>1</v>
      </c>
      <c r="X365" s="190" t="s">
        <v>470</v>
      </c>
    </row>
    <row r="366" spans="2:24" hidden="1" x14ac:dyDescent="0.25">
      <c r="B366" s="646"/>
      <c r="C366" s="504"/>
      <c r="D366" s="245">
        <v>10</v>
      </c>
      <c r="E366" s="190" t="s">
        <v>463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715</v>
      </c>
      <c r="V366" s="190" t="s">
        <v>510</v>
      </c>
      <c r="W366" s="196">
        <v>1</v>
      </c>
      <c r="X366" s="190" t="s">
        <v>417</v>
      </c>
    </row>
    <row r="367" spans="2:24" hidden="1" x14ac:dyDescent="0.25">
      <c r="B367" s="644">
        <v>45906</v>
      </c>
      <c r="C367" s="504" t="str">
        <f t="shared" ref="C367" si="82">RIGHT(TEXT(B367,"aaa"),1)</f>
        <v>六</v>
      </c>
      <c r="D367" s="245">
        <v>1</v>
      </c>
      <c r="E367" s="190" t="s">
        <v>637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537</v>
      </c>
      <c r="V367" s="190" t="s">
        <v>641</v>
      </c>
      <c r="W367" s="196">
        <v>1</v>
      </c>
      <c r="X367" s="190" t="s">
        <v>470</v>
      </c>
    </row>
    <row r="368" spans="2:24" hidden="1" x14ac:dyDescent="0.25">
      <c r="B368" s="645"/>
      <c r="C368" s="504"/>
      <c r="D368" s="245">
        <v>2</v>
      </c>
      <c r="E368" s="190" t="s">
        <v>638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468</v>
      </c>
      <c r="U368" s="190" t="s">
        <v>221</v>
      </c>
      <c r="V368" s="190" t="s">
        <v>642</v>
      </c>
      <c r="W368" s="196">
        <v>1</v>
      </c>
      <c r="X368" s="190" t="s">
        <v>470</v>
      </c>
    </row>
    <row r="369" spans="2:24" hidden="1" x14ac:dyDescent="0.25">
      <c r="B369" s="645"/>
      <c r="C369" s="504"/>
      <c r="D369" s="245">
        <v>3</v>
      </c>
      <c r="E369" s="190" t="s">
        <v>560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715</v>
      </c>
      <c r="V369" s="190" t="s">
        <v>643</v>
      </c>
      <c r="W369" s="196">
        <v>1</v>
      </c>
      <c r="X369" s="190" t="s">
        <v>436</v>
      </c>
    </row>
    <row r="370" spans="2:24" hidden="1" x14ac:dyDescent="0.25">
      <c r="B370" s="645"/>
      <c r="C370" s="504"/>
      <c r="D370" s="245">
        <v>4</v>
      </c>
      <c r="E370" s="190" t="s">
        <v>664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468</v>
      </c>
      <c r="U370" s="190" t="s">
        <v>221</v>
      </c>
      <c r="V370" s="190" t="s">
        <v>642</v>
      </c>
      <c r="W370" s="196">
        <v>1</v>
      </c>
      <c r="X370" s="190" t="s">
        <v>470</v>
      </c>
    </row>
    <row r="371" spans="2:24" hidden="1" x14ac:dyDescent="0.25">
      <c r="B371" s="645"/>
      <c r="C371" s="504"/>
      <c r="D371" s="245">
        <v>5</v>
      </c>
      <c r="E371" s="190" t="s">
        <v>545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468</v>
      </c>
      <c r="U371" s="190" t="s">
        <v>221</v>
      </c>
      <c r="V371" s="190" t="s">
        <v>513</v>
      </c>
      <c r="W371" s="196">
        <v>1</v>
      </c>
      <c r="X371" s="190" t="s">
        <v>470</v>
      </c>
    </row>
    <row r="372" spans="2:24" hidden="1" x14ac:dyDescent="0.25">
      <c r="B372" s="645"/>
      <c r="C372" s="504"/>
      <c r="D372" s="245">
        <v>6</v>
      </c>
      <c r="E372" s="190" t="s">
        <v>520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715</v>
      </c>
      <c r="V372" s="190" t="s">
        <v>510</v>
      </c>
      <c r="W372" s="196">
        <v>1</v>
      </c>
      <c r="X372" s="190" t="s">
        <v>470</v>
      </c>
    </row>
    <row r="373" spans="2:24" hidden="1" x14ac:dyDescent="0.25">
      <c r="B373" s="645"/>
      <c r="C373" s="504"/>
      <c r="D373" s="245">
        <v>7</v>
      </c>
      <c r="E373" s="190" t="s">
        <v>681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715</v>
      </c>
      <c r="V373" s="190" t="s">
        <v>510</v>
      </c>
      <c r="W373" s="196">
        <v>1</v>
      </c>
      <c r="X373" s="190" t="s">
        <v>470</v>
      </c>
    </row>
    <row r="374" spans="2:24" hidden="1" x14ac:dyDescent="0.25">
      <c r="B374" s="645"/>
      <c r="C374" s="504"/>
      <c r="D374" s="245">
        <v>8</v>
      </c>
      <c r="E374" s="190" t="s">
        <v>648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715</v>
      </c>
      <c r="V374" s="190" t="s">
        <v>643</v>
      </c>
      <c r="W374" s="196">
        <v>1</v>
      </c>
      <c r="X374" s="190" t="s">
        <v>431</v>
      </c>
    </row>
    <row r="375" spans="2:24" hidden="1" x14ac:dyDescent="0.25">
      <c r="B375" s="645"/>
      <c r="C375" s="504"/>
      <c r="D375" s="245">
        <v>9</v>
      </c>
      <c r="E375" s="190" t="s">
        <v>665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468</v>
      </c>
      <c r="U375" s="190" t="s">
        <v>221</v>
      </c>
      <c r="V375" s="190" t="s">
        <v>642</v>
      </c>
      <c r="W375" s="196">
        <v>1</v>
      </c>
      <c r="X375" s="190" t="s">
        <v>470</v>
      </c>
    </row>
    <row r="376" spans="2:24" hidden="1" x14ac:dyDescent="0.25">
      <c r="B376" s="646"/>
      <c r="C376" s="504"/>
      <c r="D376" s="245">
        <v>10</v>
      </c>
      <c r="E376" s="190" t="s">
        <v>466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715</v>
      </c>
      <c r="V376" s="190" t="s">
        <v>490</v>
      </c>
      <c r="W376" s="196">
        <v>1</v>
      </c>
      <c r="X376" s="190" t="s">
        <v>415</v>
      </c>
    </row>
    <row r="377" spans="2:24" hidden="1" x14ac:dyDescent="0.25">
      <c r="B377" s="644">
        <v>45907</v>
      </c>
      <c r="C377" s="504" t="str">
        <f t="shared" ref="C377" si="83">RIGHT(TEXT(B377,"aaa"),1)</f>
        <v>日</v>
      </c>
      <c r="D377" s="245">
        <v>1</v>
      </c>
      <c r="E377" s="190" t="s">
        <v>637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537</v>
      </c>
      <c r="V377" s="190" t="s">
        <v>641</v>
      </c>
      <c r="W377" s="196">
        <v>1</v>
      </c>
      <c r="X377" s="190" t="s">
        <v>470</v>
      </c>
    </row>
    <row r="378" spans="2:24" hidden="1" x14ac:dyDescent="0.25">
      <c r="B378" s="645"/>
      <c r="C378" s="504"/>
      <c r="D378" s="245">
        <v>2</v>
      </c>
      <c r="E378" s="190" t="s">
        <v>482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715</v>
      </c>
      <c r="V378" s="190" t="s">
        <v>643</v>
      </c>
      <c r="W378" s="196">
        <v>1</v>
      </c>
      <c r="X378" s="190" t="s">
        <v>430</v>
      </c>
    </row>
    <row r="379" spans="2:24" hidden="1" x14ac:dyDescent="0.25">
      <c r="B379" s="645"/>
      <c r="C379" s="504"/>
      <c r="D379" s="245">
        <v>3</v>
      </c>
      <c r="E379" s="190" t="s">
        <v>682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537</v>
      </c>
      <c r="V379" s="190" t="s">
        <v>641</v>
      </c>
      <c r="W379" s="196">
        <v>1</v>
      </c>
      <c r="X379" s="190" t="s">
        <v>452</v>
      </c>
    </row>
    <row r="380" spans="2:24" hidden="1" x14ac:dyDescent="0.25">
      <c r="B380" s="645"/>
      <c r="C380" s="504"/>
      <c r="D380" s="245">
        <v>4</v>
      </c>
      <c r="E380" s="190" t="s">
        <v>661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715</v>
      </c>
      <c r="V380" s="190" t="s">
        <v>643</v>
      </c>
      <c r="W380" s="196">
        <v>1</v>
      </c>
      <c r="X380" s="190" t="s">
        <v>635</v>
      </c>
    </row>
    <row r="381" spans="2:24" hidden="1" x14ac:dyDescent="0.25">
      <c r="B381" s="645"/>
      <c r="C381" s="504"/>
      <c r="D381" s="245">
        <v>5</v>
      </c>
      <c r="E381" s="190" t="s">
        <v>683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715</v>
      </c>
      <c r="V381" s="190" t="s">
        <v>643</v>
      </c>
      <c r="W381" s="196">
        <v>1</v>
      </c>
      <c r="X381" s="190" t="s">
        <v>415</v>
      </c>
    </row>
    <row r="382" spans="2:24" hidden="1" x14ac:dyDescent="0.25">
      <c r="B382" s="645"/>
      <c r="C382" s="504"/>
      <c r="D382" s="245">
        <v>6</v>
      </c>
      <c r="E382" s="190" t="s">
        <v>638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468</v>
      </c>
      <c r="U382" s="190" t="s">
        <v>221</v>
      </c>
      <c r="V382" s="190" t="s">
        <v>642</v>
      </c>
      <c r="W382" s="196">
        <v>1</v>
      </c>
      <c r="X382" s="190" t="s">
        <v>470</v>
      </c>
    </row>
    <row r="383" spans="2:24" hidden="1" x14ac:dyDescent="0.25">
      <c r="B383" s="645"/>
      <c r="C383" s="504"/>
      <c r="D383" s="245">
        <v>7</v>
      </c>
      <c r="E383" s="190" t="s">
        <v>664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468</v>
      </c>
      <c r="U383" s="190" t="s">
        <v>221</v>
      </c>
      <c r="V383" s="190" t="s">
        <v>642</v>
      </c>
      <c r="W383" s="196">
        <v>1</v>
      </c>
      <c r="X383" s="190" t="s">
        <v>470</v>
      </c>
    </row>
    <row r="384" spans="2:24" hidden="1" x14ac:dyDescent="0.25">
      <c r="B384" s="645"/>
      <c r="C384" s="504"/>
      <c r="D384" s="245">
        <v>8</v>
      </c>
      <c r="E384" s="190" t="s">
        <v>493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468</v>
      </c>
      <c r="U384" s="190" t="s">
        <v>221</v>
      </c>
      <c r="V384" s="190" t="s">
        <v>513</v>
      </c>
      <c r="W384" s="196">
        <v>1</v>
      </c>
      <c r="X384" s="190" t="s">
        <v>470</v>
      </c>
    </row>
    <row r="385" spans="2:24" hidden="1" x14ac:dyDescent="0.25">
      <c r="B385" s="645"/>
      <c r="C385" s="504"/>
      <c r="D385" s="245">
        <v>9</v>
      </c>
      <c r="E385" s="190" t="s">
        <v>630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715</v>
      </c>
      <c r="V385" s="190" t="s">
        <v>510</v>
      </c>
      <c r="W385" s="196">
        <v>1</v>
      </c>
      <c r="X385" s="190" t="s">
        <v>470</v>
      </c>
    </row>
    <row r="386" spans="2:24" hidden="1" x14ac:dyDescent="0.25">
      <c r="B386" s="646"/>
      <c r="C386" s="504"/>
      <c r="D386" s="245">
        <v>10</v>
      </c>
      <c r="E386" s="190" t="s">
        <v>681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715</v>
      </c>
      <c r="V386" s="190" t="s">
        <v>510</v>
      </c>
      <c r="W386" s="196">
        <v>1</v>
      </c>
      <c r="X386" s="190" t="s">
        <v>470</v>
      </c>
    </row>
    <row r="387" spans="2:24" hidden="1" x14ac:dyDescent="0.25">
      <c r="B387" s="644">
        <v>45908</v>
      </c>
      <c r="C387" s="504" t="str">
        <f t="shared" ref="C387" si="84">RIGHT(TEXT(B387,"aaa"),1)</f>
        <v>一</v>
      </c>
      <c r="D387" s="245">
        <v>1</v>
      </c>
      <c r="E387" s="190" t="s">
        <v>637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537</v>
      </c>
      <c r="V387" s="190" t="s">
        <v>641</v>
      </c>
      <c r="W387" s="196">
        <v>1</v>
      </c>
      <c r="X387" s="190" t="s">
        <v>470</v>
      </c>
    </row>
    <row r="388" spans="2:24" hidden="1" x14ac:dyDescent="0.25">
      <c r="B388" s="645"/>
      <c r="C388" s="504"/>
      <c r="D388" s="245">
        <v>2</v>
      </c>
      <c r="E388" s="190" t="s">
        <v>493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468</v>
      </c>
      <c r="U388" s="190" t="s">
        <v>221</v>
      </c>
      <c r="V388" s="190" t="s">
        <v>513</v>
      </c>
      <c r="W388" s="196">
        <v>1</v>
      </c>
      <c r="X388" s="190" t="s">
        <v>470</v>
      </c>
    </row>
    <row r="389" spans="2:24" hidden="1" x14ac:dyDescent="0.25">
      <c r="B389" s="645"/>
      <c r="C389" s="504"/>
      <c r="D389" s="245">
        <v>3</v>
      </c>
      <c r="E389" s="190" t="s">
        <v>545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468</v>
      </c>
      <c r="U389" s="190" t="s">
        <v>221</v>
      </c>
      <c r="V389" s="190" t="s">
        <v>513</v>
      </c>
      <c r="W389" s="196">
        <v>1</v>
      </c>
      <c r="X389" s="190" t="s">
        <v>470</v>
      </c>
    </row>
    <row r="390" spans="2:24" hidden="1" x14ac:dyDescent="0.25">
      <c r="B390" s="645"/>
      <c r="C390" s="504"/>
      <c r="D390" s="245">
        <v>4</v>
      </c>
      <c r="E390" s="190" t="s">
        <v>664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468</v>
      </c>
      <c r="U390" s="190" t="s">
        <v>221</v>
      </c>
      <c r="V390" s="190" t="s">
        <v>642</v>
      </c>
      <c r="W390" s="196">
        <v>1</v>
      </c>
      <c r="X390" s="190" t="s">
        <v>470</v>
      </c>
    </row>
    <row r="391" spans="2:24" hidden="1" x14ac:dyDescent="0.25">
      <c r="B391" s="645"/>
      <c r="C391" s="504"/>
      <c r="D391" s="245">
        <v>5</v>
      </c>
      <c r="E391" s="190" t="s">
        <v>681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715</v>
      </c>
      <c r="V391" s="190" t="s">
        <v>510</v>
      </c>
      <c r="W391" s="196">
        <v>1</v>
      </c>
      <c r="X391" s="190" t="s">
        <v>470</v>
      </c>
    </row>
    <row r="392" spans="2:24" hidden="1" x14ac:dyDescent="0.25">
      <c r="B392" s="645"/>
      <c r="C392" s="504"/>
      <c r="D392" s="245">
        <v>6</v>
      </c>
      <c r="E392" s="190" t="s">
        <v>482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715</v>
      </c>
      <c r="V392" s="190" t="s">
        <v>643</v>
      </c>
      <c r="W392" s="196">
        <v>1</v>
      </c>
      <c r="X392" s="190" t="s">
        <v>430</v>
      </c>
    </row>
    <row r="393" spans="2:24" hidden="1" x14ac:dyDescent="0.25">
      <c r="B393" s="645"/>
      <c r="C393" s="504"/>
      <c r="D393" s="245">
        <v>7</v>
      </c>
      <c r="E393" s="190" t="s">
        <v>615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715</v>
      </c>
      <c r="V393" s="190" t="s">
        <v>643</v>
      </c>
      <c r="W393" s="196">
        <v>1</v>
      </c>
      <c r="X393" s="190" t="s">
        <v>470</v>
      </c>
    </row>
    <row r="394" spans="2:24" hidden="1" x14ac:dyDescent="0.25">
      <c r="B394" s="645"/>
      <c r="C394" s="504"/>
      <c r="D394" s="245">
        <v>8</v>
      </c>
      <c r="E394" s="190" t="s">
        <v>665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468</v>
      </c>
      <c r="U394" s="190" t="s">
        <v>221</v>
      </c>
      <c r="V394" s="190" t="s">
        <v>642</v>
      </c>
      <c r="W394" s="196">
        <v>1</v>
      </c>
      <c r="X394" s="190" t="s">
        <v>470</v>
      </c>
    </row>
    <row r="395" spans="2:24" hidden="1" x14ac:dyDescent="0.25">
      <c r="B395" s="645"/>
      <c r="C395" s="504"/>
      <c r="D395" s="245">
        <v>9</v>
      </c>
      <c r="E395" s="190" t="s">
        <v>663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537</v>
      </c>
      <c r="V395" s="190" t="s">
        <v>641</v>
      </c>
      <c r="W395" s="196">
        <v>1</v>
      </c>
      <c r="X395" s="190" t="s">
        <v>470</v>
      </c>
    </row>
    <row r="396" spans="2:24" hidden="1" x14ac:dyDescent="0.25">
      <c r="B396" s="646"/>
      <c r="C396" s="504"/>
      <c r="D396" s="245">
        <v>10</v>
      </c>
      <c r="E396" s="190" t="s">
        <v>639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537</v>
      </c>
      <c r="V396" s="190" t="s">
        <v>641</v>
      </c>
      <c r="W396" s="196">
        <v>1</v>
      </c>
      <c r="X396" s="190" t="s">
        <v>448</v>
      </c>
    </row>
    <row r="397" spans="2:24" hidden="1" x14ac:dyDescent="0.25">
      <c r="B397" s="644">
        <v>45909</v>
      </c>
      <c r="C397" s="504" t="str">
        <f t="shared" ref="C397" si="85">RIGHT(TEXT(B397,"aaa"),1)</f>
        <v>二</v>
      </c>
      <c r="D397" s="245">
        <v>1</v>
      </c>
      <c r="E397" s="190" t="s">
        <v>637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537</v>
      </c>
      <c r="V397" s="190" t="s">
        <v>641</v>
      </c>
      <c r="W397" s="196">
        <v>1</v>
      </c>
      <c r="X397" s="190" t="s">
        <v>470</v>
      </c>
    </row>
    <row r="398" spans="2:24" hidden="1" x14ac:dyDescent="0.25">
      <c r="B398" s="645"/>
      <c r="C398" s="504"/>
      <c r="D398" s="245">
        <v>2</v>
      </c>
      <c r="E398" s="190" t="s">
        <v>638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468</v>
      </c>
      <c r="U398" s="190" t="s">
        <v>221</v>
      </c>
      <c r="V398" s="190" t="s">
        <v>642</v>
      </c>
      <c r="W398" s="196">
        <v>1</v>
      </c>
      <c r="X398" s="190" t="s">
        <v>470</v>
      </c>
    </row>
    <row r="399" spans="2:24" hidden="1" x14ac:dyDescent="0.25">
      <c r="B399" s="645"/>
      <c r="C399" s="504"/>
      <c r="D399" s="245">
        <v>3</v>
      </c>
      <c r="E399" s="190" t="s">
        <v>560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715</v>
      </c>
      <c r="V399" s="190" t="s">
        <v>643</v>
      </c>
      <c r="W399" s="196">
        <v>1</v>
      </c>
      <c r="X399" s="190" t="s">
        <v>436</v>
      </c>
    </row>
    <row r="400" spans="2:24" hidden="1" x14ac:dyDescent="0.25">
      <c r="B400" s="645"/>
      <c r="C400" s="504"/>
      <c r="D400" s="245">
        <v>4</v>
      </c>
      <c r="E400" s="190" t="s">
        <v>520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715</v>
      </c>
      <c r="V400" s="190" t="s">
        <v>510</v>
      </c>
      <c r="W400" s="196">
        <v>1</v>
      </c>
      <c r="X400" s="190" t="s">
        <v>470</v>
      </c>
    </row>
    <row r="401" spans="2:24" hidden="1" x14ac:dyDescent="0.25">
      <c r="B401" s="645"/>
      <c r="C401" s="504"/>
      <c r="D401" s="245">
        <v>5</v>
      </c>
      <c r="E401" s="190" t="s">
        <v>664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468</v>
      </c>
      <c r="U401" s="190" t="s">
        <v>221</v>
      </c>
      <c r="V401" s="190" t="s">
        <v>642</v>
      </c>
      <c r="W401" s="196">
        <v>1</v>
      </c>
      <c r="X401" s="190" t="s">
        <v>470</v>
      </c>
    </row>
    <row r="402" spans="2:24" hidden="1" x14ac:dyDescent="0.25">
      <c r="B402" s="645"/>
      <c r="C402" s="504"/>
      <c r="D402" s="245">
        <v>6</v>
      </c>
      <c r="E402" s="190" t="s">
        <v>681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715</v>
      </c>
      <c r="V402" s="190" t="s">
        <v>510</v>
      </c>
      <c r="W402" s="196">
        <v>1</v>
      </c>
      <c r="X402" s="190" t="s">
        <v>470</v>
      </c>
    </row>
    <row r="403" spans="2:24" hidden="1" x14ac:dyDescent="0.25">
      <c r="B403" s="645"/>
      <c r="C403" s="504"/>
      <c r="D403" s="245">
        <v>7</v>
      </c>
      <c r="E403" s="190" t="s">
        <v>493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468</v>
      </c>
      <c r="U403" s="190" t="s">
        <v>221</v>
      </c>
      <c r="V403" s="190" t="s">
        <v>513</v>
      </c>
      <c r="W403" s="196">
        <v>1</v>
      </c>
      <c r="X403" s="190" t="s">
        <v>470</v>
      </c>
    </row>
    <row r="404" spans="2:24" hidden="1" x14ac:dyDescent="0.25">
      <c r="B404" s="645"/>
      <c r="C404" s="504"/>
      <c r="D404" s="245">
        <v>8</v>
      </c>
      <c r="E404" s="190" t="s">
        <v>482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715</v>
      </c>
      <c r="V404" s="190" t="s">
        <v>643</v>
      </c>
      <c r="W404" s="196">
        <v>1</v>
      </c>
      <c r="X404" s="190" t="s">
        <v>430</v>
      </c>
    </row>
    <row r="405" spans="2:24" hidden="1" x14ac:dyDescent="0.25">
      <c r="B405" s="645"/>
      <c r="C405" s="504"/>
      <c r="D405" s="245">
        <v>9</v>
      </c>
      <c r="E405" s="190" t="s">
        <v>548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468</v>
      </c>
      <c r="U405" s="190" t="s">
        <v>221</v>
      </c>
      <c r="V405" s="190" t="s">
        <v>686</v>
      </c>
      <c r="W405" s="196">
        <v>1</v>
      </c>
      <c r="X405" s="190" t="s">
        <v>416</v>
      </c>
    </row>
    <row r="406" spans="2:24" hidden="1" x14ac:dyDescent="0.25">
      <c r="B406" s="646"/>
      <c r="C406" s="504"/>
      <c r="D406" s="245">
        <v>10</v>
      </c>
      <c r="E406" s="190" t="s">
        <v>463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715</v>
      </c>
      <c r="V406" s="190" t="s">
        <v>510</v>
      </c>
      <c r="W406" s="196">
        <v>1</v>
      </c>
      <c r="X406" s="190" t="s">
        <v>417</v>
      </c>
    </row>
    <row r="407" spans="2:24" hidden="1" x14ac:dyDescent="0.25">
      <c r="B407" s="644">
        <v>45910</v>
      </c>
      <c r="C407" s="504" t="str">
        <f t="shared" ref="C407" si="93">RIGHT(TEXT(B407,"aaa"),1)</f>
        <v>三</v>
      </c>
      <c r="D407" s="245">
        <v>1</v>
      </c>
      <c r="E407" s="190" t="s">
        <v>638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468</v>
      </c>
      <c r="U407" s="190" t="s">
        <v>221</v>
      </c>
      <c r="V407" s="190" t="s">
        <v>642</v>
      </c>
      <c r="W407" s="196">
        <v>1</v>
      </c>
      <c r="X407" s="190" t="s">
        <v>470</v>
      </c>
    </row>
    <row r="408" spans="2:24" hidden="1" x14ac:dyDescent="0.25">
      <c r="B408" s="645"/>
      <c r="C408" s="504"/>
      <c r="D408" s="245">
        <v>2</v>
      </c>
      <c r="E408" s="190" t="s">
        <v>637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537</v>
      </c>
      <c r="V408" s="190" t="s">
        <v>641</v>
      </c>
      <c r="W408" s="196">
        <v>1</v>
      </c>
      <c r="X408" s="190" t="s">
        <v>470</v>
      </c>
    </row>
    <row r="409" spans="2:24" hidden="1" x14ac:dyDescent="0.25">
      <c r="B409" s="645"/>
      <c r="C409" s="504"/>
      <c r="D409" s="245">
        <v>3</v>
      </c>
      <c r="E409" s="190" t="s">
        <v>664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468</v>
      </c>
      <c r="U409" s="190" t="s">
        <v>221</v>
      </c>
      <c r="V409" s="190" t="s">
        <v>642</v>
      </c>
      <c r="W409" s="196">
        <v>1</v>
      </c>
      <c r="X409" s="190" t="s">
        <v>470</v>
      </c>
    </row>
    <row r="410" spans="2:24" hidden="1" x14ac:dyDescent="0.25">
      <c r="B410" s="645"/>
      <c r="C410" s="504"/>
      <c r="D410" s="245">
        <v>4</v>
      </c>
      <c r="E410" s="190" t="s">
        <v>663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537</v>
      </c>
      <c r="V410" s="190" t="s">
        <v>641</v>
      </c>
      <c r="W410" s="196">
        <v>1</v>
      </c>
      <c r="X410" s="190" t="s">
        <v>470</v>
      </c>
    </row>
    <row r="411" spans="2:24" hidden="1" x14ac:dyDescent="0.25">
      <c r="B411" s="645"/>
      <c r="C411" s="504"/>
      <c r="D411" s="245">
        <v>5</v>
      </c>
      <c r="E411" s="190" t="s">
        <v>639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537</v>
      </c>
      <c r="V411" s="190" t="s">
        <v>641</v>
      </c>
      <c r="W411" s="196">
        <v>1</v>
      </c>
      <c r="X411" s="190" t="s">
        <v>448</v>
      </c>
    </row>
    <row r="412" spans="2:24" hidden="1" x14ac:dyDescent="0.25">
      <c r="B412" s="645"/>
      <c r="C412" s="504"/>
      <c r="D412" s="245">
        <v>6</v>
      </c>
      <c r="E412" s="190" t="s">
        <v>466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490</v>
      </c>
      <c r="W412" s="196">
        <v>1</v>
      </c>
      <c r="X412" s="190" t="s">
        <v>415</v>
      </c>
    </row>
    <row r="413" spans="2:24" hidden="1" x14ac:dyDescent="0.25">
      <c r="B413" s="645"/>
      <c r="C413" s="504"/>
      <c r="D413" s="245">
        <v>7</v>
      </c>
      <c r="E413" s="190" t="s">
        <v>520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715</v>
      </c>
      <c r="V413" s="190" t="s">
        <v>510</v>
      </c>
      <c r="W413" s="196">
        <v>1</v>
      </c>
      <c r="X413" s="190" t="s">
        <v>470</v>
      </c>
    </row>
    <row r="414" spans="2:24" hidden="1" x14ac:dyDescent="0.25">
      <c r="B414" s="645"/>
      <c r="C414" s="504"/>
      <c r="D414" s="245">
        <v>8</v>
      </c>
      <c r="E414" s="190" t="s">
        <v>482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715</v>
      </c>
      <c r="V414" s="190" t="s">
        <v>643</v>
      </c>
      <c r="W414" s="196">
        <v>1</v>
      </c>
      <c r="X414" s="190" t="s">
        <v>430</v>
      </c>
    </row>
    <row r="415" spans="2:24" hidden="1" x14ac:dyDescent="0.25">
      <c r="B415" s="645"/>
      <c r="C415" s="504"/>
      <c r="D415" s="245">
        <v>9</v>
      </c>
      <c r="E415" s="190" t="s">
        <v>681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715</v>
      </c>
      <c r="V415" s="190" t="s">
        <v>510</v>
      </c>
      <c r="W415" s="196">
        <v>1</v>
      </c>
      <c r="X415" s="190" t="s">
        <v>470</v>
      </c>
    </row>
    <row r="416" spans="2:24" hidden="1" x14ac:dyDescent="0.25">
      <c r="B416" s="646"/>
      <c r="C416" s="504"/>
      <c r="D416" s="245">
        <v>10</v>
      </c>
      <c r="E416" s="190" t="s">
        <v>506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715</v>
      </c>
      <c r="V416" s="190" t="s">
        <v>510</v>
      </c>
      <c r="W416" s="196">
        <v>1</v>
      </c>
      <c r="X416" s="190" t="s">
        <v>462</v>
      </c>
    </row>
    <row r="417" spans="2:24" hidden="1" x14ac:dyDescent="0.25">
      <c r="B417" s="644">
        <v>45911</v>
      </c>
      <c r="C417" s="504" t="str">
        <f t="shared" ref="C417" si="94">RIGHT(TEXT(B417,"aaa"),1)</f>
        <v>四</v>
      </c>
      <c r="D417" s="245">
        <v>1</v>
      </c>
      <c r="E417" s="190" t="s">
        <v>637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537</v>
      </c>
      <c r="V417" s="190" t="s">
        <v>641</v>
      </c>
      <c r="W417" s="196">
        <v>1</v>
      </c>
      <c r="X417" s="190" t="s">
        <v>470</v>
      </c>
    </row>
    <row r="418" spans="2:24" hidden="1" x14ac:dyDescent="0.25">
      <c r="B418" s="645"/>
      <c r="C418" s="504"/>
      <c r="D418" s="245">
        <v>2</v>
      </c>
      <c r="E418" s="190" t="s">
        <v>638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468</v>
      </c>
      <c r="U418" s="190" t="s">
        <v>221</v>
      </c>
      <c r="V418" s="190" t="s">
        <v>642</v>
      </c>
      <c r="W418" s="196">
        <v>1</v>
      </c>
      <c r="X418" s="190" t="s">
        <v>470</v>
      </c>
    </row>
    <row r="419" spans="2:24" hidden="1" x14ac:dyDescent="0.25">
      <c r="B419" s="645"/>
      <c r="C419" s="504"/>
      <c r="D419" s="245">
        <v>3</v>
      </c>
      <c r="E419" s="190" t="s">
        <v>681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715</v>
      </c>
      <c r="V419" s="190" t="s">
        <v>510</v>
      </c>
      <c r="W419" s="196">
        <v>1</v>
      </c>
      <c r="X419" s="190" t="s">
        <v>470</v>
      </c>
    </row>
    <row r="420" spans="2:24" hidden="1" x14ac:dyDescent="0.25">
      <c r="B420" s="645"/>
      <c r="C420" s="504"/>
      <c r="D420" s="245">
        <v>4</v>
      </c>
      <c r="E420" s="190" t="s">
        <v>665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468</v>
      </c>
      <c r="U420" s="190" t="s">
        <v>221</v>
      </c>
      <c r="V420" s="190" t="s">
        <v>642</v>
      </c>
      <c r="W420" s="196">
        <v>1</v>
      </c>
      <c r="X420" s="190" t="s">
        <v>470</v>
      </c>
    </row>
    <row r="421" spans="2:24" hidden="1" x14ac:dyDescent="0.25">
      <c r="B421" s="645"/>
      <c r="C421" s="504"/>
      <c r="D421" s="245">
        <v>5</v>
      </c>
      <c r="E421" s="190" t="s">
        <v>664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468</v>
      </c>
      <c r="U421" s="190" t="s">
        <v>221</v>
      </c>
      <c r="V421" s="190" t="s">
        <v>642</v>
      </c>
      <c r="W421" s="196">
        <v>1</v>
      </c>
      <c r="X421" s="190" t="s">
        <v>470</v>
      </c>
    </row>
    <row r="422" spans="2:24" hidden="1" x14ac:dyDescent="0.25">
      <c r="B422" s="645"/>
      <c r="C422" s="504"/>
      <c r="D422" s="245">
        <v>6</v>
      </c>
      <c r="E422" s="190" t="s">
        <v>484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715</v>
      </c>
      <c r="V422" s="190" t="s">
        <v>510</v>
      </c>
      <c r="W422" s="196">
        <v>1</v>
      </c>
      <c r="X422" s="190" t="s">
        <v>470</v>
      </c>
    </row>
    <row r="423" spans="2:24" hidden="1" x14ac:dyDescent="0.25">
      <c r="B423" s="645"/>
      <c r="C423" s="504"/>
      <c r="D423" s="245">
        <v>7</v>
      </c>
      <c r="E423" s="190" t="s">
        <v>630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715</v>
      </c>
      <c r="V423" s="190" t="s">
        <v>510</v>
      </c>
      <c r="W423" s="196">
        <v>1</v>
      </c>
      <c r="X423" s="190" t="s">
        <v>470</v>
      </c>
    </row>
    <row r="424" spans="2:24" hidden="1" x14ac:dyDescent="0.25">
      <c r="B424" s="645"/>
      <c r="C424" s="504"/>
      <c r="D424" s="245">
        <v>8</v>
      </c>
      <c r="E424" s="190" t="s">
        <v>622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715</v>
      </c>
      <c r="V424" s="190" t="s">
        <v>643</v>
      </c>
      <c r="W424" s="196">
        <v>1</v>
      </c>
      <c r="X424" s="190" t="s">
        <v>470</v>
      </c>
    </row>
    <row r="425" spans="2:24" hidden="1" x14ac:dyDescent="0.25">
      <c r="B425" s="645"/>
      <c r="C425" s="504"/>
      <c r="D425" s="245">
        <v>9</v>
      </c>
      <c r="E425" s="190" t="s">
        <v>520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715</v>
      </c>
      <c r="V425" s="190" t="s">
        <v>510</v>
      </c>
      <c r="W425" s="196">
        <v>1</v>
      </c>
      <c r="X425" s="190" t="s">
        <v>470</v>
      </c>
    </row>
    <row r="426" spans="2:24" hidden="1" x14ac:dyDescent="0.25">
      <c r="B426" s="646"/>
      <c r="C426" s="504"/>
      <c r="D426" s="245">
        <v>10</v>
      </c>
      <c r="E426" s="190" t="s">
        <v>463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715</v>
      </c>
      <c r="V426" s="190" t="s">
        <v>510</v>
      </c>
      <c r="W426" s="196">
        <v>1</v>
      </c>
      <c r="X426" s="190" t="s">
        <v>417</v>
      </c>
    </row>
    <row r="427" spans="2:24" hidden="1" x14ac:dyDescent="0.25">
      <c r="B427" s="644">
        <v>45912</v>
      </c>
      <c r="C427" s="504" t="str">
        <f t="shared" ref="C427" si="95">RIGHT(TEXT(B427,"aaa"),1)</f>
        <v>五</v>
      </c>
      <c r="D427" s="245">
        <v>1</v>
      </c>
      <c r="E427" s="190" t="s">
        <v>637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537</v>
      </c>
      <c r="V427" s="190" t="s">
        <v>641</v>
      </c>
      <c r="W427" s="196">
        <v>1</v>
      </c>
      <c r="X427" s="190" t="s">
        <v>470</v>
      </c>
    </row>
    <row r="428" spans="2:24" hidden="1" x14ac:dyDescent="0.25">
      <c r="B428" s="645"/>
      <c r="C428" s="504"/>
      <c r="D428" s="245">
        <v>2</v>
      </c>
      <c r="E428" s="190" t="s">
        <v>638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468</v>
      </c>
      <c r="U428" s="190" t="s">
        <v>221</v>
      </c>
      <c r="V428" s="190" t="s">
        <v>642</v>
      </c>
      <c r="W428" s="196">
        <v>1</v>
      </c>
      <c r="X428" s="190" t="s">
        <v>470</v>
      </c>
    </row>
    <row r="429" spans="2:24" hidden="1" x14ac:dyDescent="0.25">
      <c r="B429" s="645"/>
      <c r="C429" s="504"/>
      <c r="D429" s="245">
        <v>3</v>
      </c>
      <c r="E429" s="190" t="s">
        <v>545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468</v>
      </c>
      <c r="U429" s="190" t="s">
        <v>221</v>
      </c>
      <c r="V429" s="190" t="s">
        <v>513</v>
      </c>
      <c r="W429" s="196">
        <v>1</v>
      </c>
      <c r="X429" s="190" t="s">
        <v>470</v>
      </c>
    </row>
    <row r="430" spans="2:24" hidden="1" x14ac:dyDescent="0.25">
      <c r="B430" s="645"/>
      <c r="C430" s="504"/>
      <c r="D430" s="245">
        <v>4</v>
      </c>
      <c r="E430" s="190" t="s">
        <v>482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715</v>
      </c>
      <c r="V430" s="190" t="s">
        <v>643</v>
      </c>
      <c r="W430" s="196">
        <v>1</v>
      </c>
      <c r="X430" s="190" t="s">
        <v>430</v>
      </c>
    </row>
    <row r="431" spans="2:24" hidden="1" x14ac:dyDescent="0.25">
      <c r="B431" s="645"/>
      <c r="C431" s="504"/>
      <c r="D431" s="245">
        <v>5</v>
      </c>
      <c r="E431" s="190" t="s">
        <v>664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468</v>
      </c>
      <c r="U431" s="190" t="s">
        <v>221</v>
      </c>
      <c r="V431" s="190" t="s">
        <v>642</v>
      </c>
      <c r="W431" s="196">
        <v>1</v>
      </c>
      <c r="X431" s="190" t="s">
        <v>470</v>
      </c>
    </row>
    <row r="432" spans="2:24" hidden="1" x14ac:dyDescent="0.25">
      <c r="B432" s="645"/>
      <c r="C432" s="504"/>
      <c r="D432" s="245">
        <v>6</v>
      </c>
      <c r="E432" s="190" t="s">
        <v>560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715</v>
      </c>
      <c r="V432" s="190" t="s">
        <v>643</v>
      </c>
      <c r="W432" s="196">
        <v>1</v>
      </c>
      <c r="X432" s="190" t="s">
        <v>436</v>
      </c>
    </row>
    <row r="433" spans="2:24" hidden="1" x14ac:dyDescent="0.25">
      <c r="B433" s="645"/>
      <c r="C433" s="504"/>
      <c r="D433" s="245">
        <v>7</v>
      </c>
      <c r="E433" s="190" t="s">
        <v>551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715</v>
      </c>
      <c r="V433" s="190" t="s">
        <v>510</v>
      </c>
      <c r="W433" s="196">
        <v>1</v>
      </c>
      <c r="X433" s="190" t="s">
        <v>470</v>
      </c>
    </row>
    <row r="434" spans="2:24" hidden="1" x14ac:dyDescent="0.25">
      <c r="B434" s="645"/>
      <c r="C434" s="504"/>
      <c r="D434" s="245">
        <v>8</v>
      </c>
      <c r="E434" s="190" t="s">
        <v>681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715</v>
      </c>
      <c r="V434" s="190" t="s">
        <v>510</v>
      </c>
      <c r="W434" s="196">
        <v>1</v>
      </c>
      <c r="X434" s="190" t="s">
        <v>470</v>
      </c>
    </row>
    <row r="435" spans="2:24" hidden="1" x14ac:dyDescent="0.25">
      <c r="B435" s="645"/>
      <c r="C435" s="504"/>
      <c r="D435" s="245">
        <v>9</v>
      </c>
      <c r="E435" s="190" t="s">
        <v>520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715</v>
      </c>
      <c r="V435" s="190" t="s">
        <v>510</v>
      </c>
      <c r="W435" s="196">
        <v>1</v>
      </c>
      <c r="X435" s="190" t="s">
        <v>470</v>
      </c>
    </row>
    <row r="436" spans="2:24" hidden="1" x14ac:dyDescent="0.25">
      <c r="B436" s="646"/>
      <c r="C436" s="504"/>
      <c r="D436" s="245">
        <v>10</v>
      </c>
      <c r="E436" s="190" t="s">
        <v>651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537</v>
      </c>
      <c r="V436" s="190" t="s">
        <v>641</v>
      </c>
      <c r="W436" s="196">
        <v>1</v>
      </c>
      <c r="X436" s="190" t="s">
        <v>470</v>
      </c>
    </row>
    <row r="437" spans="2:24" hidden="1" x14ac:dyDescent="0.25">
      <c r="B437" s="644">
        <v>45913</v>
      </c>
      <c r="C437" s="504" t="str">
        <f t="shared" ref="C437" si="96">RIGHT(TEXT(B437,"aaa"),1)</f>
        <v>六</v>
      </c>
      <c r="D437" s="245">
        <v>1</v>
      </c>
      <c r="E437" s="190" t="s">
        <v>482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715</v>
      </c>
      <c r="V437" s="190" t="s">
        <v>643</v>
      </c>
      <c r="W437" s="196">
        <v>1</v>
      </c>
      <c r="X437" s="190" t="s">
        <v>430</v>
      </c>
    </row>
    <row r="438" spans="2:24" hidden="1" x14ac:dyDescent="0.25">
      <c r="B438" s="645"/>
      <c r="C438" s="504"/>
      <c r="D438" s="245">
        <v>2</v>
      </c>
      <c r="E438" s="190" t="s">
        <v>637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537</v>
      </c>
      <c r="V438" s="190" t="s">
        <v>641</v>
      </c>
      <c r="W438" s="196">
        <v>1</v>
      </c>
      <c r="X438" s="190" t="s">
        <v>470</v>
      </c>
    </row>
    <row r="439" spans="2:24" hidden="1" x14ac:dyDescent="0.25">
      <c r="B439" s="645"/>
      <c r="C439" s="504"/>
      <c r="D439" s="245">
        <v>3</v>
      </c>
      <c r="E439" s="190" t="s">
        <v>560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715</v>
      </c>
      <c r="V439" s="190" t="s">
        <v>643</v>
      </c>
      <c r="W439" s="196">
        <v>1</v>
      </c>
      <c r="X439" s="190" t="s">
        <v>436</v>
      </c>
    </row>
    <row r="440" spans="2:24" hidden="1" x14ac:dyDescent="0.25">
      <c r="B440" s="645"/>
      <c r="C440" s="504"/>
      <c r="D440" s="245">
        <v>4</v>
      </c>
      <c r="E440" s="190" t="s">
        <v>638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468</v>
      </c>
      <c r="U440" s="190" t="s">
        <v>221</v>
      </c>
      <c r="V440" s="190" t="s">
        <v>642</v>
      </c>
      <c r="W440" s="196">
        <v>1</v>
      </c>
      <c r="X440" s="190" t="s">
        <v>470</v>
      </c>
    </row>
    <row r="441" spans="2:24" hidden="1" x14ac:dyDescent="0.25">
      <c r="B441" s="645"/>
      <c r="C441" s="504"/>
      <c r="D441" s="245">
        <v>5</v>
      </c>
      <c r="E441" s="190" t="s">
        <v>520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715</v>
      </c>
      <c r="V441" s="190" t="s">
        <v>510</v>
      </c>
      <c r="W441" s="196">
        <v>1</v>
      </c>
      <c r="X441" s="190" t="s">
        <v>470</v>
      </c>
    </row>
    <row r="442" spans="2:24" hidden="1" x14ac:dyDescent="0.25">
      <c r="B442" s="645"/>
      <c r="C442" s="504"/>
      <c r="D442" s="245">
        <v>6</v>
      </c>
      <c r="E442" s="190" t="s">
        <v>551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715</v>
      </c>
      <c r="V442" s="190" t="s">
        <v>510</v>
      </c>
      <c r="W442" s="196">
        <v>1</v>
      </c>
      <c r="X442" s="190" t="s">
        <v>470</v>
      </c>
    </row>
    <row r="443" spans="2:24" hidden="1" x14ac:dyDescent="0.25">
      <c r="B443" s="645"/>
      <c r="C443" s="504"/>
      <c r="D443" s="245">
        <v>7</v>
      </c>
      <c r="E443" s="190" t="s">
        <v>664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468</v>
      </c>
      <c r="U443" s="190" t="s">
        <v>221</v>
      </c>
      <c r="V443" s="190" t="s">
        <v>642</v>
      </c>
      <c r="W443" s="196">
        <v>1</v>
      </c>
      <c r="X443" s="190" t="s">
        <v>470</v>
      </c>
    </row>
    <row r="444" spans="2:24" hidden="1" x14ac:dyDescent="0.25">
      <c r="B444" s="645"/>
      <c r="C444" s="504"/>
      <c r="D444" s="245">
        <v>8</v>
      </c>
      <c r="E444" s="190" t="s">
        <v>463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715</v>
      </c>
      <c r="V444" s="190" t="s">
        <v>510</v>
      </c>
      <c r="W444" s="196">
        <v>1</v>
      </c>
      <c r="X444" s="190" t="s">
        <v>417</v>
      </c>
    </row>
    <row r="445" spans="2:24" hidden="1" x14ac:dyDescent="0.25">
      <c r="B445" s="645"/>
      <c r="C445" s="504"/>
      <c r="D445" s="245">
        <v>9</v>
      </c>
      <c r="E445" s="190" t="s">
        <v>681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715</v>
      </c>
      <c r="V445" s="190" t="s">
        <v>510</v>
      </c>
      <c r="W445" s="196">
        <v>1</v>
      </c>
      <c r="X445" s="190" t="s">
        <v>470</v>
      </c>
    </row>
    <row r="446" spans="2:24" hidden="1" x14ac:dyDescent="0.25">
      <c r="B446" s="646"/>
      <c r="C446" s="504"/>
      <c r="D446" s="245">
        <v>10</v>
      </c>
      <c r="E446" s="190" t="s">
        <v>662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537</v>
      </c>
      <c r="V446" s="190" t="s">
        <v>641</v>
      </c>
      <c r="W446" s="196">
        <v>1</v>
      </c>
      <c r="X446" s="190" t="s">
        <v>449</v>
      </c>
    </row>
    <row r="447" spans="2:24" hidden="1" x14ac:dyDescent="0.25">
      <c r="B447" s="644">
        <v>45914</v>
      </c>
      <c r="C447" s="504" t="str">
        <f t="shared" ref="C447" si="97">RIGHT(TEXT(B447,"aaa"),1)</f>
        <v>日</v>
      </c>
      <c r="D447" s="245">
        <v>1</v>
      </c>
      <c r="E447" s="190" t="s">
        <v>560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715</v>
      </c>
      <c r="V447" s="190" t="s">
        <v>643</v>
      </c>
      <c r="W447" s="196">
        <v>1</v>
      </c>
      <c r="X447" s="190" t="s">
        <v>436</v>
      </c>
    </row>
    <row r="448" spans="2:24" hidden="1" x14ac:dyDescent="0.25">
      <c r="B448" s="645"/>
      <c r="C448" s="504"/>
      <c r="D448" s="245">
        <v>2</v>
      </c>
      <c r="E448" s="190" t="s">
        <v>638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468</v>
      </c>
      <c r="U448" s="190" t="s">
        <v>221</v>
      </c>
      <c r="V448" s="190" t="s">
        <v>642</v>
      </c>
      <c r="W448" s="196">
        <v>1</v>
      </c>
      <c r="X448" s="190" t="s">
        <v>470</v>
      </c>
    </row>
    <row r="449" spans="2:24" hidden="1" x14ac:dyDescent="0.25">
      <c r="B449" s="645"/>
      <c r="C449" s="504"/>
      <c r="D449" s="245">
        <v>3</v>
      </c>
      <c r="E449" s="190" t="s">
        <v>664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468</v>
      </c>
      <c r="U449" s="190" t="s">
        <v>221</v>
      </c>
      <c r="V449" s="190" t="s">
        <v>642</v>
      </c>
      <c r="W449" s="196">
        <v>1</v>
      </c>
      <c r="X449" s="190" t="s">
        <v>470</v>
      </c>
    </row>
    <row r="450" spans="2:24" hidden="1" x14ac:dyDescent="0.25">
      <c r="B450" s="645"/>
      <c r="C450" s="504"/>
      <c r="D450" s="245">
        <v>4</v>
      </c>
      <c r="E450" s="190" t="s">
        <v>637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537</v>
      </c>
      <c r="V450" s="190" t="s">
        <v>641</v>
      </c>
      <c r="W450" s="196">
        <v>1</v>
      </c>
      <c r="X450" s="190" t="s">
        <v>470</v>
      </c>
    </row>
    <row r="451" spans="2:24" hidden="1" x14ac:dyDescent="0.25">
      <c r="B451" s="645"/>
      <c r="C451" s="504"/>
      <c r="D451" s="245">
        <v>5</v>
      </c>
      <c r="E451" s="190" t="s">
        <v>617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715</v>
      </c>
      <c r="V451" s="190" t="s">
        <v>643</v>
      </c>
      <c r="W451" s="196">
        <v>1</v>
      </c>
      <c r="X451" s="190" t="s">
        <v>540</v>
      </c>
    </row>
    <row r="452" spans="2:24" hidden="1" x14ac:dyDescent="0.25">
      <c r="B452" s="645"/>
      <c r="C452" s="504"/>
      <c r="D452" s="245">
        <v>6</v>
      </c>
      <c r="E452" s="190" t="s">
        <v>661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715</v>
      </c>
      <c r="V452" s="190" t="s">
        <v>643</v>
      </c>
      <c r="W452" s="196">
        <v>1</v>
      </c>
      <c r="X452" s="190" t="s">
        <v>635</v>
      </c>
    </row>
    <row r="453" spans="2:24" hidden="1" x14ac:dyDescent="0.25">
      <c r="B453" s="645"/>
      <c r="C453" s="504"/>
      <c r="D453" s="245">
        <v>7</v>
      </c>
      <c r="E453" s="190" t="s">
        <v>491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715</v>
      </c>
      <c r="V453" s="190" t="s">
        <v>643</v>
      </c>
      <c r="W453" s="196">
        <v>1</v>
      </c>
      <c r="X453" s="190" t="s">
        <v>470</v>
      </c>
    </row>
    <row r="454" spans="2:24" hidden="1" x14ac:dyDescent="0.25">
      <c r="B454" s="645"/>
      <c r="C454" s="504"/>
      <c r="D454" s="245">
        <v>8</v>
      </c>
      <c r="E454" s="190" t="s">
        <v>482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715</v>
      </c>
      <c r="V454" s="190" t="s">
        <v>643</v>
      </c>
      <c r="W454" s="196">
        <v>1</v>
      </c>
      <c r="X454" s="190" t="s">
        <v>430</v>
      </c>
    </row>
    <row r="455" spans="2:24" hidden="1" x14ac:dyDescent="0.25">
      <c r="B455" s="645"/>
      <c r="C455" s="504"/>
      <c r="D455" s="245">
        <v>9</v>
      </c>
      <c r="E455" s="190" t="s">
        <v>648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715</v>
      </c>
      <c r="V455" s="190" t="s">
        <v>643</v>
      </c>
      <c r="W455" s="196">
        <v>1</v>
      </c>
      <c r="X455" s="190" t="s">
        <v>431</v>
      </c>
    </row>
    <row r="456" spans="2:24" hidden="1" x14ac:dyDescent="0.25">
      <c r="B456" s="646"/>
      <c r="C456" s="504"/>
      <c r="D456" s="245">
        <v>10</v>
      </c>
      <c r="E456" s="190" t="s">
        <v>687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715</v>
      </c>
      <c r="V456" s="190" t="s">
        <v>643</v>
      </c>
      <c r="W456" s="196">
        <v>1</v>
      </c>
      <c r="X456" s="190" t="s">
        <v>431</v>
      </c>
    </row>
    <row r="457" spans="2:24" hidden="1" x14ac:dyDescent="0.25">
      <c r="B457" s="644">
        <v>45915</v>
      </c>
      <c r="C457" s="504" t="str">
        <f t="shared" ref="C457" si="98">RIGHT(TEXT(B457,"aaa"),1)</f>
        <v>一</v>
      </c>
      <c r="D457" s="245">
        <v>1</v>
      </c>
      <c r="E457" s="190" t="s">
        <v>637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537</v>
      </c>
      <c r="V457" s="190" t="s">
        <v>641</v>
      </c>
      <c r="W457" s="196">
        <v>1</v>
      </c>
      <c r="X457" s="190" t="s">
        <v>470</v>
      </c>
    </row>
    <row r="458" spans="2:24" hidden="1" x14ac:dyDescent="0.25">
      <c r="B458" s="645"/>
      <c r="C458" s="504"/>
      <c r="D458" s="245">
        <v>2</v>
      </c>
      <c r="E458" s="190" t="s">
        <v>638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468</v>
      </c>
      <c r="U458" s="190" t="s">
        <v>221</v>
      </c>
      <c r="V458" s="190" t="s">
        <v>642</v>
      </c>
      <c r="W458" s="196">
        <v>1</v>
      </c>
      <c r="X458" s="190" t="s">
        <v>470</v>
      </c>
    </row>
    <row r="459" spans="2:24" hidden="1" x14ac:dyDescent="0.25">
      <c r="B459" s="645"/>
      <c r="C459" s="504"/>
      <c r="D459" s="245">
        <v>3</v>
      </c>
      <c r="E459" s="190" t="s">
        <v>560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715</v>
      </c>
      <c r="V459" s="190" t="s">
        <v>643</v>
      </c>
      <c r="W459" s="196">
        <v>1</v>
      </c>
      <c r="X459" s="190" t="s">
        <v>436</v>
      </c>
    </row>
    <row r="460" spans="2:24" hidden="1" x14ac:dyDescent="0.25">
      <c r="B460" s="645"/>
      <c r="C460" s="504"/>
      <c r="D460" s="245">
        <v>4</v>
      </c>
      <c r="E460" s="190" t="s">
        <v>663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537</v>
      </c>
      <c r="V460" s="190" t="s">
        <v>641</v>
      </c>
      <c r="W460" s="196">
        <v>1</v>
      </c>
      <c r="X460" s="190" t="s">
        <v>470</v>
      </c>
    </row>
    <row r="461" spans="2:24" hidden="1" x14ac:dyDescent="0.25">
      <c r="B461" s="645"/>
      <c r="C461" s="504"/>
      <c r="D461" s="245">
        <v>5</v>
      </c>
      <c r="E461" s="190" t="s">
        <v>688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715</v>
      </c>
      <c r="V461" s="190" t="s">
        <v>643</v>
      </c>
      <c r="W461" s="196">
        <v>1</v>
      </c>
      <c r="X461" s="190" t="s">
        <v>432</v>
      </c>
    </row>
    <row r="462" spans="2:24" hidden="1" x14ac:dyDescent="0.25">
      <c r="B462" s="645"/>
      <c r="C462" s="504"/>
      <c r="D462" s="245">
        <v>6</v>
      </c>
      <c r="E462" s="190" t="s">
        <v>525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715</v>
      </c>
      <c r="V462" s="190" t="s">
        <v>643</v>
      </c>
      <c r="W462" s="196">
        <v>1</v>
      </c>
      <c r="X462" s="190" t="s">
        <v>435</v>
      </c>
    </row>
    <row r="463" spans="2:24" hidden="1" x14ac:dyDescent="0.25">
      <c r="B463" s="645"/>
      <c r="C463" s="504"/>
      <c r="D463" s="245">
        <v>7</v>
      </c>
      <c r="E463" s="190" t="s">
        <v>664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468</v>
      </c>
      <c r="U463" s="190" t="s">
        <v>221</v>
      </c>
      <c r="V463" s="190" t="s">
        <v>642</v>
      </c>
      <c r="W463" s="196">
        <v>1</v>
      </c>
      <c r="X463" s="190" t="s">
        <v>470</v>
      </c>
    </row>
    <row r="464" spans="2:24" hidden="1" x14ac:dyDescent="0.25">
      <c r="B464" s="645"/>
      <c r="C464" s="504"/>
      <c r="D464" s="245">
        <v>8</v>
      </c>
      <c r="E464" s="190" t="s">
        <v>520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715</v>
      </c>
      <c r="V464" s="190" t="s">
        <v>510</v>
      </c>
      <c r="W464" s="196">
        <v>1</v>
      </c>
      <c r="X464" s="190" t="s">
        <v>470</v>
      </c>
    </row>
    <row r="465" spans="2:24" hidden="1" x14ac:dyDescent="0.25">
      <c r="B465" s="645"/>
      <c r="C465" s="504"/>
      <c r="D465" s="245">
        <v>9</v>
      </c>
      <c r="E465" s="190" t="s">
        <v>681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715</v>
      </c>
      <c r="V465" s="190" t="s">
        <v>646</v>
      </c>
      <c r="W465" s="196">
        <v>1</v>
      </c>
      <c r="X465" s="190" t="s">
        <v>470</v>
      </c>
    </row>
    <row r="466" spans="2:24" hidden="1" x14ac:dyDescent="0.25">
      <c r="B466" s="646"/>
      <c r="C466" s="504"/>
      <c r="D466" s="245">
        <v>10</v>
      </c>
      <c r="E466" s="190" t="s">
        <v>466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490</v>
      </c>
      <c r="W466" s="196">
        <v>1</v>
      </c>
      <c r="X466" s="190" t="s">
        <v>415</v>
      </c>
    </row>
    <row r="467" spans="2:24" hidden="1" x14ac:dyDescent="0.25">
      <c r="B467" s="644">
        <v>45916</v>
      </c>
      <c r="C467" s="504" t="str">
        <f t="shared" ref="C467" si="106">RIGHT(TEXT(B467,"aaa"),1)</f>
        <v>二</v>
      </c>
      <c r="D467" s="245">
        <v>1</v>
      </c>
      <c r="E467" s="190" t="s">
        <v>637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537</v>
      </c>
      <c r="V467" s="190" t="s">
        <v>641</v>
      </c>
      <c r="W467" s="196">
        <v>1</v>
      </c>
      <c r="X467" s="190" t="s">
        <v>470</v>
      </c>
    </row>
    <row r="468" spans="2:24" hidden="1" x14ac:dyDescent="0.25">
      <c r="B468" s="645"/>
      <c r="C468" s="504"/>
      <c r="D468" s="245">
        <v>2</v>
      </c>
      <c r="E468" s="190" t="s">
        <v>638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468</v>
      </c>
      <c r="U468" s="190" t="s">
        <v>221</v>
      </c>
      <c r="V468" s="190" t="s">
        <v>642</v>
      </c>
      <c r="W468" s="196">
        <v>1</v>
      </c>
      <c r="X468" s="190" t="s">
        <v>470</v>
      </c>
    </row>
    <row r="469" spans="2:24" hidden="1" x14ac:dyDescent="0.25">
      <c r="B469" s="645"/>
      <c r="C469" s="504"/>
      <c r="D469" s="245">
        <v>3</v>
      </c>
      <c r="E469" s="190" t="s">
        <v>664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468</v>
      </c>
      <c r="U469" s="190" t="s">
        <v>221</v>
      </c>
      <c r="V469" s="190" t="s">
        <v>642</v>
      </c>
      <c r="W469" s="196">
        <v>1</v>
      </c>
      <c r="X469" s="190" t="s">
        <v>470</v>
      </c>
    </row>
    <row r="470" spans="2:24" hidden="1" x14ac:dyDescent="0.25">
      <c r="B470" s="645"/>
      <c r="C470" s="504"/>
      <c r="D470" s="245">
        <v>4</v>
      </c>
      <c r="E470" s="190" t="s">
        <v>472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715</v>
      </c>
      <c r="V470" s="190" t="s">
        <v>510</v>
      </c>
      <c r="W470" s="196">
        <v>1</v>
      </c>
      <c r="X470" s="190" t="s">
        <v>461</v>
      </c>
    </row>
    <row r="471" spans="2:24" hidden="1" x14ac:dyDescent="0.25">
      <c r="B471" s="645"/>
      <c r="C471" s="504"/>
      <c r="D471" s="245">
        <v>5</v>
      </c>
      <c r="E471" s="190" t="s">
        <v>663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537</v>
      </c>
      <c r="V471" s="190" t="s">
        <v>641</v>
      </c>
      <c r="W471" s="196">
        <v>1</v>
      </c>
      <c r="X471" s="190" t="s">
        <v>470</v>
      </c>
    </row>
    <row r="472" spans="2:24" hidden="1" x14ac:dyDescent="0.25">
      <c r="B472" s="645"/>
      <c r="C472" s="504"/>
      <c r="D472" s="245">
        <v>6</v>
      </c>
      <c r="E472" s="190" t="s">
        <v>482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715</v>
      </c>
      <c r="V472" s="190" t="s">
        <v>643</v>
      </c>
      <c r="W472" s="196">
        <v>1</v>
      </c>
      <c r="X472" s="190" t="s">
        <v>430</v>
      </c>
    </row>
    <row r="473" spans="2:24" hidden="1" x14ac:dyDescent="0.25">
      <c r="B473" s="645"/>
      <c r="C473" s="504"/>
      <c r="D473" s="245">
        <v>7</v>
      </c>
      <c r="E473" s="190" t="s">
        <v>681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715</v>
      </c>
      <c r="V473" s="190" t="s">
        <v>646</v>
      </c>
      <c r="W473" s="196">
        <v>1</v>
      </c>
      <c r="X473" s="190" t="s">
        <v>470</v>
      </c>
    </row>
    <row r="474" spans="2:24" hidden="1" x14ac:dyDescent="0.25">
      <c r="B474" s="645"/>
      <c r="C474" s="504"/>
      <c r="D474" s="245">
        <v>8</v>
      </c>
      <c r="E474" s="190" t="s">
        <v>520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715</v>
      </c>
      <c r="V474" s="190" t="s">
        <v>510</v>
      </c>
      <c r="W474" s="196">
        <v>1</v>
      </c>
      <c r="X474" s="190" t="s">
        <v>470</v>
      </c>
    </row>
    <row r="475" spans="2:24" hidden="1" x14ac:dyDescent="0.25">
      <c r="B475" s="645"/>
      <c r="C475" s="504"/>
      <c r="D475" s="245">
        <v>9</v>
      </c>
      <c r="E475" s="190" t="s">
        <v>543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715</v>
      </c>
      <c r="V475" s="190" t="s">
        <v>643</v>
      </c>
      <c r="W475" s="196">
        <v>1</v>
      </c>
      <c r="X475" s="190" t="s">
        <v>470</v>
      </c>
    </row>
    <row r="476" spans="2:24" hidden="1" x14ac:dyDescent="0.25">
      <c r="B476" s="646"/>
      <c r="C476" s="504"/>
      <c r="D476" s="245">
        <v>10</v>
      </c>
      <c r="E476" s="190" t="s">
        <v>639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537</v>
      </c>
      <c r="V476" s="190" t="s">
        <v>641</v>
      </c>
      <c r="W476" s="196">
        <v>1</v>
      </c>
      <c r="X476" s="190" t="s">
        <v>448</v>
      </c>
    </row>
    <row r="477" spans="2:24" hidden="1" x14ac:dyDescent="0.25">
      <c r="B477" s="644">
        <v>45917</v>
      </c>
      <c r="C477" s="504" t="str">
        <f t="shared" ref="C477" si="107">RIGHT(TEXT(B477,"aaa"),1)</f>
        <v>三</v>
      </c>
      <c r="D477" s="245">
        <v>1</v>
      </c>
      <c r="E477" s="190" t="s">
        <v>560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715</v>
      </c>
      <c r="V477" s="190" t="s">
        <v>643</v>
      </c>
      <c r="W477" s="196">
        <v>1</v>
      </c>
      <c r="X477" s="190" t="s">
        <v>436</v>
      </c>
    </row>
    <row r="478" spans="2:24" hidden="1" x14ac:dyDescent="0.25">
      <c r="B478" s="645"/>
      <c r="C478" s="504"/>
      <c r="D478" s="245">
        <v>2</v>
      </c>
      <c r="E478" s="190" t="s">
        <v>637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537</v>
      </c>
      <c r="V478" s="190" t="s">
        <v>641</v>
      </c>
      <c r="W478" s="196">
        <v>1</v>
      </c>
      <c r="X478" s="190" t="s">
        <v>470</v>
      </c>
    </row>
    <row r="479" spans="2:24" hidden="1" x14ac:dyDescent="0.25">
      <c r="B479" s="645"/>
      <c r="C479" s="504"/>
      <c r="D479" s="245">
        <v>3</v>
      </c>
      <c r="E479" s="190" t="s">
        <v>638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468</v>
      </c>
      <c r="U479" s="190" t="s">
        <v>221</v>
      </c>
      <c r="V479" s="190" t="s">
        <v>642</v>
      </c>
      <c r="W479" s="196">
        <v>1</v>
      </c>
      <c r="X479" s="190" t="s">
        <v>470</v>
      </c>
    </row>
    <row r="480" spans="2:24" hidden="1" x14ac:dyDescent="0.25">
      <c r="B480" s="645"/>
      <c r="C480" s="504"/>
      <c r="D480" s="245">
        <v>4</v>
      </c>
      <c r="E480" s="190" t="s">
        <v>482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715</v>
      </c>
      <c r="V480" s="190" t="s">
        <v>643</v>
      </c>
      <c r="W480" s="196">
        <v>1</v>
      </c>
      <c r="X480" s="190" t="s">
        <v>430</v>
      </c>
    </row>
    <row r="481" spans="2:24" hidden="1" x14ac:dyDescent="0.25">
      <c r="B481" s="645"/>
      <c r="C481" s="504"/>
      <c r="D481" s="245">
        <v>5</v>
      </c>
      <c r="E481" s="190" t="s">
        <v>530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715</v>
      </c>
      <c r="V481" s="190" t="s">
        <v>532</v>
      </c>
      <c r="W481" s="196">
        <v>1</v>
      </c>
      <c r="X481" s="190" t="s">
        <v>416</v>
      </c>
    </row>
    <row r="482" spans="2:24" hidden="1" x14ac:dyDescent="0.25">
      <c r="B482" s="645"/>
      <c r="C482" s="504"/>
      <c r="D482" s="245">
        <v>6</v>
      </c>
      <c r="E482" s="190" t="s">
        <v>664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468</v>
      </c>
      <c r="U482" s="190" t="s">
        <v>221</v>
      </c>
      <c r="V482" s="190" t="s">
        <v>642</v>
      </c>
      <c r="W482" s="196">
        <v>1</v>
      </c>
      <c r="X482" s="190" t="s">
        <v>470</v>
      </c>
    </row>
    <row r="483" spans="2:24" hidden="1" x14ac:dyDescent="0.25">
      <c r="B483" s="645"/>
      <c r="C483" s="504"/>
      <c r="D483" s="245">
        <v>7</v>
      </c>
      <c r="E483" s="190" t="s">
        <v>681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715</v>
      </c>
      <c r="V483" s="190" t="s">
        <v>510</v>
      </c>
      <c r="W483" s="196">
        <v>1</v>
      </c>
      <c r="X483" s="190" t="s">
        <v>470</v>
      </c>
    </row>
    <row r="484" spans="2:24" hidden="1" x14ac:dyDescent="0.25">
      <c r="B484" s="645"/>
      <c r="C484" s="504"/>
      <c r="D484" s="245">
        <v>8</v>
      </c>
      <c r="E484" s="190" t="s">
        <v>630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715</v>
      </c>
      <c r="V484" s="190" t="s">
        <v>510</v>
      </c>
      <c r="W484" s="196">
        <v>1</v>
      </c>
      <c r="X484" s="190" t="s">
        <v>470</v>
      </c>
    </row>
    <row r="485" spans="2:24" hidden="1" x14ac:dyDescent="0.25">
      <c r="B485" s="645"/>
      <c r="C485" s="504"/>
      <c r="D485" s="245">
        <v>9</v>
      </c>
      <c r="E485" s="190" t="s">
        <v>648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715</v>
      </c>
      <c r="V485" s="190" t="s">
        <v>643</v>
      </c>
      <c r="W485" s="196">
        <v>1</v>
      </c>
      <c r="X485" s="190" t="s">
        <v>431</v>
      </c>
    </row>
    <row r="486" spans="2:24" hidden="1" x14ac:dyDescent="0.25">
      <c r="B486" s="646"/>
      <c r="C486" s="504"/>
      <c r="D486" s="245">
        <v>10</v>
      </c>
      <c r="E486" s="190" t="s">
        <v>663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537</v>
      </c>
      <c r="V486" s="190" t="s">
        <v>641</v>
      </c>
      <c r="W486" s="196">
        <v>1</v>
      </c>
      <c r="X486" s="190" t="s">
        <v>470</v>
      </c>
    </row>
    <row r="487" spans="2:24" hidden="1" x14ac:dyDescent="0.25">
      <c r="B487" s="644">
        <v>45918</v>
      </c>
      <c r="C487" s="504" t="str">
        <f t="shared" ref="C487" si="108">RIGHT(TEXT(B487,"aaa"),1)</f>
        <v>四</v>
      </c>
      <c r="D487" s="245">
        <v>1</v>
      </c>
      <c r="E487" s="190" t="s">
        <v>638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468</v>
      </c>
      <c r="U487" s="190" t="s">
        <v>221</v>
      </c>
      <c r="V487" s="190" t="s">
        <v>642</v>
      </c>
      <c r="W487" s="196">
        <v>1</v>
      </c>
      <c r="X487" s="190" t="s">
        <v>470</v>
      </c>
    </row>
    <row r="488" spans="2:24" hidden="1" x14ac:dyDescent="0.25">
      <c r="B488" s="645"/>
      <c r="C488" s="504"/>
      <c r="D488" s="245">
        <v>2</v>
      </c>
      <c r="E488" s="190" t="s">
        <v>664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468</v>
      </c>
      <c r="U488" s="190" t="s">
        <v>221</v>
      </c>
      <c r="V488" s="190" t="s">
        <v>642</v>
      </c>
      <c r="W488" s="196">
        <v>1</v>
      </c>
      <c r="X488" s="190" t="s">
        <v>470</v>
      </c>
    </row>
    <row r="489" spans="2:24" hidden="1" x14ac:dyDescent="0.25">
      <c r="B489" s="645"/>
      <c r="C489" s="504"/>
      <c r="D489" s="245">
        <v>3</v>
      </c>
      <c r="E489" s="190" t="s">
        <v>637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537</v>
      </c>
      <c r="V489" s="190" t="s">
        <v>641</v>
      </c>
      <c r="W489" s="196">
        <v>1</v>
      </c>
      <c r="X489" s="190" t="s">
        <v>470</v>
      </c>
    </row>
    <row r="490" spans="2:24" hidden="1" x14ac:dyDescent="0.25">
      <c r="B490" s="645"/>
      <c r="C490" s="504"/>
      <c r="D490" s="245">
        <v>4</v>
      </c>
      <c r="E490" s="190" t="s">
        <v>482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715</v>
      </c>
      <c r="V490" s="190" t="s">
        <v>643</v>
      </c>
      <c r="W490" s="196">
        <v>1</v>
      </c>
      <c r="X490" s="190" t="s">
        <v>430</v>
      </c>
    </row>
    <row r="491" spans="2:24" hidden="1" x14ac:dyDescent="0.25">
      <c r="B491" s="645"/>
      <c r="C491" s="504"/>
      <c r="D491" s="245">
        <v>5</v>
      </c>
      <c r="E491" s="190" t="s">
        <v>520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715</v>
      </c>
      <c r="V491" s="190" t="s">
        <v>510</v>
      </c>
      <c r="W491" s="196">
        <v>1</v>
      </c>
      <c r="X491" s="190" t="s">
        <v>470</v>
      </c>
    </row>
    <row r="492" spans="2:24" hidden="1" x14ac:dyDescent="0.25">
      <c r="B492" s="645"/>
      <c r="C492" s="504"/>
      <c r="D492" s="245">
        <v>6</v>
      </c>
      <c r="E492" s="190" t="s">
        <v>669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715</v>
      </c>
      <c r="V492" s="190" t="s">
        <v>646</v>
      </c>
      <c r="W492" s="196">
        <v>1</v>
      </c>
      <c r="X492" s="190" t="s">
        <v>426</v>
      </c>
    </row>
    <row r="493" spans="2:24" hidden="1" x14ac:dyDescent="0.25">
      <c r="B493" s="645"/>
      <c r="C493" s="504"/>
      <c r="D493" s="245">
        <v>7</v>
      </c>
      <c r="E493" s="190" t="s">
        <v>545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468</v>
      </c>
      <c r="U493" s="190" t="s">
        <v>221</v>
      </c>
      <c r="V493" s="190" t="s">
        <v>642</v>
      </c>
      <c r="W493" s="196">
        <v>1</v>
      </c>
      <c r="X493" s="190" t="s">
        <v>470</v>
      </c>
    </row>
    <row r="494" spans="2:24" hidden="1" x14ac:dyDescent="0.25">
      <c r="B494" s="645"/>
      <c r="C494" s="504"/>
      <c r="D494" s="245">
        <v>8</v>
      </c>
      <c r="E494" s="190" t="s">
        <v>560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715</v>
      </c>
      <c r="V494" s="190" t="s">
        <v>643</v>
      </c>
      <c r="W494" s="196">
        <v>1</v>
      </c>
      <c r="X494" s="190" t="s">
        <v>436</v>
      </c>
    </row>
    <row r="495" spans="2:24" hidden="1" x14ac:dyDescent="0.25">
      <c r="B495" s="645"/>
      <c r="C495" s="504"/>
      <c r="D495" s="245">
        <v>9</v>
      </c>
      <c r="E495" s="190" t="s">
        <v>550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468</v>
      </c>
      <c r="U495" s="190" t="s">
        <v>221</v>
      </c>
      <c r="V495" s="190" t="s">
        <v>686</v>
      </c>
      <c r="W495" s="196">
        <v>1</v>
      </c>
      <c r="X495" s="190" t="s">
        <v>416</v>
      </c>
    </row>
    <row r="496" spans="2:24" hidden="1" x14ac:dyDescent="0.25">
      <c r="B496" s="646"/>
      <c r="C496" s="504"/>
      <c r="D496" s="245">
        <v>10</v>
      </c>
      <c r="E496" s="190" t="s">
        <v>618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715</v>
      </c>
      <c r="V496" s="190" t="s">
        <v>510</v>
      </c>
      <c r="W496" s="196">
        <v>1</v>
      </c>
      <c r="X496" s="190" t="s">
        <v>461</v>
      </c>
    </row>
    <row r="497" spans="2:24" hidden="1" x14ac:dyDescent="0.25">
      <c r="B497" s="644">
        <v>45919</v>
      </c>
      <c r="C497" s="504" t="str">
        <f t="shared" ref="C497" si="109">RIGHT(TEXT(B497,"aaa"),1)</f>
        <v>五</v>
      </c>
      <c r="D497" s="245">
        <v>1</v>
      </c>
      <c r="E497" s="190" t="s">
        <v>637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537</v>
      </c>
      <c r="V497" s="190" t="s">
        <v>641</v>
      </c>
      <c r="W497" s="196">
        <v>1</v>
      </c>
      <c r="X497" s="190" t="s">
        <v>470</v>
      </c>
    </row>
    <row r="498" spans="2:24" hidden="1" x14ac:dyDescent="0.25">
      <c r="B498" s="645"/>
      <c r="C498" s="504"/>
      <c r="D498" s="245">
        <v>2</v>
      </c>
      <c r="E498" s="190" t="s">
        <v>638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468</v>
      </c>
      <c r="U498" s="190" t="s">
        <v>221</v>
      </c>
      <c r="V498" s="190" t="s">
        <v>642</v>
      </c>
      <c r="W498" s="196">
        <v>1</v>
      </c>
      <c r="X498" s="190" t="s">
        <v>470</v>
      </c>
    </row>
    <row r="499" spans="2:24" hidden="1" x14ac:dyDescent="0.25">
      <c r="B499" s="645"/>
      <c r="C499" s="504"/>
      <c r="D499" s="245">
        <v>3</v>
      </c>
      <c r="E499" s="190" t="s">
        <v>663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537</v>
      </c>
      <c r="V499" s="190" t="s">
        <v>641</v>
      </c>
      <c r="W499" s="196">
        <v>1</v>
      </c>
      <c r="X499" s="190" t="s">
        <v>470</v>
      </c>
    </row>
    <row r="500" spans="2:24" hidden="1" x14ac:dyDescent="0.25">
      <c r="B500" s="645"/>
      <c r="C500" s="504"/>
      <c r="D500" s="245">
        <v>4</v>
      </c>
      <c r="E500" s="190" t="s">
        <v>664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468</v>
      </c>
      <c r="U500" s="190" t="s">
        <v>221</v>
      </c>
      <c r="V500" s="190" t="s">
        <v>642</v>
      </c>
      <c r="W500" s="196">
        <v>1</v>
      </c>
      <c r="X500" s="190" t="s">
        <v>470</v>
      </c>
    </row>
    <row r="501" spans="2:24" hidden="1" x14ac:dyDescent="0.25">
      <c r="B501" s="645"/>
      <c r="C501" s="504"/>
      <c r="D501" s="245">
        <v>5</v>
      </c>
      <c r="E501" s="190" t="s">
        <v>615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715</v>
      </c>
      <c r="V501" s="190" t="s">
        <v>643</v>
      </c>
      <c r="W501" s="196">
        <v>1</v>
      </c>
      <c r="X501" s="190" t="s">
        <v>470</v>
      </c>
    </row>
    <row r="502" spans="2:24" hidden="1" x14ac:dyDescent="0.25">
      <c r="B502" s="645"/>
      <c r="C502" s="504"/>
      <c r="D502" s="245">
        <v>6</v>
      </c>
      <c r="E502" s="190" t="s">
        <v>520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715</v>
      </c>
      <c r="V502" s="190" t="s">
        <v>510</v>
      </c>
      <c r="W502" s="196">
        <v>1</v>
      </c>
      <c r="X502" s="190" t="s">
        <v>470</v>
      </c>
    </row>
    <row r="503" spans="2:24" hidden="1" x14ac:dyDescent="0.25">
      <c r="B503" s="645"/>
      <c r="C503" s="504"/>
      <c r="D503" s="245">
        <v>7</v>
      </c>
      <c r="E503" s="190" t="s">
        <v>545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468</v>
      </c>
      <c r="U503" s="190" t="s">
        <v>221</v>
      </c>
      <c r="V503" s="190" t="s">
        <v>642</v>
      </c>
      <c r="W503" s="196">
        <v>1</v>
      </c>
      <c r="X503" s="190" t="s">
        <v>470</v>
      </c>
    </row>
    <row r="504" spans="2:24" hidden="1" x14ac:dyDescent="0.25">
      <c r="B504" s="645"/>
      <c r="C504" s="504"/>
      <c r="D504" s="245">
        <v>8</v>
      </c>
      <c r="E504" s="190" t="s">
        <v>681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715</v>
      </c>
      <c r="V504" s="190" t="s">
        <v>646</v>
      </c>
      <c r="W504" s="196">
        <v>1</v>
      </c>
      <c r="X504" s="190" t="s">
        <v>470</v>
      </c>
    </row>
    <row r="505" spans="2:24" hidden="1" x14ac:dyDescent="0.25">
      <c r="B505" s="645"/>
      <c r="C505" s="504"/>
      <c r="D505" s="245">
        <v>9</v>
      </c>
      <c r="E505" s="190" t="s">
        <v>630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715</v>
      </c>
      <c r="V505" s="190" t="s">
        <v>510</v>
      </c>
      <c r="W505" s="196">
        <v>1</v>
      </c>
      <c r="X505" s="190" t="s">
        <v>470</v>
      </c>
    </row>
    <row r="506" spans="2:24" hidden="1" x14ac:dyDescent="0.25">
      <c r="B506" s="646"/>
      <c r="C506" s="504"/>
      <c r="D506" s="245">
        <v>10</v>
      </c>
      <c r="E506" s="190" t="s">
        <v>465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715</v>
      </c>
      <c r="V506" s="190" t="s">
        <v>643</v>
      </c>
      <c r="W506" s="196">
        <v>1</v>
      </c>
      <c r="X506" s="190" t="s">
        <v>426</v>
      </c>
    </row>
    <row r="507" spans="2:24" hidden="1" x14ac:dyDescent="0.25">
      <c r="B507" s="644">
        <v>45920</v>
      </c>
      <c r="C507" s="504" t="str">
        <f t="shared" ref="C507" si="110">RIGHT(TEXT(B507,"aaa"),1)</f>
        <v>六</v>
      </c>
      <c r="D507" s="245">
        <v>1</v>
      </c>
      <c r="E507" s="190" t="s">
        <v>637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537</v>
      </c>
      <c r="V507" s="190" t="s">
        <v>641</v>
      </c>
      <c r="W507" s="196">
        <v>1</v>
      </c>
      <c r="X507" s="190" t="s">
        <v>470</v>
      </c>
    </row>
    <row r="508" spans="2:24" hidden="1" x14ac:dyDescent="0.25">
      <c r="B508" s="645"/>
      <c r="C508" s="504"/>
      <c r="D508" s="245">
        <v>2</v>
      </c>
      <c r="E508" s="190" t="s">
        <v>664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468</v>
      </c>
      <c r="U508" s="190" t="s">
        <v>221</v>
      </c>
      <c r="V508" s="190" t="s">
        <v>642</v>
      </c>
      <c r="W508" s="196">
        <v>1</v>
      </c>
      <c r="X508" s="190" t="s">
        <v>470</v>
      </c>
    </row>
    <row r="509" spans="2:24" hidden="1" x14ac:dyDescent="0.25">
      <c r="B509" s="645"/>
      <c r="C509" s="504"/>
      <c r="D509" s="245">
        <v>3</v>
      </c>
      <c r="E509" s="190" t="s">
        <v>545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468</v>
      </c>
      <c r="U509" s="190" t="s">
        <v>221</v>
      </c>
      <c r="V509" s="190" t="s">
        <v>642</v>
      </c>
      <c r="W509" s="196">
        <v>1</v>
      </c>
      <c r="X509" s="190" t="s">
        <v>470</v>
      </c>
    </row>
    <row r="510" spans="2:24" hidden="1" x14ac:dyDescent="0.25">
      <c r="B510" s="645"/>
      <c r="C510" s="504"/>
      <c r="D510" s="245">
        <v>4</v>
      </c>
      <c r="E510" s="190" t="s">
        <v>493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468</v>
      </c>
      <c r="U510" s="190" t="s">
        <v>221</v>
      </c>
      <c r="V510" s="190" t="s">
        <v>642</v>
      </c>
      <c r="W510" s="196">
        <v>1</v>
      </c>
      <c r="X510" s="190" t="s">
        <v>470</v>
      </c>
    </row>
    <row r="511" spans="2:24" hidden="1" x14ac:dyDescent="0.25">
      <c r="B511" s="645"/>
      <c r="C511" s="504"/>
      <c r="D511" s="245">
        <v>5</v>
      </c>
      <c r="E511" s="190" t="s">
        <v>663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537</v>
      </c>
      <c r="V511" s="190" t="s">
        <v>641</v>
      </c>
      <c r="W511" s="196">
        <v>1</v>
      </c>
      <c r="X511" s="190" t="s">
        <v>470</v>
      </c>
    </row>
    <row r="512" spans="2:24" hidden="1" x14ac:dyDescent="0.25">
      <c r="B512" s="645"/>
      <c r="C512" s="504"/>
      <c r="D512" s="245">
        <v>6</v>
      </c>
      <c r="E512" s="190" t="s">
        <v>551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715</v>
      </c>
      <c r="V512" s="190" t="s">
        <v>510</v>
      </c>
      <c r="W512" s="196">
        <v>1</v>
      </c>
      <c r="X512" s="190" t="s">
        <v>470</v>
      </c>
    </row>
    <row r="513" spans="2:24" hidden="1" x14ac:dyDescent="0.25">
      <c r="B513" s="645"/>
      <c r="C513" s="504"/>
      <c r="D513" s="245">
        <v>7</v>
      </c>
      <c r="E513" s="190" t="s">
        <v>520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715</v>
      </c>
      <c r="V513" s="190" t="s">
        <v>510</v>
      </c>
      <c r="W513" s="196">
        <v>1</v>
      </c>
      <c r="X513" s="190" t="s">
        <v>470</v>
      </c>
    </row>
    <row r="514" spans="2:24" hidden="1" x14ac:dyDescent="0.25">
      <c r="B514" s="645"/>
      <c r="C514" s="504"/>
      <c r="D514" s="245">
        <v>8</v>
      </c>
      <c r="E514" s="190" t="s">
        <v>630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715</v>
      </c>
      <c r="V514" s="190" t="s">
        <v>510</v>
      </c>
      <c r="W514" s="196">
        <v>1</v>
      </c>
      <c r="X514" s="190" t="s">
        <v>470</v>
      </c>
    </row>
    <row r="515" spans="2:24" hidden="1" x14ac:dyDescent="0.25">
      <c r="B515" s="645"/>
      <c r="C515" s="504"/>
      <c r="D515" s="245">
        <v>9</v>
      </c>
      <c r="E515" s="190" t="s">
        <v>698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715</v>
      </c>
      <c r="V515" s="190" t="s">
        <v>510</v>
      </c>
      <c r="W515" s="196">
        <v>1</v>
      </c>
      <c r="X515" s="190" t="s">
        <v>674</v>
      </c>
    </row>
    <row r="516" spans="2:24" hidden="1" x14ac:dyDescent="0.25">
      <c r="B516" s="646"/>
      <c r="C516" s="504"/>
      <c r="D516" s="245">
        <v>10</v>
      </c>
      <c r="E516" s="190" t="s">
        <v>699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715</v>
      </c>
      <c r="V516" s="190" t="s">
        <v>510</v>
      </c>
      <c r="W516" s="196">
        <v>1</v>
      </c>
      <c r="X516" s="190" t="s">
        <v>674</v>
      </c>
    </row>
    <row r="517" spans="2:24" hidden="1" x14ac:dyDescent="0.25">
      <c r="B517" s="644">
        <v>45921</v>
      </c>
      <c r="C517" s="504" t="str">
        <f t="shared" ref="C517" si="111">RIGHT(TEXT(B517,"aaa"),1)</f>
        <v>日</v>
      </c>
      <c r="D517" s="245">
        <v>1</v>
      </c>
      <c r="E517" s="190" t="s">
        <v>637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537</v>
      </c>
      <c r="V517" s="190" t="s">
        <v>703</v>
      </c>
      <c r="W517" s="196">
        <v>1</v>
      </c>
      <c r="X517" s="190" t="s">
        <v>470</v>
      </c>
    </row>
    <row r="518" spans="2:24" hidden="1" x14ac:dyDescent="0.25">
      <c r="B518" s="645"/>
      <c r="C518" s="504"/>
      <c r="D518" s="245">
        <v>2</v>
      </c>
      <c r="E518" s="190" t="s">
        <v>638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468</v>
      </c>
      <c r="U518" s="190" t="s">
        <v>221</v>
      </c>
      <c r="V518" s="190" t="s">
        <v>642</v>
      </c>
      <c r="W518" s="196">
        <v>1</v>
      </c>
      <c r="X518" s="190" t="s">
        <v>470</v>
      </c>
    </row>
    <row r="519" spans="2:24" hidden="1" x14ac:dyDescent="0.25">
      <c r="B519" s="645"/>
      <c r="C519" s="504"/>
      <c r="D519" s="245">
        <v>3</v>
      </c>
      <c r="E519" s="190" t="s">
        <v>664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468</v>
      </c>
      <c r="U519" s="190" t="s">
        <v>221</v>
      </c>
      <c r="V519" s="190" t="s">
        <v>642</v>
      </c>
      <c r="W519" s="196">
        <v>1</v>
      </c>
      <c r="X519" s="190" t="s">
        <v>470</v>
      </c>
    </row>
    <row r="520" spans="2:24" hidden="1" x14ac:dyDescent="0.25">
      <c r="B520" s="645"/>
      <c r="C520" s="504"/>
      <c r="D520" s="245">
        <v>4</v>
      </c>
      <c r="E520" s="190" t="s">
        <v>663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537</v>
      </c>
      <c r="V520" s="190" t="s">
        <v>641</v>
      </c>
      <c r="W520" s="196">
        <v>1</v>
      </c>
      <c r="X520" s="190" t="s">
        <v>470</v>
      </c>
    </row>
    <row r="521" spans="2:24" hidden="1" x14ac:dyDescent="0.25">
      <c r="B521" s="645"/>
      <c r="C521" s="504"/>
      <c r="D521" s="245">
        <v>5</v>
      </c>
      <c r="E521" s="190" t="s">
        <v>551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715</v>
      </c>
      <c r="V521" s="190" t="s">
        <v>510</v>
      </c>
      <c r="W521" s="196">
        <v>1</v>
      </c>
      <c r="X521" s="190" t="s">
        <v>470</v>
      </c>
    </row>
    <row r="522" spans="2:24" hidden="1" x14ac:dyDescent="0.25">
      <c r="B522" s="645"/>
      <c r="C522" s="504"/>
      <c r="D522" s="245">
        <v>6</v>
      </c>
      <c r="E522" s="190" t="s">
        <v>506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715</v>
      </c>
      <c r="V522" s="190" t="s">
        <v>510</v>
      </c>
      <c r="W522" s="196">
        <v>1</v>
      </c>
      <c r="X522" s="190" t="s">
        <v>462</v>
      </c>
    </row>
    <row r="523" spans="2:24" hidden="1" x14ac:dyDescent="0.25">
      <c r="B523" s="645"/>
      <c r="C523" s="504"/>
      <c r="D523" s="245">
        <v>7</v>
      </c>
      <c r="E523" s="190" t="s">
        <v>700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715</v>
      </c>
      <c r="V523" s="190" t="s">
        <v>646</v>
      </c>
      <c r="W523" s="196">
        <v>1</v>
      </c>
      <c r="X523" s="190" t="s">
        <v>461</v>
      </c>
    </row>
    <row r="524" spans="2:24" hidden="1" x14ac:dyDescent="0.25">
      <c r="B524" s="645"/>
      <c r="C524" s="504"/>
      <c r="D524" s="245">
        <v>8</v>
      </c>
      <c r="E524" s="190" t="s">
        <v>520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715</v>
      </c>
      <c r="V524" s="190" t="s">
        <v>510</v>
      </c>
      <c r="W524" s="196">
        <v>1</v>
      </c>
      <c r="X524" s="190" t="s">
        <v>470</v>
      </c>
    </row>
    <row r="525" spans="2:24" hidden="1" x14ac:dyDescent="0.25">
      <c r="B525" s="645"/>
      <c r="C525" s="504"/>
      <c r="D525" s="245">
        <v>9</v>
      </c>
      <c r="E525" s="190" t="s">
        <v>681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715</v>
      </c>
      <c r="V525" s="190" t="s">
        <v>646</v>
      </c>
      <c r="W525" s="196">
        <v>1</v>
      </c>
      <c r="X525" s="190" t="s">
        <v>470</v>
      </c>
    </row>
    <row r="526" spans="2:24" hidden="1" x14ac:dyDescent="0.25">
      <c r="B526" s="646"/>
      <c r="C526" s="504"/>
      <c r="D526" s="245">
        <v>10</v>
      </c>
      <c r="E526" s="190" t="s">
        <v>463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715</v>
      </c>
      <c r="V526" s="190" t="s">
        <v>510</v>
      </c>
      <c r="W526" s="196">
        <v>1</v>
      </c>
      <c r="X526" s="190" t="s">
        <v>417</v>
      </c>
    </row>
    <row r="527" spans="2:24" hidden="1" x14ac:dyDescent="0.25">
      <c r="B527" s="644">
        <v>45922</v>
      </c>
      <c r="C527" s="504" t="str">
        <f t="shared" ref="C527" si="119">RIGHT(TEXT(B527,"aaa"),1)</f>
        <v>一</v>
      </c>
      <c r="D527" s="245">
        <v>1</v>
      </c>
      <c r="E527" s="190" t="s">
        <v>664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468</v>
      </c>
      <c r="U527" s="190" t="s">
        <v>221</v>
      </c>
      <c r="V527" s="190" t="s">
        <v>642</v>
      </c>
      <c r="W527" s="196">
        <v>1</v>
      </c>
      <c r="X527" s="190" t="s">
        <v>470</v>
      </c>
    </row>
    <row r="528" spans="2:24" hidden="1" x14ac:dyDescent="0.25">
      <c r="B528" s="645"/>
      <c r="C528" s="504"/>
      <c r="D528" s="245">
        <v>2</v>
      </c>
      <c r="E528" s="190" t="s">
        <v>638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468</v>
      </c>
      <c r="U528" s="190" t="s">
        <v>221</v>
      </c>
      <c r="V528" s="190" t="s">
        <v>642</v>
      </c>
      <c r="W528" s="196">
        <v>1</v>
      </c>
      <c r="X528" s="190" t="s">
        <v>470</v>
      </c>
    </row>
    <row r="529" spans="2:24" hidden="1" x14ac:dyDescent="0.25">
      <c r="B529" s="645"/>
      <c r="C529" s="504"/>
      <c r="D529" s="245">
        <v>3</v>
      </c>
      <c r="E529" s="190" t="s">
        <v>549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715</v>
      </c>
      <c r="V529" s="190" t="s">
        <v>643</v>
      </c>
      <c r="W529" s="196">
        <v>1</v>
      </c>
      <c r="X529" s="190" t="s">
        <v>425</v>
      </c>
    </row>
    <row r="530" spans="2:24" hidden="1" x14ac:dyDescent="0.25">
      <c r="B530" s="645"/>
      <c r="C530" s="504"/>
      <c r="D530" s="245">
        <v>4</v>
      </c>
      <c r="E530" s="190" t="s">
        <v>637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537</v>
      </c>
      <c r="V530" s="190" t="s">
        <v>703</v>
      </c>
      <c r="W530" s="196">
        <v>1</v>
      </c>
      <c r="X530" s="190" t="s">
        <v>470</v>
      </c>
    </row>
    <row r="531" spans="2:24" hidden="1" x14ac:dyDescent="0.25">
      <c r="B531" s="645"/>
      <c r="C531" s="504"/>
      <c r="D531" s="245">
        <v>5</v>
      </c>
      <c r="E531" s="190" t="s">
        <v>691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468</v>
      </c>
      <c r="U531" s="190" t="s">
        <v>221</v>
      </c>
      <c r="V531" s="190" t="s">
        <v>642</v>
      </c>
      <c r="W531" s="196">
        <v>1</v>
      </c>
      <c r="X531" s="190" t="s">
        <v>470</v>
      </c>
    </row>
    <row r="532" spans="2:24" hidden="1" x14ac:dyDescent="0.25">
      <c r="B532" s="645"/>
      <c r="C532" s="504"/>
      <c r="D532" s="245">
        <v>6</v>
      </c>
      <c r="E532" s="190" t="s">
        <v>615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715</v>
      </c>
      <c r="V532" s="190" t="s">
        <v>643</v>
      </c>
      <c r="W532" s="196">
        <v>1</v>
      </c>
      <c r="X532" s="190" t="s">
        <v>470</v>
      </c>
    </row>
    <row r="533" spans="2:24" hidden="1" x14ac:dyDescent="0.25">
      <c r="B533" s="645"/>
      <c r="C533" s="504"/>
      <c r="D533" s="245">
        <v>7</v>
      </c>
      <c r="E533" s="190" t="s">
        <v>681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715</v>
      </c>
      <c r="V533" s="190" t="s">
        <v>646</v>
      </c>
      <c r="W533" s="196">
        <v>1</v>
      </c>
      <c r="X533" s="190" t="s">
        <v>470</v>
      </c>
    </row>
    <row r="534" spans="2:24" hidden="1" x14ac:dyDescent="0.25">
      <c r="B534" s="645"/>
      <c r="C534" s="504"/>
      <c r="D534" s="245">
        <v>8</v>
      </c>
      <c r="E534" s="190" t="s">
        <v>663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537</v>
      </c>
      <c r="V534" s="190" t="s">
        <v>641</v>
      </c>
      <c r="W534" s="196">
        <v>1</v>
      </c>
      <c r="X534" s="190" t="s">
        <v>470</v>
      </c>
    </row>
    <row r="535" spans="2:24" hidden="1" x14ac:dyDescent="0.25">
      <c r="B535" s="645"/>
      <c r="C535" s="504"/>
      <c r="D535" s="245">
        <v>9</v>
      </c>
      <c r="E535" s="190" t="s">
        <v>506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715</v>
      </c>
      <c r="V535" s="190" t="s">
        <v>510</v>
      </c>
      <c r="W535" s="196">
        <v>1</v>
      </c>
      <c r="X535" s="190" t="s">
        <v>462</v>
      </c>
    </row>
    <row r="536" spans="2:24" hidden="1" x14ac:dyDescent="0.25">
      <c r="B536" s="646"/>
      <c r="C536" s="504"/>
      <c r="D536" s="245">
        <v>10</v>
      </c>
      <c r="E536" s="190" t="s">
        <v>525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715</v>
      </c>
      <c r="V536" s="190" t="s">
        <v>643</v>
      </c>
      <c r="W536" s="196">
        <v>1</v>
      </c>
      <c r="X536" s="190" t="s">
        <v>435</v>
      </c>
    </row>
    <row r="537" spans="2:24" hidden="1" x14ac:dyDescent="0.25">
      <c r="B537" s="644">
        <v>45923</v>
      </c>
      <c r="C537" s="504" t="str">
        <f t="shared" ref="C537" si="120">RIGHT(TEXT(B537,"aaa"),1)</f>
        <v>二</v>
      </c>
      <c r="D537" s="245">
        <v>1</v>
      </c>
      <c r="E537" s="190" t="s">
        <v>638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468</v>
      </c>
      <c r="U537" s="190" t="s">
        <v>221</v>
      </c>
      <c r="V537" s="190" t="s">
        <v>642</v>
      </c>
      <c r="W537" s="196">
        <v>1</v>
      </c>
      <c r="X537" s="190" t="s">
        <v>470</v>
      </c>
    </row>
    <row r="538" spans="2:24" hidden="1" x14ac:dyDescent="0.25">
      <c r="B538" s="645"/>
      <c r="C538" s="504"/>
      <c r="D538" s="245">
        <v>2</v>
      </c>
      <c r="E538" s="190" t="s">
        <v>637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537</v>
      </c>
      <c r="V538" s="190" t="s">
        <v>703</v>
      </c>
      <c r="W538" s="196">
        <v>1</v>
      </c>
      <c r="X538" s="190" t="s">
        <v>470</v>
      </c>
    </row>
    <row r="539" spans="2:24" hidden="1" x14ac:dyDescent="0.25">
      <c r="B539" s="645"/>
      <c r="C539" s="504"/>
      <c r="D539" s="245">
        <v>3</v>
      </c>
      <c r="E539" s="190" t="s">
        <v>691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468</v>
      </c>
      <c r="U539" s="190" t="s">
        <v>221</v>
      </c>
      <c r="V539" s="190" t="s">
        <v>513</v>
      </c>
      <c r="W539" s="196">
        <v>1</v>
      </c>
      <c r="X539" s="190" t="s">
        <v>470</v>
      </c>
    </row>
    <row r="540" spans="2:24" hidden="1" x14ac:dyDescent="0.25">
      <c r="B540" s="645"/>
      <c r="C540" s="504"/>
      <c r="D540" s="245">
        <v>4</v>
      </c>
      <c r="E540" s="190" t="s">
        <v>664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468</v>
      </c>
      <c r="U540" s="190" t="s">
        <v>221</v>
      </c>
      <c r="V540" s="190" t="s">
        <v>642</v>
      </c>
      <c r="W540" s="196">
        <v>1</v>
      </c>
      <c r="X540" s="190" t="s">
        <v>470</v>
      </c>
    </row>
    <row r="541" spans="2:24" hidden="1" x14ac:dyDescent="0.25">
      <c r="B541" s="645"/>
      <c r="C541" s="504"/>
      <c r="D541" s="245">
        <v>5</v>
      </c>
      <c r="E541" s="190" t="s">
        <v>663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537</v>
      </c>
      <c r="V541" s="190" t="s">
        <v>641</v>
      </c>
      <c r="W541" s="196">
        <v>1</v>
      </c>
      <c r="X541" s="190" t="s">
        <v>470</v>
      </c>
    </row>
    <row r="542" spans="2:24" hidden="1" x14ac:dyDescent="0.25">
      <c r="B542" s="645"/>
      <c r="C542" s="504"/>
      <c r="D542" s="245">
        <v>6</v>
      </c>
      <c r="E542" s="190" t="s">
        <v>520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715</v>
      </c>
      <c r="V542" s="190" t="s">
        <v>510</v>
      </c>
      <c r="W542" s="196">
        <v>1</v>
      </c>
      <c r="X542" s="190" t="s">
        <v>470</v>
      </c>
    </row>
    <row r="543" spans="2:24" hidden="1" x14ac:dyDescent="0.25">
      <c r="B543" s="645"/>
      <c r="C543" s="504"/>
      <c r="D543" s="245">
        <v>7</v>
      </c>
      <c r="E543" s="190" t="s">
        <v>651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537</v>
      </c>
      <c r="V543" s="190" t="s">
        <v>641</v>
      </c>
      <c r="W543" s="196">
        <v>1</v>
      </c>
      <c r="X543" s="190" t="s">
        <v>470</v>
      </c>
    </row>
    <row r="544" spans="2:24" hidden="1" x14ac:dyDescent="0.25">
      <c r="B544" s="645"/>
      <c r="C544" s="504"/>
      <c r="D544" s="245">
        <v>8</v>
      </c>
      <c r="E544" s="190" t="s">
        <v>681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715</v>
      </c>
      <c r="V544" s="190" t="s">
        <v>646</v>
      </c>
      <c r="W544" s="196">
        <v>1</v>
      </c>
      <c r="X544" s="190" t="s">
        <v>470</v>
      </c>
    </row>
    <row r="545" spans="2:24" hidden="1" x14ac:dyDescent="0.25">
      <c r="B545" s="645"/>
      <c r="C545" s="504"/>
      <c r="D545" s="245">
        <v>9</v>
      </c>
      <c r="E545" s="190" t="s">
        <v>639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537</v>
      </c>
      <c r="V545" s="190" t="s">
        <v>641</v>
      </c>
      <c r="W545" s="196">
        <v>1</v>
      </c>
      <c r="X545" s="190" t="s">
        <v>448</v>
      </c>
    </row>
    <row r="546" spans="2:24" hidden="1" x14ac:dyDescent="0.25">
      <c r="B546" s="646"/>
      <c r="C546" s="504"/>
      <c r="D546" s="245">
        <v>10</v>
      </c>
      <c r="E546" s="190" t="s">
        <v>463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715</v>
      </c>
      <c r="V546" s="190" t="s">
        <v>510</v>
      </c>
      <c r="W546" s="196">
        <v>1</v>
      </c>
      <c r="X546" s="190" t="s">
        <v>417</v>
      </c>
    </row>
    <row r="547" spans="2:24" hidden="1" x14ac:dyDescent="0.25">
      <c r="B547" s="644">
        <v>45924</v>
      </c>
      <c r="C547" s="504" t="str">
        <f t="shared" ref="C547" si="121">RIGHT(TEXT(B547,"aaa"),1)</f>
        <v>三</v>
      </c>
      <c r="D547" s="245">
        <v>1</v>
      </c>
      <c r="E547" s="190" t="s">
        <v>638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468</v>
      </c>
      <c r="U547" s="190" t="s">
        <v>221</v>
      </c>
      <c r="V547" s="190" t="s">
        <v>642</v>
      </c>
      <c r="W547" s="196">
        <v>1</v>
      </c>
      <c r="X547" s="190" t="s">
        <v>470</v>
      </c>
    </row>
    <row r="548" spans="2:24" hidden="1" x14ac:dyDescent="0.25">
      <c r="B548" s="645"/>
      <c r="C548" s="504"/>
      <c r="D548" s="245">
        <v>2</v>
      </c>
      <c r="E548" s="190" t="s">
        <v>637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537</v>
      </c>
      <c r="V548" s="190" t="s">
        <v>703</v>
      </c>
      <c r="W548" s="196">
        <v>1</v>
      </c>
      <c r="X548" s="190" t="s">
        <v>470</v>
      </c>
    </row>
    <row r="549" spans="2:24" hidden="1" x14ac:dyDescent="0.25">
      <c r="B549" s="645"/>
      <c r="C549" s="504"/>
      <c r="D549" s="245">
        <v>3</v>
      </c>
      <c r="E549" s="190" t="s">
        <v>493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468</v>
      </c>
      <c r="U549" s="190" t="s">
        <v>221</v>
      </c>
      <c r="V549" s="190" t="s">
        <v>513</v>
      </c>
      <c r="W549" s="196">
        <v>1</v>
      </c>
      <c r="X549" s="190" t="s">
        <v>470</v>
      </c>
    </row>
    <row r="550" spans="2:24" hidden="1" x14ac:dyDescent="0.25">
      <c r="B550" s="645"/>
      <c r="C550" s="504"/>
      <c r="D550" s="245">
        <v>4</v>
      </c>
      <c r="E550" s="190" t="s">
        <v>707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715</v>
      </c>
      <c r="V550" s="190" t="s">
        <v>643</v>
      </c>
      <c r="W550" s="196">
        <v>1</v>
      </c>
      <c r="X550" s="190" t="s">
        <v>706</v>
      </c>
    </row>
    <row r="551" spans="2:24" hidden="1" x14ac:dyDescent="0.25">
      <c r="B551" s="645"/>
      <c r="C551" s="504"/>
      <c r="D551" s="245">
        <v>5</v>
      </c>
      <c r="E551" s="190" t="s">
        <v>664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468</v>
      </c>
      <c r="U551" s="190" t="s">
        <v>221</v>
      </c>
      <c r="V551" s="190" t="s">
        <v>642</v>
      </c>
      <c r="W551" s="196">
        <v>1</v>
      </c>
      <c r="X551" s="190" t="s">
        <v>470</v>
      </c>
    </row>
    <row r="552" spans="2:24" hidden="1" x14ac:dyDescent="0.25">
      <c r="B552" s="645"/>
      <c r="C552" s="504"/>
      <c r="D552" s="245">
        <v>6</v>
      </c>
      <c r="E552" s="190" t="s">
        <v>663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537</v>
      </c>
      <c r="V552" s="190" t="s">
        <v>641</v>
      </c>
      <c r="W552" s="196">
        <v>1</v>
      </c>
      <c r="X552" s="190" t="s">
        <v>470</v>
      </c>
    </row>
    <row r="553" spans="2:24" hidden="1" x14ac:dyDescent="0.25">
      <c r="B553" s="645"/>
      <c r="C553" s="504"/>
      <c r="D553" s="245">
        <v>7</v>
      </c>
      <c r="E553" s="190" t="s">
        <v>549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715</v>
      </c>
      <c r="V553" s="190" t="s">
        <v>643</v>
      </c>
      <c r="W553" s="196">
        <v>1</v>
      </c>
      <c r="X553" s="190" t="s">
        <v>425</v>
      </c>
    </row>
    <row r="554" spans="2:24" hidden="1" x14ac:dyDescent="0.25">
      <c r="B554" s="645"/>
      <c r="C554" s="504"/>
      <c r="D554" s="245">
        <v>8</v>
      </c>
      <c r="E554" s="190" t="s">
        <v>520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715</v>
      </c>
      <c r="V554" s="190" t="s">
        <v>510</v>
      </c>
      <c r="W554" s="196">
        <v>1</v>
      </c>
      <c r="X554" s="190" t="s">
        <v>470</v>
      </c>
    </row>
    <row r="555" spans="2:24" hidden="1" x14ac:dyDescent="0.25">
      <c r="B555" s="645"/>
      <c r="C555" s="504"/>
      <c r="D555" s="245">
        <v>9</v>
      </c>
      <c r="E555" s="190" t="s">
        <v>700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715</v>
      </c>
      <c r="V555" s="190" t="s">
        <v>646</v>
      </c>
      <c r="W555" s="196">
        <v>1</v>
      </c>
      <c r="X555" s="190" t="s">
        <v>461</v>
      </c>
    </row>
    <row r="556" spans="2:24" hidden="1" x14ac:dyDescent="0.25">
      <c r="B556" s="646"/>
      <c r="C556" s="504"/>
      <c r="D556" s="245">
        <v>10</v>
      </c>
      <c r="E556" s="190" t="s">
        <v>494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468</v>
      </c>
      <c r="U556" s="190" t="s">
        <v>221</v>
      </c>
      <c r="V556" s="190" t="s">
        <v>513</v>
      </c>
      <c r="W556" s="196">
        <v>1</v>
      </c>
      <c r="X556" s="190" t="s">
        <v>470</v>
      </c>
    </row>
    <row r="557" spans="2:24" hidden="1" x14ac:dyDescent="0.25">
      <c r="B557" s="644">
        <v>45925</v>
      </c>
      <c r="C557" s="504" t="str">
        <f t="shared" ref="C557" si="129">RIGHT(TEXT(B557,"aaa"),1)</f>
        <v>四</v>
      </c>
      <c r="D557" s="245">
        <v>1</v>
      </c>
      <c r="E557" s="190" t="s">
        <v>637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537</v>
      </c>
      <c r="V557" s="190" t="s">
        <v>703</v>
      </c>
      <c r="W557" s="196">
        <v>1</v>
      </c>
      <c r="X557" s="190" t="s">
        <v>470</v>
      </c>
    </row>
    <row r="558" spans="2:24" hidden="1" x14ac:dyDescent="0.25">
      <c r="B558" s="645"/>
      <c r="C558" s="504"/>
      <c r="D558" s="245">
        <v>2</v>
      </c>
      <c r="E558" s="190" t="s">
        <v>664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468</v>
      </c>
      <c r="U558" s="190" t="s">
        <v>221</v>
      </c>
      <c r="V558" s="190" t="s">
        <v>642</v>
      </c>
      <c r="W558" s="196">
        <v>1</v>
      </c>
      <c r="X558" s="190" t="s">
        <v>470</v>
      </c>
    </row>
    <row r="559" spans="2:24" hidden="1" x14ac:dyDescent="0.25">
      <c r="B559" s="645"/>
      <c r="C559" s="504"/>
      <c r="D559" s="245">
        <v>3</v>
      </c>
      <c r="E559" s="190" t="s">
        <v>467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468</v>
      </c>
      <c r="U559" s="190" t="s">
        <v>221</v>
      </c>
      <c r="V559" s="190" t="s">
        <v>513</v>
      </c>
      <c r="W559" s="196">
        <v>1</v>
      </c>
      <c r="X559" s="190" t="s">
        <v>470</v>
      </c>
    </row>
    <row r="560" spans="2:24" hidden="1" x14ac:dyDescent="0.25">
      <c r="B560" s="645"/>
      <c r="C560" s="504"/>
      <c r="D560" s="245">
        <v>4</v>
      </c>
      <c r="E560" s="190" t="s">
        <v>663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537</v>
      </c>
      <c r="V560" s="190" t="s">
        <v>641</v>
      </c>
      <c r="W560" s="196">
        <v>1</v>
      </c>
      <c r="X560" s="190" t="s">
        <v>470</v>
      </c>
    </row>
    <row r="561" spans="2:24" hidden="1" x14ac:dyDescent="0.25">
      <c r="B561" s="645"/>
      <c r="C561" s="504"/>
      <c r="D561" s="245">
        <v>5</v>
      </c>
      <c r="E561" s="190" t="s">
        <v>700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715</v>
      </c>
      <c r="V561" s="190" t="s">
        <v>646</v>
      </c>
      <c r="W561" s="196">
        <v>1</v>
      </c>
      <c r="X561" s="190" t="s">
        <v>461</v>
      </c>
    </row>
    <row r="562" spans="2:24" hidden="1" x14ac:dyDescent="0.25">
      <c r="B562" s="645"/>
      <c r="C562" s="504"/>
      <c r="D562" s="245">
        <v>6</v>
      </c>
      <c r="E562" s="190" t="s">
        <v>520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715</v>
      </c>
      <c r="V562" s="190" t="s">
        <v>510</v>
      </c>
      <c r="W562" s="196">
        <v>1</v>
      </c>
      <c r="X562" s="190" t="s">
        <v>470</v>
      </c>
    </row>
    <row r="563" spans="2:24" hidden="1" x14ac:dyDescent="0.25">
      <c r="B563" s="645"/>
      <c r="C563" s="504"/>
      <c r="D563" s="245">
        <v>7</v>
      </c>
      <c r="E563" s="190" t="s">
        <v>639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537</v>
      </c>
      <c r="V563" s="190" t="s">
        <v>641</v>
      </c>
      <c r="W563" s="196">
        <v>1</v>
      </c>
      <c r="X563" s="190" t="s">
        <v>448</v>
      </c>
    </row>
    <row r="564" spans="2:24" hidden="1" x14ac:dyDescent="0.25">
      <c r="B564" s="645"/>
      <c r="C564" s="504"/>
      <c r="D564" s="245">
        <v>8</v>
      </c>
      <c r="E564" s="190" t="s">
        <v>681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715</v>
      </c>
      <c r="V564" s="190" t="s">
        <v>646</v>
      </c>
      <c r="W564" s="196">
        <v>1</v>
      </c>
      <c r="X564" s="190" t="s">
        <v>470</v>
      </c>
    </row>
    <row r="565" spans="2:24" hidden="1" x14ac:dyDescent="0.25">
      <c r="B565" s="645"/>
      <c r="C565" s="504"/>
      <c r="D565" s="245">
        <v>9</v>
      </c>
      <c r="E565" s="190" t="s">
        <v>630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715</v>
      </c>
      <c r="V565" s="190" t="s">
        <v>510</v>
      </c>
      <c r="W565" s="196">
        <v>1</v>
      </c>
      <c r="X565" s="190" t="s">
        <v>470</v>
      </c>
    </row>
    <row r="566" spans="2:24" hidden="1" x14ac:dyDescent="0.25">
      <c r="B566" s="646"/>
      <c r="C566" s="504"/>
      <c r="D566" s="245">
        <v>10</v>
      </c>
      <c r="E566" s="190" t="s">
        <v>524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715</v>
      </c>
      <c r="V566" s="190" t="s">
        <v>646</v>
      </c>
      <c r="W566" s="196">
        <v>1</v>
      </c>
      <c r="X566" s="190" t="s">
        <v>426</v>
      </c>
    </row>
    <row r="567" spans="2:24" hidden="1" x14ac:dyDescent="0.25">
      <c r="B567" s="644">
        <v>45926</v>
      </c>
      <c r="C567" s="504" t="str">
        <f t="shared" ref="C567" si="130">RIGHT(TEXT(B567,"aaa"),1)</f>
        <v>五</v>
      </c>
      <c r="D567" s="245">
        <v>1</v>
      </c>
      <c r="E567" s="190" t="s">
        <v>637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537</v>
      </c>
      <c r="V567" s="190" t="s">
        <v>703</v>
      </c>
      <c r="W567" s="196">
        <v>1</v>
      </c>
      <c r="X567" s="190" t="s">
        <v>470</v>
      </c>
    </row>
    <row r="568" spans="2:24" hidden="1" x14ac:dyDescent="0.25">
      <c r="B568" s="645"/>
      <c r="C568" s="504"/>
      <c r="D568" s="245">
        <v>2</v>
      </c>
      <c r="E568" s="190" t="s">
        <v>708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715</v>
      </c>
      <c r="V568" s="190" t="s">
        <v>643</v>
      </c>
      <c r="W568" s="196">
        <v>1</v>
      </c>
      <c r="X568" s="190" t="s">
        <v>706</v>
      </c>
    </row>
    <row r="569" spans="2:24" hidden="1" x14ac:dyDescent="0.25">
      <c r="B569" s="645"/>
      <c r="C569" s="504"/>
      <c r="D569" s="245">
        <v>3</v>
      </c>
      <c r="E569" s="190" t="s">
        <v>707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715</v>
      </c>
      <c r="V569" s="190" t="s">
        <v>643</v>
      </c>
      <c r="W569" s="196">
        <v>1</v>
      </c>
      <c r="X569" s="190" t="s">
        <v>706</v>
      </c>
    </row>
    <row r="570" spans="2:24" hidden="1" x14ac:dyDescent="0.25">
      <c r="B570" s="645"/>
      <c r="C570" s="504"/>
      <c r="D570" s="245">
        <v>4</v>
      </c>
      <c r="E570" s="190" t="s">
        <v>664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468</v>
      </c>
      <c r="U570" s="190" t="s">
        <v>221</v>
      </c>
      <c r="V570" s="190" t="s">
        <v>642</v>
      </c>
      <c r="W570" s="196">
        <v>1</v>
      </c>
      <c r="X570" s="190" t="s">
        <v>470</v>
      </c>
    </row>
    <row r="571" spans="2:24" hidden="1" x14ac:dyDescent="0.25">
      <c r="B571" s="645"/>
      <c r="C571" s="504"/>
      <c r="D571" s="245">
        <v>5</v>
      </c>
      <c r="E571" s="190" t="s">
        <v>663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537</v>
      </c>
      <c r="V571" s="190" t="s">
        <v>641</v>
      </c>
      <c r="W571" s="196">
        <v>1</v>
      </c>
      <c r="X571" s="190" t="s">
        <v>470</v>
      </c>
    </row>
    <row r="572" spans="2:24" hidden="1" x14ac:dyDescent="0.25">
      <c r="B572" s="645"/>
      <c r="C572" s="504"/>
      <c r="D572" s="245">
        <v>6</v>
      </c>
      <c r="E572" s="190" t="s">
        <v>639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537</v>
      </c>
      <c r="V572" s="190" t="s">
        <v>641</v>
      </c>
      <c r="W572" s="196">
        <v>1</v>
      </c>
      <c r="X572" s="190" t="s">
        <v>448</v>
      </c>
    </row>
    <row r="573" spans="2:24" hidden="1" x14ac:dyDescent="0.25">
      <c r="B573" s="645"/>
      <c r="C573" s="504"/>
      <c r="D573" s="245">
        <v>7</v>
      </c>
      <c r="E573" s="190" t="s">
        <v>709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715</v>
      </c>
      <c r="V573" s="190" t="s">
        <v>643</v>
      </c>
      <c r="W573" s="196">
        <v>1</v>
      </c>
      <c r="X573" s="190" t="s">
        <v>696</v>
      </c>
    </row>
    <row r="574" spans="2:24" hidden="1" x14ac:dyDescent="0.25">
      <c r="B574" s="645"/>
      <c r="C574" s="504"/>
      <c r="D574" s="245">
        <v>8</v>
      </c>
      <c r="E574" s="190" t="s">
        <v>463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715</v>
      </c>
      <c r="V574" s="190" t="s">
        <v>510</v>
      </c>
      <c r="W574" s="196">
        <v>1</v>
      </c>
      <c r="X574" s="190" t="s">
        <v>417</v>
      </c>
    </row>
    <row r="575" spans="2:24" hidden="1" x14ac:dyDescent="0.25">
      <c r="B575" s="645"/>
      <c r="C575" s="504"/>
      <c r="D575" s="245">
        <v>9</v>
      </c>
      <c r="E575" s="190" t="s">
        <v>681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715</v>
      </c>
      <c r="V575" s="190" t="s">
        <v>646</v>
      </c>
      <c r="W575" s="196">
        <v>1</v>
      </c>
      <c r="X575" s="190" t="s">
        <v>470</v>
      </c>
    </row>
    <row r="576" spans="2:24" hidden="1" x14ac:dyDescent="0.25">
      <c r="B576" s="646"/>
      <c r="C576" s="504"/>
      <c r="D576" s="245">
        <v>10</v>
      </c>
      <c r="E576" s="190" t="s">
        <v>682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537</v>
      </c>
      <c r="V576" s="190" t="s">
        <v>641</v>
      </c>
      <c r="W576" s="196">
        <v>1</v>
      </c>
      <c r="X576" s="190" t="s">
        <v>452</v>
      </c>
    </row>
    <row r="577" spans="2:24" hidden="1" x14ac:dyDescent="0.25">
      <c r="B577" s="644">
        <v>45927</v>
      </c>
      <c r="C577" s="504" t="str">
        <f t="shared" ref="C577" si="131">RIGHT(TEXT(B577,"aaa"),1)</f>
        <v>六</v>
      </c>
      <c r="D577" s="245">
        <v>1</v>
      </c>
      <c r="E577" s="190" t="s">
        <v>638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468</v>
      </c>
      <c r="U577" s="190" t="s">
        <v>221</v>
      </c>
      <c r="V577" s="190" t="s">
        <v>642</v>
      </c>
      <c r="W577" s="196">
        <v>1</v>
      </c>
      <c r="X577" s="190" t="s">
        <v>470</v>
      </c>
    </row>
    <row r="578" spans="2:24" hidden="1" x14ac:dyDescent="0.25">
      <c r="B578" s="645"/>
      <c r="C578" s="504"/>
      <c r="D578" s="245">
        <v>2</v>
      </c>
      <c r="E578" s="190" t="s">
        <v>637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537</v>
      </c>
      <c r="V578" s="190" t="s">
        <v>703</v>
      </c>
      <c r="W578" s="196">
        <v>1</v>
      </c>
      <c r="X578" s="190" t="s">
        <v>470</v>
      </c>
    </row>
    <row r="579" spans="2:24" hidden="1" x14ac:dyDescent="0.25">
      <c r="B579" s="645"/>
      <c r="C579" s="504"/>
      <c r="D579" s="245">
        <v>3</v>
      </c>
      <c r="E579" s="190" t="s">
        <v>664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468</v>
      </c>
      <c r="U579" s="190" t="s">
        <v>221</v>
      </c>
      <c r="V579" s="190" t="s">
        <v>642</v>
      </c>
      <c r="W579" s="196">
        <v>1</v>
      </c>
      <c r="X579" s="190" t="s">
        <v>470</v>
      </c>
    </row>
    <row r="580" spans="2:24" hidden="1" x14ac:dyDescent="0.25">
      <c r="B580" s="645"/>
      <c r="C580" s="504"/>
      <c r="D580" s="245">
        <v>4</v>
      </c>
      <c r="E580" s="190" t="s">
        <v>615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715</v>
      </c>
      <c r="V580" s="190" t="s">
        <v>643</v>
      </c>
      <c r="W580" s="196">
        <v>1</v>
      </c>
      <c r="X580" s="190" t="s">
        <v>470</v>
      </c>
    </row>
    <row r="581" spans="2:24" hidden="1" x14ac:dyDescent="0.25">
      <c r="B581" s="645"/>
      <c r="C581" s="504"/>
      <c r="D581" s="245">
        <v>5</v>
      </c>
      <c r="E581" s="190" t="s">
        <v>548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468</v>
      </c>
      <c r="U581" s="190" t="s">
        <v>221</v>
      </c>
      <c r="V581" s="190" t="s">
        <v>686</v>
      </c>
      <c r="W581" s="196">
        <v>1</v>
      </c>
      <c r="X581" s="190" t="s">
        <v>416</v>
      </c>
    </row>
    <row r="582" spans="2:24" hidden="1" x14ac:dyDescent="0.25">
      <c r="B582" s="645"/>
      <c r="C582" s="504"/>
      <c r="D582" s="245">
        <v>6</v>
      </c>
      <c r="E582" s="190" t="s">
        <v>472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715</v>
      </c>
      <c r="V582" s="190" t="s">
        <v>510</v>
      </c>
      <c r="W582" s="196">
        <v>1</v>
      </c>
      <c r="X582" s="190" t="s">
        <v>461</v>
      </c>
    </row>
    <row r="583" spans="2:24" hidden="1" x14ac:dyDescent="0.25">
      <c r="B583" s="645"/>
      <c r="C583" s="504"/>
      <c r="D583" s="245">
        <v>7</v>
      </c>
      <c r="E583" s="190" t="s">
        <v>520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715</v>
      </c>
      <c r="V583" s="190" t="s">
        <v>510</v>
      </c>
      <c r="W583" s="196">
        <v>1</v>
      </c>
      <c r="X583" s="190" t="s">
        <v>470</v>
      </c>
    </row>
    <row r="584" spans="2:24" hidden="1" x14ac:dyDescent="0.25">
      <c r="B584" s="645"/>
      <c r="C584" s="504"/>
      <c r="D584" s="245">
        <v>8</v>
      </c>
      <c r="E584" s="190" t="s">
        <v>710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715</v>
      </c>
      <c r="V584" s="190" t="s">
        <v>510</v>
      </c>
      <c r="W584" s="196">
        <v>1</v>
      </c>
      <c r="X584" s="190" t="s">
        <v>695</v>
      </c>
    </row>
    <row r="585" spans="2:24" hidden="1" x14ac:dyDescent="0.25">
      <c r="B585" s="645"/>
      <c r="C585" s="504"/>
      <c r="D585" s="245">
        <v>9</v>
      </c>
      <c r="E585" s="190" t="s">
        <v>506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715</v>
      </c>
      <c r="V585" s="190" t="s">
        <v>510</v>
      </c>
      <c r="W585" s="196">
        <v>1</v>
      </c>
      <c r="X585" s="190" t="s">
        <v>462</v>
      </c>
    </row>
    <row r="586" spans="2:24" hidden="1" x14ac:dyDescent="0.25">
      <c r="B586" s="646"/>
      <c r="C586" s="504"/>
      <c r="D586" s="245">
        <v>10</v>
      </c>
      <c r="E586" s="190" t="s">
        <v>549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715</v>
      </c>
      <c r="V586" s="190" t="s">
        <v>643</v>
      </c>
      <c r="W586" s="196">
        <v>1</v>
      </c>
      <c r="X586" s="190" t="s">
        <v>425</v>
      </c>
    </row>
    <row r="587" spans="2:24" hidden="1" x14ac:dyDescent="0.25">
      <c r="B587" s="644">
        <v>45928</v>
      </c>
      <c r="C587" s="504" t="str">
        <f t="shared" ref="C587" si="139">RIGHT(TEXT(B587,"aaa"),1)</f>
        <v>日</v>
      </c>
      <c r="D587" s="245">
        <v>1</v>
      </c>
      <c r="E587" s="190" t="s">
        <v>638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468</v>
      </c>
      <c r="U587" s="190" t="s">
        <v>221</v>
      </c>
      <c r="V587" s="190" t="s">
        <v>642</v>
      </c>
      <c r="W587" s="196">
        <v>1</v>
      </c>
      <c r="X587" s="190" t="s">
        <v>470</v>
      </c>
    </row>
    <row r="588" spans="2:24" hidden="1" x14ac:dyDescent="0.25">
      <c r="B588" s="645"/>
      <c r="C588" s="504"/>
      <c r="D588" s="245">
        <v>2</v>
      </c>
      <c r="E588" s="190" t="s">
        <v>637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537</v>
      </c>
      <c r="V588" s="190" t="s">
        <v>703</v>
      </c>
      <c r="W588" s="196">
        <v>1</v>
      </c>
      <c r="X588" s="190" t="s">
        <v>470</v>
      </c>
    </row>
    <row r="589" spans="2:24" hidden="1" x14ac:dyDescent="0.25">
      <c r="B589" s="645"/>
      <c r="C589" s="504"/>
      <c r="D589" s="245">
        <v>3</v>
      </c>
      <c r="E589" s="190" t="s">
        <v>682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537</v>
      </c>
      <c r="V589" s="190" t="s">
        <v>641</v>
      </c>
      <c r="W589" s="196">
        <v>1</v>
      </c>
      <c r="X589" s="190" t="s">
        <v>452</v>
      </c>
    </row>
    <row r="590" spans="2:24" hidden="1" x14ac:dyDescent="0.25">
      <c r="B590" s="645"/>
      <c r="C590" s="504"/>
      <c r="D590" s="245">
        <v>4</v>
      </c>
      <c r="E590" s="190" t="s">
        <v>631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715</v>
      </c>
      <c r="V590" s="190" t="s">
        <v>646</v>
      </c>
      <c r="W590" s="196">
        <v>1</v>
      </c>
      <c r="X590" s="190" t="s">
        <v>462</v>
      </c>
    </row>
    <row r="591" spans="2:24" hidden="1" x14ac:dyDescent="0.25">
      <c r="B591" s="645"/>
      <c r="C591" s="504"/>
      <c r="D591" s="245">
        <v>5</v>
      </c>
      <c r="E591" s="190" t="s">
        <v>664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468</v>
      </c>
      <c r="U591" s="190" t="s">
        <v>221</v>
      </c>
      <c r="V591" s="190" t="s">
        <v>642</v>
      </c>
      <c r="W591" s="196">
        <v>1</v>
      </c>
      <c r="X591" s="190" t="s">
        <v>470</v>
      </c>
    </row>
    <row r="592" spans="2:24" hidden="1" x14ac:dyDescent="0.25">
      <c r="B592" s="645"/>
      <c r="C592" s="504"/>
      <c r="D592" s="245">
        <v>6</v>
      </c>
      <c r="E592" s="190" t="s">
        <v>484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715</v>
      </c>
      <c r="V592" s="190" t="s">
        <v>510</v>
      </c>
      <c r="W592" s="196">
        <v>1</v>
      </c>
      <c r="X592" s="190" t="s">
        <v>470</v>
      </c>
    </row>
    <row r="593" spans="2:34" hidden="1" x14ac:dyDescent="0.25">
      <c r="B593" s="645"/>
      <c r="C593" s="504"/>
      <c r="D593" s="245">
        <v>7</v>
      </c>
      <c r="E593" s="190" t="s">
        <v>630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715</v>
      </c>
      <c r="V593" s="190" t="s">
        <v>510</v>
      </c>
      <c r="W593" s="196">
        <v>1</v>
      </c>
      <c r="X593" s="190" t="s">
        <v>470</v>
      </c>
    </row>
    <row r="594" spans="2:34" hidden="1" x14ac:dyDescent="0.25">
      <c r="B594" s="645"/>
      <c r="C594" s="504"/>
      <c r="D594" s="245">
        <v>8</v>
      </c>
      <c r="E594" s="190" t="s">
        <v>663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537</v>
      </c>
      <c r="V594" s="190" t="s">
        <v>641</v>
      </c>
      <c r="W594" s="196">
        <v>1</v>
      </c>
      <c r="X594" s="190" t="s">
        <v>470</v>
      </c>
    </row>
    <row r="595" spans="2:34" hidden="1" x14ac:dyDescent="0.25">
      <c r="B595" s="645"/>
      <c r="C595" s="504"/>
      <c r="D595" s="245">
        <v>9</v>
      </c>
      <c r="E595" s="190" t="s">
        <v>681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 x14ac:dyDescent="0.25">
      <c r="B596" s="646"/>
      <c r="C596" s="504"/>
      <c r="D596" s="245">
        <v>10</v>
      </c>
      <c r="E596" s="190" t="s">
        <v>463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715</v>
      </c>
      <c r="V596" s="190" t="s">
        <v>510</v>
      </c>
      <c r="W596" s="196">
        <v>1</v>
      </c>
      <c r="X596" s="190" t="s">
        <v>417</v>
      </c>
    </row>
    <row r="597" spans="2:34" hidden="1" x14ac:dyDescent="0.25">
      <c r="B597" s="644">
        <v>45929</v>
      </c>
      <c r="C597" s="504" t="str">
        <f t="shared" ref="C597" si="140">RIGHT(TEXT(B597,"aaa"),1)</f>
        <v>一</v>
      </c>
      <c r="D597" s="245">
        <v>1</v>
      </c>
      <c r="E597" s="190" t="s">
        <v>638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468</v>
      </c>
      <c r="U597" s="190" t="s">
        <v>221</v>
      </c>
      <c r="V597" s="190" t="s">
        <v>642</v>
      </c>
      <c r="W597" s="196">
        <v>1</v>
      </c>
      <c r="X597" s="190" t="s">
        <v>470</v>
      </c>
    </row>
    <row r="598" spans="2:34" hidden="1" x14ac:dyDescent="0.25">
      <c r="B598" s="645"/>
      <c r="C598" s="504"/>
      <c r="D598" s="245">
        <v>2</v>
      </c>
      <c r="E598" s="190" t="s">
        <v>637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537</v>
      </c>
      <c r="V598" s="190" t="s">
        <v>703</v>
      </c>
      <c r="W598" s="196">
        <v>1</v>
      </c>
      <c r="X598" s="190" t="s">
        <v>470</v>
      </c>
    </row>
    <row r="599" spans="2:34" hidden="1" x14ac:dyDescent="0.25">
      <c r="B599" s="645"/>
      <c r="C599" s="504"/>
      <c r="D599" s="245">
        <v>3</v>
      </c>
      <c r="E599" s="190" t="s">
        <v>551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715</v>
      </c>
      <c r="V599" s="190" t="s">
        <v>510</v>
      </c>
      <c r="W599" s="196">
        <v>1</v>
      </c>
      <c r="X599" s="190" t="s">
        <v>470</v>
      </c>
    </row>
    <row r="600" spans="2:34" hidden="1" x14ac:dyDescent="0.25">
      <c r="B600" s="645"/>
      <c r="C600" s="504"/>
      <c r="D600" s="245">
        <v>4</v>
      </c>
      <c r="E600" s="190" t="s">
        <v>687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715</v>
      </c>
      <c r="V600" s="190" t="s">
        <v>643</v>
      </c>
      <c r="W600" s="196">
        <v>1</v>
      </c>
      <c r="X600" s="190" t="s">
        <v>431</v>
      </c>
    </row>
    <row r="601" spans="2:34" hidden="1" x14ac:dyDescent="0.25">
      <c r="B601" s="645"/>
      <c r="C601" s="504"/>
      <c r="D601" s="245">
        <v>5</v>
      </c>
      <c r="E601" s="190" t="s">
        <v>548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468</v>
      </c>
      <c r="U601" s="190" t="s">
        <v>221</v>
      </c>
      <c r="V601" s="190" t="s">
        <v>686</v>
      </c>
      <c r="W601" s="196">
        <v>1</v>
      </c>
      <c r="X601" s="190" t="s">
        <v>416</v>
      </c>
    </row>
    <row r="602" spans="2:34" hidden="1" x14ac:dyDescent="0.25">
      <c r="B602" s="645"/>
      <c r="C602" s="504"/>
      <c r="D602" s="245">
        <v>6</v>
      </c>
      <c r="E602" s="190" t="s">
        <v>472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715</v>
      </c>
      <c r="V602" s="190" t="s">
        <v>510</v>
      </c>
      <c r="W602" s="196">
        <v>1</v>
      </c>
      <c r="X602" s="190" t="s">
        <v>461</v>
      </c>
    </row>
    <row r="603" spans="2:34" hidden="1" x14ac:dyDescent="0.25">
      <c r="B603" s="645"/>
      <c r="C603" s="504"/>
      <c r="D603" s="245">
        <v>7</v>
      </c>
      <c r="E603" s="190" t="s">
        <v>663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537</v>
      </c>
      <c r="V603" s="190" t="s">
        <v>641</v>
      </c>
      <c r="W603" s="196">
        <v>1</v>
      </c>
      <c r="X603" s="190" t="s">
        <v>470</v>
      </c>
    </row>
    <row r="604" spans="2:34" hidden="1" x14ac:dyDescent="0.25">
      <c r="B604" s="645"/>
      <c r="C604" s="504"/>
      <c r="D604" s="245">
        <v>8</v>
      </c>
      <c r="E604" s="190" t="s">
        <v>506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715</v>
      </c>
      <c r="V604" s="190" t="s">
        <v>510</v>
      </c>
      <c r="W604" s="196">
        <v>1</v>
      </c>
      <c r="X604" s="190" t="s">
        <v>462</v>
      </c>
    </row>
    <row r="605" spans="2:34" hidden="1" x14ac:dyDescent="0.25">
      <c r="B605" s="645"/>
      <c r="C605" s="504"/>
      <c r="D605" s="245">
        <v>9</v>
      </c>
      <c r="E605" s="190" t="s">
        <v>710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695</v>
      </c>
    </row>
    <row r="606" spans="2:34" hidden="1" x14ac:dyDescent="0.25">
      <c r="B606" s="646"/>
      <c r="C606" s="504"/>
      <c r="D606" s="245">
        <v>10</v>
      </c>
      <c r="E606" s="190" t="s">
        <v>639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537</v>
      </c>
      <c r="V606" s="190" t="s">
        <v>641</v>
      </c>
      <c r="W606" s="196">
        <v>1</v>
      </c>
      <c r="X606" s="190" t="s">
        <v>448</v>
      </c>
    </row>
    <row r="607" spans="2:34" x14ac:dyDescent="0.25">
      <c r="B607" s="644">
        <v>45930</v>
      </c>
      <c r="C607" s="504" t="str">
        <f t="shared" ref="C607" si="148">RIGHT(TEXT(B607,"aaa"),1)</f>
        <v>二</v>
      </c>
      <c r="D607" s="245">
        <v>1</v>
      </c>
      <c r="E607" s="190" t="s">
        <v>638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468</v>
      </c>
      <c r="U607" s="190" t="s">
        <v>221</v>
      </c>
      <c r="V607" s="190" t="s">
        <v>642</v>
      </c>
      <c r="W607" s="196">
        <v>1</v>
      </c>
      <c r="X607" s="190" t="s">
        <v>470</v>
      </c>
      <c r="Z607" s="647" t="s">
        <v>372</v>
      </c>
      <c r="AA607" s="647"/>
      <c r="AB607" s="647"/>
      <c r="AC607" s="647"/>
      <c r="AD607" s="647"/>
      <c r="AE607" s="647"/>
      <c r="AF607" s="647"/>
      <c r="AG607" s="647"/>
      <c r="AH607" s="647"/>
    </row>
    <row r="608" spans="2:34" x14ac:dyDescent="0.25">
      <c r="B608" s="645"/>
      <c r="C608" s="504"/>
      <c r="D608" s="245">
        <v>2</v>
      </c>
      <c r="E608" s="190" t="s">
        <v>637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537</v>
      </c>
      <c r="V608" s="190" t="s">
        <v>703</v>
      </c>
      <c r="W608" s="196">
        <v>1</v>
      </c>
      <c r="X608" s="190" t="s">
        <v>470</v>
      </c>
      <c r="Z608" s="647"/>
      <c r="AA608" s="647"/>
      <c r="AB608" s="647"/>
      <c r="AC608" s="647"/>
      <c r="AD608" s="647"/>
      <c r="AE608" s="647"/>
      <c r="AF608" s="647"/>
      <c r="AG608" s="647"/>
      <c r="AH608" s="647"/>
    </row>
    <row r="609" spans="2:34" x14ac:dyDescent="0.25">
      <c r="B609" s="645"/>
      <c r="C609" s="504"/>
      <c r="D609" s="245">
        <v>3</v>
      </c>
      <c r="E609" s="190" t="s">
        <v>687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715</v>
      </c>
      <c r="V609" s="190" t="s">
        <v>643</v>
      </c>
      <c r="W609" s="196">
        <v>1</v>
      </c>
      <c r="X609" s="190" t="s">
        <v>431</v>
      </c>
      <c r="Z609" s="647"/>
      <c r="AA609" s="647"/>
      <c r="AB609" s="647"/>
      <c r="AC609" s="647"/>
      <c r="AD609" s="647"/>
      <c r="AE609" s="647"/>
      <c r="AF609" s="647"/>
      <c r="AG609" s="647"/>
      <c r="AH609" s="647"/>
    </row>
    <row r="610" spans="2:34" x14ac:dyDescent="0.25">
      <c r="B610" s="645"/>
      <c r="C610" s="504"/>
      <c r="D610" s="245">
        <v>4</v>
      </c>
      <c r="E610" s="190" t="s">
        <v>664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468</v>
      </c>
      <c r="U610" s="190" t="s">
        <v>221</v>
      </c>
      <c r="V610" s="190" t="s">
        <v>642</v>
      </c>
      <c r="W610" s="196">
        <v>1</v>
      </c>
      <c r="X610" s="190" t="s">
        <v>470</v>
      </c>
      <c r="Z610" s="261" t="s">
        <v>377</v>
      </c>
      <c r="AA610" s="261" t="s">
        <v>378</v>
      </c>
      <c r="AB610" s="425" t="s">
        <v>379</v>
      </c>
      <c r="AC610" s="425" t="s">
        <v>200</v>
      </c>
      <c r="AD610" s="425" t="s">
        <v>785</v>
      </c>
      <c r="AE610" s="425" t="s">
        <v>400</v>
      </c>
      <c r="AF610" s="425" t="s">
        <v>380</v>
      </c>
      <c r="AG610" s="425" t="s">
        <v>402</v>
      </c>
      <c r="AH610" s="425" t="s">
        <v>381</v>
      </c>
    </row>
    <row r="611" spans="2:34" x14ac:dyDescent="0.25">
      <c r="B611" s="645"/>
      <c r="C611" s="504"/>
      <c r="D611" s="245">
        <v>5</v>
      </c>
      <c r="E611" s="190" t="s">
        <v>472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715</v>
      </c>
      <c r="V611" s="190" t="s">
        <v>510</v>
      </c>
      <c r="W611" s="196">
        <v>1</v>
      </c>
      <c r="X611" s="190" t="s">
        <v>461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 x14ac:dyDescent="0.25">
      <c r="B612" s="645"/>
      <c r="C612" s="504"/>
      <c r="D612" s="245">
        <v>6</v>
      </c>
      <c r="E612" s="190" t="s">
        <v>700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715</v>
      </c>
      <c r="V612" s="190" t="s">
        <v>646</v>
      </c>
      <c r="W612" s="196">
        <v>1</v>
      </c>
      <c r="X612" s="190" t="s">
        <v>461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 x14ac:dyDescent="0.25">
      <c r="B613" s="645"/>
      <c r="C613" s="504"/>
      <c r="D613" s="245">
        <v>7</v>
      </c>
      <c r="E613" s="190" t="s">
        <v>660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715</v>
      </c>
      <c r="V613" s="190" t="s">
        <v>643</v>
      </c>
      <c r="W613" s="196">
        <v>1</v>
      </c>
      <c r="X613" s="190" t="s">
        <v>456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x14ac:dyDescent="0.25">
      <c r="B614" s="645"/>
      <c r="C614" s="504"/>
      <c r="D614" s="245">
        <v>8</v>
      </c>
      <c r="E614" s="190" t="s">
        <v>555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468</v>
      </c>
      <c r="U614" s="190" t="s">
        <v>221</v>
      </c>
      <c r="V614" s="190" t="s">
        <v>686</v>
      </c>
      <c r="W614" s="196">
        <v>1</v>
      </c>
      <c r="X614" s="190" t="s">
        <v>422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29</v>
      </c>
      <c r="AE614" s="263">
        <f>SUMIF(U677:U746,TRIM(AE610),W677:W746)</f>
        <v>22</v>
      </c>
      <c r="AF614" s="263">
        <f>SUMIF(U677:U746,TRIM(AF610),W677:W746)</f>
        <v>7</v>
      </c>
      <c r="AG614" s="263">
        <f>SUMIF(U677:U746,TRIM(AG610),W677:W746)</f>
        <v>12</v>
      </c>
      <c r="AH614" s="263">
        <f>SUMIF(U677:U746,TRIM(AH610),W677:W746)</f>
        <v>0</v>
      </c>
    </row>
    <row r="615" spans="2:34" x14ac:dyDescent="0.25">
      <c r="B615" s="645"/>
      <c r="C615" s="504"/>
      <c r="D615" s="245">
        <v>9</v>
      </c>
      <c r="E615" s="190" t="s">
        <v>463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715</v>
      </c>
      <c r="V615" s="190" t="s">
        <v>510</v>
      </c>
      <c r="W615" s="196">
        <v>1</v>
      </c>
      <c r="X615" s="190" t="s">
        <v>417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11435.360000000002</v>
      </c>
      <c r="AE615" s="264">
        <f>SUMIF(U677:U746,TRIM(AE610),F677:F746)</f>
        <v>10339.41</v>
      </c>
      <c r="AF615" s="264">
        <f>SUMIF(U677:U746,TRIM(AF610),F677:F746)</f>
        <v>3724.7999999999997</v>
      </c>
      <c r="AG615" s="264">
        <f>SUMIF(U677:U746,TRIM(AG610),F677:F746)</f>
        <v>10786.61</v>
      </c>
      <c r="AH615" s="264">
        <f>SUMIF(U677:U746,TRIM(AH610),F677:F746)</f>
        <v>0</v>
      </c>
    </row>
    <row r="616" spans="2:34" x14ac:dyDescent="0.25">
      <c r="B616" s="646"/>
      <c r="C616" s="504"/>
      <c r="D616" s="245">
        <v>10</v>
      </c>
      <c r="E616" s="190" t="s">
        <v>466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715</v>
      </c>
      <c r="V616" s="190" t="s">
        <v>646</v>
      </c>
      <c r="W616" s="196">
        <v>1</v>
      </c>
      <c r="X616" s="190" t="s">
        <v>415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x14ac:dyDescent="0.25">
      <c r="B617" s="644">
        <v>45931</v>
      </c>
      <c r="C617" s="504" t="str">
        <f t="shared" ref="C617" si="149">RIGHT(TEXT(B617,"aaa"),1)</f>
        <v>三</v>
      </c>
      <c r="D617" s="245">
        <v>1</v>
      </c>
      <c r="E617" s="190" t="s">
        <v>638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468</v>
      </c>
      <c r="U617" s="190" t="s">
        <v>221</v>
      </c>
      <c r="V617" s="190" t="s">
        <v>642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29</v>
      </c>
      <c r="AE617" s="263">
        <f>SUMIF(U747:U816,TRIM(AE610),W747:W816)</f>
        <v>26</v>
      </c>
      <c r="AF617" s="263">
        <f>SUMIF(U747:U816,TRIM(AF610),W747:W816)</f>
        <v>6</v>
      </c>
      <c r="AG617" s="263">
        <f>SUMIF(U747:U816,TRIM(AG610),W747:W816)</f>
        <v>9</v>
      </c>
      <c r="AH617" s="263">
        <f>SUMIF(U747:U816,TRIM(AH610),W747:W816)</f>
        <v>0</v>
      </c>
    </row>
    <row r="618" spans="2:34" x14ac:dyDescent="0.25">
      <c r="B618" s="645"/>
      <c r="C618" s="504"/>
      <c r="D618" s="245">
        <v>2</v>
      </c>
      <c r="E618" s="190" t="s">
        <v>637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537</v>
      </c>
      <c r="V618" s="190" t="s">
        <v>703</v>
      </c>
      <c r="W618" s="196">
        <v>1</v>
      </c>
      <c r="X618" s="190" t="s">
        <v>470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12721.6</v>
      </c>
      <c r="AE618" s="264">
        <f>SUMIF(U747:U816,TRIM(AE610),F747:F816)</f>
        <v>14988.310000000001</v>
      </c>
      <c r="AF618" s="264">
        <f>SUMIF(U747:U816,TRIM(AF610),F747:F816)</f>
        <v>3067.9400000000005</v>
      </c>
      <c r="AG618" s="264">
        <f>SUMIF(U747:U816,TRIM(AG610),F747:F816)</f>
        <v>9806.2099999999991</v>
      </c>
      <c r="AH618" s="264">
        <f>SUMIF(U747:U816,TRIM(AH610),F747:F816)</f>
        <v>0</v>
      </c>
    </row>
    <row r="619" spans="2:34" x14ac:dyDescent="0.25">
      <c r="B619" s="645"/>
      <c r="C619" s="504"/>
      <c r="D619" s="245">
        <v>3</v>
      </c>
      <c r="E619" s="190" t="s">
        <v>664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468</v>
      </c>
      <c r="U619" s="190" t="s">
        <v>221</v>
      </c>
      <c r="V619" s="190" t="s">
        <v>642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x14ac:dyDescent="0.25">
      <c r="B620" s="645"/>
      <c r="C620" s="504"/>
      <c r="D620" s="245">
        <v>4</v>
      </c>
      <c r="E620" s="190" t="s">
        <v>701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715</v>
      </c>
      <c r="V620" s="190" t="s">
        <v>646</v>
      </c>
      <c r="W620" s="196">
        <v>1</v>
      </c>
      <c r="X620" s="190" t="s">
        <v>695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28</v>
      </c>
      <c r="AE620" s="263">
        <f>SUMIF(U817:U886,TRIM(AE610),W817:W886)</f>
        <v>19</v>
      </c>
      <c r="AF620" s="263">
        <f>SUMIF(U817:U886,TRIM(AF610),W817:W886)</f>
        <v>7</v>
      </c>
      <c r="AG620" s="263">
        <f>SUMIF(U817:U886,TRIM(AG610),W817:W886)</f>
        <v>16</v>
      </c>
      <c r="AH620" s="263">
        <f>SUMIF(U817:U886,TRIM(AH610),W817:W886)</f>
        <v>0</v>
      </c>
    </row>
    <row r="621" spans="2:34" x14ac:dyDescent="0.25">
      <c r="B621" s="645"/>
      <c r="C621" s="504"/>
      <c r="D621" s="245">
        <v>5</v>
      </c>
      <c r="E621" s="190" t="s">
        <v>688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715</v>
      </c>
      <c r="V621" s="190" t="s">
        <v>643</v>
      </c>
      <c r="W621" s="196">
        <v>1</v>
      </c>
      <c r="X621" s="190" t="s">
        <v>432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10205.829999999998</v>
      </c>
      <c r="AE621" s="264">
        <f>SUMIF(U817:U886,TRIM(AE610),F817:F886)</f>
        <v>10957.83</v>
      </c>
      <c r="AF621" s="264">
        <f>SUMIF(U817:U886,TRIM(AF610),F817:F886)</f>
        <v>4289.8999999999996</v>
      </c>
      <c r="AG621" s="264">
        <f>SUMIF(U817:U886,TRIM(AG610),F817:F886)</f>
        <v>14865.600000000002</v>
      </c>
      <c r="AH621" s="264">
        <f>SUMIF(U817:U886,TRIM(AH610),F817:F886)</f>
        <v>0</v>
      </c>
    </row>
    <row r="622" spans="2:34" x14ac:dyDescent="0.25">
      <c r="B622" s="645"/>
      <c r="C622" s="504"/>
      <c r="D622" s="245">
        <v>6</v>
      </c>
      <c r="E622" s="190" t="s">
        <v>551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715</v>
      </c>
      <c r="V622" s="190" t="s">
        <v>510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x14ac:dyDescent="0.25">
      <c r="B623" s="645"/>
      <c r="C623" s="504"/>
      <c r="D623" s="245">
        <v>7</v>
      </c>
      <c r="E623" s="190" t="s">
        <v>550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468</v>
      </c>
      <c r="U623" s="190" t="s">
        <v>221</v>
      </c>
      <c r="V623" s="190" t="s">
        <v>686</v>
      </c>
      <c r="W623" s="196">
        <v>1</v>
      </c>
      <c r="X623" s="190" t="s">
        <v>416</v>
      </c>
      <c r="Y623" s="193" t="s">
        <v>798</v>
      </c>
      <c r="Z623" s="262">
        <f>SUM(W887:W956)</f>
        <v>70</v>
      </c>
      <c r="AA623" s="263">
        <f>SUMIF(U887:U956,TRIM($AA$610),W887:W956)</f>
        <v>0</v>
      </c>
      <c r="AB623" s="263">
        <f t="shared" ref="AB623:AH623" si="157">SUMIF(V887:V956,TRIM($AA$610),X887:X956)</f>
        <v>0</v>
      </c>
      <c r="AC623" s="263">
        <f t="shared" si="157"/>
        <v>0</v>
      </c>
      <c r="AD623" s="263">
        <f t="shared" si="157"/>
        <v>0</v>
      </c>
      <c r="AE623" s="263">
        <f t="shared" si="157"/>
        <v>0</v>
      </c>
      <c r="AF623" s="263">
        <f t="shared" si="157"/>
        <v>0</v>
      </c>
      <c r="AG623" s="263">
        <f t="shared" si="157"/>
        <v>0</v>
      </c>
      <c r="AH623" s="263">
        <f t="shared" si="157"/>
        <v>0</v>
      </c>
    </row>
    <row r="624" spans="2:34" x14ac:dyDescent="0.25">
      <c r="B624" s="645"/>
      <c r="C624" s="504"/>
      <c r="D624" s="245">
        <v>8</v>
      </c>
      <c r="E624" s="190" t="s">
        <v>548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468</v>
      </c>
      <c r="U624" s="190" t="s">
        <v>221</v>
      </c>
      <c r="V624" s="190" t="s">
        <v>686</v>
      </c>
      <c r="W624" s="196">
        <v>1</v>
      </c>
      <c r="X624" s="190" t="s">
        <v>416</v>
      </c>
      <c r="Y624" s="193" t="s">
        <v>390</v>
      </c>
      <c r="Z624" s="263"/>
      <c r="AA624" s="264">
        <f>SUMIF(U887:U956,TRIM($AA$610),F887:F956)</f>
        <v>0</v>
      </c>
      <c r="AB624" s="264">
        <f t="shared" ref="AB624:AH624" si="158">SUMIF(V887:V956,TRIM($AA$610),G887:G956)</f>
        <v>0</v>
      </c>
      <c r="AC624" s="264">
        <f t="shared" si="158"/>
        <v>0</v>
      </c>
      <c r="AD624" s="264">
        <f t="shared" si="158"/>
        <v>0</v>
      </c>
      <c r="AE624" s="264">
        <f t="shared" si="158"/>
        <v>0</v>
      </c>
      <c r="AF624" s="264">
        <f t="shared" si="158"/>
        <v>0</v>
      </c>
      <c r="AG624" s="264">
        <f t="shared" si="158"/>
        <v>0</v>
      </c>
      <c r="AH624" s="264">
        <f t="shared" si="158"/>
        <v>0</v>
      </c>
    </row>
    <row r="625" spans="2:34" x14ac:dyDescent="0.25">
      <c r="B625" s="645"/>
      <c r="C625" s="504"/>
      <c r="D625" s="245">
        <v>9</v>
      </c>
      <c r="E625" s="190" t="s">
        <v>710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715</v>
      </c>
      <c r="V625" s="190" t="s">
        <v>510</v>
      </c>
      <c r="W625" s="196">
        <v>1</v>
      </c>
      <c r="X625" s="190" t="s">
        <v>695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x14ac:dyDescent="0.25">
      <c r="B626" s="646"/>
      <c r="C626" s="504"/>
      <c r="D626" s="245">
        <v>10</v>
      </c>
      <c r="E626" s="190" t="s">
        <v>465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715</v>
      </c>
      <c r="V626" s="190" t="s">
        <v>643</v>
      </c>
      <c r="W626" s="196">
        <v>1</v>
      </c>
      <c r="X626" s="190" t="s">
        <v>426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x14ac:dyDescent="0.25">
      <c r="B627" s="644">
        <v>45932</v>
      </c>
      <c r="C627" s="504" t="str">
        <f t="shared" ref="C627" si="159">RIGHT(TEXT(B627,"aaa"),1)</f>
        <v>四</v>
      </c>
      <c r="D627" s="245">
        <v>1</v>
      </c>
      <c r="E627" s="190" t="s">
        <v>471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715</v>
      </c>
      <c r="V627" s="190" t="s">
        <v>643</v>
      </c>
      <c r="W627" s="196">
        <v>1</v>
      </c>
      <c r="X627" s="190" t="s">
        <v>434</v>
      </c>
      <c r="Y627" s="188" t="s">
        <v>795</v>
      </c>
      <c r="Z627" s="262">
        <f>Z611+Z614+Z617+Z620+Z623</f>
        <v>350</v>
      </c>
      <c r="AA627" s="262">
        <f t="shared" ref="AA627:AH627" si="160">AA611+AA614+AA617+AA620+AA623</f>
        <v>0</v>
      </c>
      <c r="AB627" s="262">
        <f t="shared" si="160"/>
        <v>0</v>
      </c>
      <c r="AC627" s="262">
        <f t="shared" si="160"/>
        <v>0</v>
      </c>
      <c r="AD627" s="262">
        <f t="shared" si="160"/>
        <v>128</v>
      </c>
      <c r="AE627" s="262">
        <f t="shared" si="160"/>
        <v>87</v>
      </c>
      <c r="AF627" s="262">
        <f t="shared" si="160"/>
        <v>20</v>
      </c>
      <c r="AG627" s="262">
        <f t="shared" si="160"/>
        <v>45</v>
      </c>
      <c r="AH627" s="262">
        <f t="shared" si="160"/>
        <v>0</v>
      </c>
    </row>
    <row r="628" spans="2:34" x14ac:dyDescent="0.25">
      <c r="B628" s="645"/>
      <c r="C628" s="504"/>
      <c r="D628" s="245">
        <v>2</v>
      </c>
      <c r="E628" s="190" t="s">
        <v>549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715</v>
      </c>
      <c r="V628" s="190" t="s">
        <v>643</v>
      </c>
      <c r="W628" s="196">
        <v>1</v>
      </c>
      <c r="X628" s="190" t="s">
        <v>425</v>
      </c>
      <c r="Y628" s="193" t="s">
        <v>390</v>
      </c>
      <c r="Z628" s="263"/>
      <c r="AA628" s="264">
        <f>AA612+AA615+AA618+AA621+AA624</f>
        <v>0</v>
      </c>
      <c r="AB628" s="264">
        <f t="shared" ref="AB628:AH628" si="161">AB612+AB615+AB618+AB621+AB624</f>
        <v>0</v>
      </c>
      <c r="AC628" s="264">
        <f t="shared" si="161"/>
        <v>0</v>
      </c>
      <c r="AD628" s="264">
        <f t="shared" si="161"/>
        <v>52728.600000000006</v>
      </c>
      <c r="AE628" s="264">
        <f t="shared" si="161"/>
        <v>47989.72</v>
      </c>
      <c r="AF628" s="264">
        <f t="shared" si="161"/>
        <v>11082.64</v>
      </c>
      <c r="AG628" s="264">
        <f t="shared" si="161"/>
        <v>43190</v>
      </c>
      <c r="AH628" s="264">
        <f t="shared" si="161"/>
        <v>0</v>
      </c>
    </row>
    <row r="629" spans="2:34" x14ac:dyDescent="0.25">
      <c r="B629" s="645"/>
      <c r="C629" s="504"/>
      <c r="D629" s="245">
        <v>3</v>
      </c>
      <c r="E629" s="190" t="s">
        <v>638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468</v>
      </c>
      <c r="U629" s="190" t="s">
        <v>221</v>
      </c>
      <c r="V629" s="190" t="s">
        <v>642</v>
      </c>
      <c r="W629" s="196">
        <v>1</v>
      </c>
      <c r="X629" s="190" t="s">
        <v>470</v>
      </c>
    </row>
    <row r="630" spans="2:34" x14ac:dyDescent="0.25">
      <c r="B630" s="645"/>
      <c r="C630" s="504"/>
      <c r="D630" s="245">
        <v>4</v>
      </c>
      <c r="E630" s="190" t="s">
        <v>637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537</v>
      </c>
      <c r="V630" s="190" t="s">
        <v>703</v>
      </c>
      <c r="W630" s="196">
        <v>1</v>
      </c>
      <c r="X630" s="190" t="s">
        <v>470</v>
      </c>
    </row>
    <row r="631" spans="2:34" x14ac:dyDescent="0.25">
      <c r="B631" s="645"/>
      <c r="C631" s="504"/>
      <c r="D631" s="245">
        <v>5</v>
      </c>
      <c r="E631" s="190" t="s">
        <v>491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715</v>
      </c>
      <c r="V631" s="190" t="s">
        <v>643</v>
      </c>
      <c r="W631" s="196">
        <v>1</v>
      </c>
      <c r="X631" s="190" t="s">
        <v>470</v>
      </c>
    </row>
    <row r="632" spans="2:34" x14ac:dyDescent="0.25">
      <c r="B632" s="645"/>
      <c r="C632" s="504"/>
      <c r="D632" s="245">
        <v>6</v>
      </c>
      <c r="E632" s="190" t="s">
        <v>466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715</v>
      </c>
      <c r="V632" s="190" t="s">
        <v>646</v>
      </c>
      <c r="W632" s="196">
        <v>1</v>
      </c>
      <c r="X632" s="190" t="s">
        <v>415</v>
      </c>
    </row>
    <row r="633" spans="2:34" x14ac:dyDescent="0.25">
      <c r="B633" s="645"/>
      <c r="C633" s="504"/>
      <c r="D633" s="245">
        <v>7</v>
      </c>
      <c r="E633" s="190" t="s">
        <v>551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715</v>
      </c>
      <c r="V633" s="190" t="s">
        <v>510</v>
      </c>
      <c r="W633" s="196">
        <v>1</v>
      </c>
      <c r="X633" s="190" t="s">
        <v>470</v>
      </c>
    </row>
    <row r="634" spans="2:34" x14ac:dyDescent="0.25">
      <c r="B634" s="645"/>
      <c r="C634" s="504"/>
      <c r="D634" s="245">
        <v>8</v>
      </c>
      <c r="E634" s="190" t="s">
        <v>524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715</v>
      </c>
      <c r="V634" s="190" t="s">
        <v>646</v>
      </c>
      <c r="W634" s="196">
        <v>1</v>
      </c>
      <c r="X634" s="190" t="s">
        <v>426</v>
      </c>
    </row>
    <row r="635" spans="2:34" x14ac:dyDescent="0.25">
      <c r="B635" s="645"/>
      <c r="C635" s="504"/>
      <c r="D635" s="245">
        <v>9</v>
      </c>
      <c r="E635" s="190" t="s">
        <v>701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715</v>
      </c>
      <c r="V635" s="190" t="s">
        <v>646</v>
      </c>
      <c r="W635" s="196">
        <v>1</v>
      </c>
      <c r="X635" s="190" t="s">
        <v>695</v>
      </c>
    </row>
    <row r="636" spans="2:34" x14ac:dyDescent="0.25">
      <c r="B636" s="646"/>
      <c r="C636" s="504"/>
      <c r="D636" s="245">
        <v>10</v>
      </c>
      <c r="E636" s="190" t="s">
        <v>465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715</v>
      </c>
      <c r="V636" s="190" t="s">
        <v>643</v>
      </c>
      <c r="W636" s="196">
        <v>1</v>
      </c>
      <c r="X636" s="190" t="s">
        <v>426</v>
      </c>
    </row>
    <row r="637" spans="2:34" x14ac:dyDescent="0.25">
      <c r="B637" s="644">
        <v>45933</v>
      </c>
      <c r="C637" s="504" t="str">
        <f t="shared" ref="C637" si="162">RIGHT(TEXT(B637,"aaa"),1)</f>
        <v>五</v>
      </c>
      <c r="D637" s="245">
        <v>1</v>
      </c>
      <c r="E637" s="190" t="s">
        <v>637</v>
      </c>
      <c r="F637" s="314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4">
        <v>5.8</v>
      </c>
      <c r="M637" s="198">
        <f t="shared" ref="M637:M700" si="165">(H637+J637)/G637</f>
        <v>1.0236659912191826</v>
      </c>
      <c r="N637" s="314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3">
        <f t="shared" ref="S637:S700" si="169">Q637*L637</f>
        <v>-4.2859937821049238E-12</v>
      </c>
      <c r="T637" s="190" t="s">
        <v>179</v>
      </c>
      <c r="U637" s="190" t="s">
        <v>537</v>
      </c>
      <c r="V637" s="190" t="s">
        <v>703</v>
      </c>
      <c r="W637" s="196">
        <v>1</v>
      </c>
      <c r="X637" s="190" t="s">
        <v>470</v>
      </c>
    </row>
    <row r="638" spans="2:34" x14ac:dyDescent="0.25">
      <c r="B638" s="645"/>
      <c r="C638" s="504"/>
      <c r="D638" s="245">
        <v>2</v>
      </c>
      <c r="E638" s="190" t="s">
        <v>482</v>
      </c>
      <c r="F638" s="314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4">
        <v>111.2</v>
      </c>
      <c r="M638" s="198">
        <f t="shared" si="165"/>
        <v>1.0924500370096226</v>
      </c>
      <c r="N638" s="314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3">
        <f t="shared" si="169"/>
        <v>1583.4880000000021</v>
      </c>
      <c r="T638" s="190" t="s">
        <v>179</v>
      </c>
      <c r="U638" s="190" t="s">
        <v>715</v>
      </c>
      <c r="V638" s="190" t="s">
        <v>643</v>
      </c>
      <c r="W638" s="196">
        <v>1</v>
      </c>
      <c r="X638" s="190" t="s">
        <v>430</v>
      </c>
    </row>
    <row r="639" spans="2:34" x14ac:dyDescent="0.25">
      <c r="B639" s="645"/>
      <c r="C639" s="504"/>
      <c r="D639" s="245">
        <v>3</v>
      </c>
      <c r="E639" s="190" t="s">
        <v>664</v>
      </c>
      <c r="F639" s="314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4">
        <v>7</v>
      </c>
      <c r="M639" s="198">
        <f t="shared" si="165"/>
        <v>1.0104669588671611</v>
      </c>
      <c r="N639" s="314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3">
        <f t="shared" si="169"/>
        <v>9.9475983006414026E-13</v>
      </c>
      <c r="T639" s="190" t="s">
        <v>468</v>
      </c>
      <c r="U639" s="190" t="s">
        <v>221</v>
      </c>
      <c r="V639" s="190" t="s">
        <v>642</v>
      </c>
      <c r="W639" s="196">
        <v>1</v>
      </c>
      <c r="X639" s="190" t="s">
        <v>470</v>
      </c>
    </row>
    <row r="640" spans="2:34" x14ac:dyDescent="0.25">
      <c r="B640" s="645"/>
      <c r="C640" s="504"/>
      <c r="D640" s="245">
        <v>4</v>
      </c>
      <c r="E640" s="190" t="s">
        <v>687</v>
      </c>
      <c r="F640" s="314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4">
        <v>119.12</v>
      </c>
      <c r="M640" s="198">
        <f t="shared" si="165"/>
        <v>1.0922684791843671</v>
      </c>
      <c r="N640" s="314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3">
        <f t="shared" si="169"/>
        <v>362.12479999999999</v>
      </c>
      <c r="T640" s="190" t="s">
        <v>179</v>
      </c>
      <c r="U640" s="190" t="s">
        <v>715</v>
      </c>
      <c r="V640" s="190" t="s">
        <v>643</v>
      </c>
      <c r="W640" s="196">
        <v>1</v>
      </c>
      <c r="X640" s="190" t="s">
        <v>431</v>
      </c>
    </row>
    <row r="641" spans="2:24" x14ac:dyDescent="0.25">
      <c r="B641" s="645"/>
      <c r="C641" s="504"/>
      <c r="D641" s="245">
        <v>5</v>
      </c>
      <c r="E641" s="190" t="s">
        <v>663</v>
      </c>
      <c r="F641" s="314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4">
        <v>4.4000000000000004</v>
      </c>
      <c r="M641" s="198">
        <f t="shared" si="165"/>
        <v>1.0079191650011103</v>
      </c>
      <c r="N641" s="314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3">
        <f t="shared" si="169"/>
        <v>-6.2527760746888816E-13</v>
      </c>
      <c r="T641" s="190" t="s">
        <v>179</v>
      </c>
      <c r="U641" s="190" t="s">
        <v>537</v>
      </c>
      <c r="V641" s="190" t="s">
        <v>641</v>
      </c>
      <c r="W641" s="196">
        <v>1</v>
      </c>
      <c r="X641" s="190" t="s">
        <v>470</v>
      </c>
    </row>
    <row r="642" spans="2:24" x14ac:dyDescent="0.25">
      <c r="B642" s="645"/>
      <c r="C642" s="504"/>
      <c r="D642" s="245">
        <v>6</v>
      </c>
      <c r="E642" s="190" t="s">
        <v>660</v>
      </c>
      <c r="F642" s="314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4">
        <v>113.72</v>
      </c>
      <c r="M642" s="198">
        <f t="shared" si="165"/>
        <v>1.0930445393532642</v>
      </c>
      <c r="N642" s="314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3">
        <f t="shared" si="169"/>
        <v>194.46119999999968</v>
      </c>
      <c r="T642" s="190" t="s">
        <v>179</v>
      </c>
      <c r="U642" s="190" t="s">
        <v>715</v>
      </c>
      <c r="V642" s="190" t="s">
        <v>643</v>
      </c>
      <c r="W642" s="196">
        <v>1</v>
      </c>
      <c r="X642" s="190" t="s">
        <v>456</v>
      </c>
    </row>
    <row r="643" spans="2:24" x14ac:dyDescent="0.25">
      <c r="B643" s="645"/>
      <c r="C643" s="504"/>
      <c r="D643" s="245">
        <v>7</v>
      </c>
      <c r="E643" s="190" t="s">
        <v>661</v>
      </c>
      <c r="F643" s="314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4">
        <v>228.58</v>
      </c>
      <c r="M643" s="198">
        <f t="shared" si="165"/>
        <v>1.0459330143540668</v>
      </c>
      <c r="N643" s="314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3">
        <f t="shared" si="169"/>
        <v>185.14979999999949</v>
      </c>
      <c r="T643" s="190" t="s">
        <v>179</v>
      </c>
      <c r="U643" s="190" t="s">
        <v>715</v>
      </c>
      <c r="V643" s="190" t="s">
        <v>643</v>
      </c>
      <c r="W643" s="196">
        <v>1</v>
      </c>
      <c r="X643" s="190" t="s">
        <v>635</v>
      </c>
    </row>
    <row r="644" spans="2:24" x14ac:dyDescent="0.25">
      <c r="B644" s="645"/>
      <c r="C644" s="504"/>
      <c r="D644" s="245">
        <v>8</v>
      </c>
      <c r="E644" s="190" t="s">
        <v>520</v>
      </c>
      <c r="F644" s="314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4">
        <v>99.12</v>
      </c>
      <c r="M644" s="198">
        <f t="shared" si="165"/>
        <v>1.0356809573475325</v>
      </c>
      <c r="N644" s="314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3">
        <f t="shared" si="169"/>
        <v>511.45920000000001</v>
      </c>
      <c r="T644" s="190" t="s">
        <v>179</v>
      </c>
      <c r="U644" s="190" t="s">
        <v>715</v>
      </c>
      <c r="V644" s="190" t="s">
        <v>510</v>
      </c>
      <c r="W644" s="196">
        <v>1</v>
      </c>
      <c r="X644" s="190" t="s">
        <v>470</v>
      </c>
    </row>
    <row r="645" spans="2:24" x14ac:dyDescent="0.25">
      <c r="B645" s="645"/>
      <c r="C645" s="504"/>
      <c r="D645" s="245">
        <v>9</v>
      </c>
      <c r="E645" s="190" t="s">
        <v>466</v>
      </c>
      <c r="F645" s="314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4">
        <v>814.16</v>
      </c>
      <c r="M645" s="198">
        <f t="shared" si="165"/>
        <v>1.0508896797153024</v>
      </c>
      <c r="N645" s="314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3">
        <f t="shared" si="169"/>
        <v>1033.9831999999999</v>
      </c>
      <c r="T645" s="190" t="s">
        <v>179</v>
      </c>
      <c r="U645" s="190" t="s">
        <v>715</v>
      </c>
      <c r="V645" s="190" t="s">
        <v>646</v>
      </c>
      <c r="W645" s="196">
        <v>1</v>
      </c>
      <c r="X645" s="190" t="s">
        <v>415</v>
      </c>
    </row>
    <row r="646" spans="2:24" x14ac:dyDescent="0.25">
      <c r="B646" s="646"/>
      <c r="C646" s="504"/>
      <c r="D646" s="245">
        <v>10</v>
      </c>
      <c r="E646" s="190" t="s">
        <v>549</v>
      </c>
      <c r="F646" s="314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4">
        <v>930.36</v>
      </c>
      <c r="M646" s="198">
        <f t="shared" si="165"/>
        <v>1.0407124681933844</v>
      </c>
      <c r="N646" s="314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3">
        <f t="shared" si="169"/>
        <v>614.03760000000068</v>
      </c>
      <c r="T646" s="190" t="s">
        <v>179</v>
      </c>
      <c r="U646" s="190" t="s">
        <v>715</v>
      </c>
      <c r="V646" s="190" t="s">
        <v>643</v>
      </c>
      <c r="W646" s="196">
        <v>1</v>
      </c>
      <c r="X646" s="190" t="s">
        <v>425</v>
      </c>
    </row>
    <row r="647" spans="2:24" x14ac:dyDescent="0.25">
      <c r="B647" s="644">
        <v>45934</v>
      </c>
      <c r="C647" s="504" t="str">
        <f t="shared" ref="C647" si="170">RIGHT(TEXT(B647,"aaa"),1)</f>
        <v>六</v>
      </c>
      <c r="D647" s="245">
        <v>1</v>
      </c>
      <c r="E647" s="190" t="s">
        <v>637</v>
      </c>
      <c r="F647" s="314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4">
        <v>5.8</v>
      </c>
      <c r="M647" s="198">
        <f t="shared" si="165"/>
        <v>1.0129517204107368</v>
      </c>
      <c r="N647" s="314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3">
        <f t="shared" si="169"/>
        <v>5.1102233555866401E-12</v>
      </c>
      <c r="T647" s="190" t="s">
        <v>179</v>
      </c>
      <c r="U647" s="190" t="s">
        <v>537</v>
      </c>
      <c r="V647" s="190" t="s">
        <v>703</v>
      </c>
      <c r="W647" s="196">
        <v>1</v>
      </c>
      <c r="X647" s="190" t="s">
        <v>470</v>
      </c>
    </row>
    <row r="648" spans="2:24" x14ac:dyDescent="0.25">
      <c r="B648" s="645"/>
      <c r="C648" s="504"/>
      <c r="D648" s="245">
        <v>2</v>
      </c>
      <c r="E648" s="190" t="s">
        <v>482</v>
      </c>
      <c r="F648" s="314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4">
        <v>111.2</v>
      </c>
      <c r="M648" s="198">
        <f t="shared" si="165"/>
        <v>1.0447932618683</v>
      </c>
      <c r="N648" s="314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3">
        <f t="shared" si="169"/>
        <v>647.18399999999872</v>
      </c>
      <c r="T648" s="190" t="s">
        <v>179</v>
      </c>
      <c r="U648" s="190" t="s">
        <v>715</v>
      </c>
      <c r="V648" s="190" t="s">
        <v>643</v>
      </c>
      <c r="W648" s="196">
        <v>1</v>
      </c>
      <c r="X648" s="190" t="s">
        <v>430</v>
      </c>
    </row>
    <row r="649" spans="2:24" x14ac:dyDescent="0.25">
      <c r="B649" s="645"/>
      <c r="C649" s="504"/>
      <c r="D649" s="245">
        <v>3</v>
      </c>
      <c r="E649" s="190" t="s">
        <v>707</v>
      </c>
      <c r="F649" s="314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4">
        <v>195.73</v>
      </c>
      <c r="M649" s="198">
        <f t="shared" si="165"/>
        <v>1.0512073985271451</v>
      </c>
      <c r="N649" s="314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3">
        <f t="shared" si="169"/>
        <v>581.31810000000075</v>
      </c>
      <c r="T649" s="190" t="s">
        <v>179</v>
      </c>
      <c r="U649" s="190" t="s">
        <v>715</v>
      </c>
      <c r="V649" s="190" t="s">
        <v>643</v>
      </c>
      <c r="W649" s="196">
        <v>1</v>
      </c>
      <c r="X649" s="190" t="s">
        <v>706</v>
      </c>
    </row>
    <row r="650" spans="2:24" x14ac:dyDescent="0.25">
      <c r="B650" s="645"/>
      <c r="C650" s="504"/>
      <c r="D650" s="245">
        <v>4</v>
      </c>
      <c r="E650" s="190" t="s">
        <v>491</v>
      </c>
      <c r="F650" s="314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4">
        <v>127.4</v>
      </c>
      <c r="M650" s="198">
        <f t="shared" si="165"/>
        <v>1.0666727305803165</v>
      </c>
      <c r="N650" s="314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3">
        <f t="shared" si="169"/>
        <v>467.55799999999977</v>
      </c>
      <c r="T650" s="190" t="s">
        <v>179</v>
      </c>
      <c r="U650" s="190" t="s">
        <v>715</v>
      </c>
      <c r="V650" s="190" t="s">
        <v>643</v>
      </c>
      <c r="W650" s="196">
        <v>1</v>
      </c>
      <c r="X650" s="190" t="s">
        <v>470</v>
      </c>
    </row>
    <row r="651" spans="2:24" x14ac:dyDescent="0.25">
      <c r="B651" s="645"/>
      <c r="C651" s="504"/>
      <c r="D651" s="245">
        <v>5</v>
      </c>
      <c r="E651" s="190" t="s">
        <v>638</v>
      </c>
      <c r="F651" s="314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4">
        <v>6.58</v>
      </c>
      <c r="M651" s="198">
        <f t="shared" si="165"/>
        <v>1.0117890734440664</v>
      </c>
      <c r="N651" s="314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3">
        <f t="shared" si="169"/>
        <v>-9.350742402602918E-13</v>
      </c>
      <c r="T651" s="190" t="s">
        <v>468</v>
      </c>
      <c r="U651" s="190" t="s">
        <v>221</v>
      </c>
      <c r="V651" s="190" t="s">
        <v>642</v>
      </c>
      <c r="W651" s="196">
        <v>1</v>
      </c>
      <c r="X651" s="190" t="s">
        <v>470</v>
      </c>
    </row>
    <row r="652" spans="2:24" x14ac:dyDescent="0.25">
      <c r="B652" s="645"/>
      <c r="C652" s="504"/>
      <c r="D652" s="245">
        <v>6</v>
      </c>
      <c r="E652" s="190" t="s">
        <v>615</v>
      </c>
      <c r="F652" s="314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4">
        <v>95.34</v>
      </c>
      <c r="M652" s="198">
        <f t="shared" si="165"/>
        <v>1.0384281704516458</v>
      </c>
      <c r="N652" s="314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3">
        <f t="shared" si="169"/>
        <v>355.61820000000012</v>
      </c>
      <c r="T652" s="190" t="s">
        <v>179</v>
      </c>
      <c r="U652" s="190" t="s">
        <v>715</v>
      </c>
      <c r="V652" s="190" t="s">
        <v>643</v>
      </c>
      <c r="W652" s="196">
        <v>1</v>
      </c>
      <c r="X652" s="190" t="s">
        <v>470</v>
      </c>
    </row>
    <row r="653" spans="2:24" x14ac:dyDescent="0.25">
      <c r="B653" s="645"/>
      <c r="C653" s="504"/>
      <c r="D653" s="245">
        <v>7</v>
      </c>
      <c r="E653" s="190" t="s">
        <v>551</v>
      </c>
      <c r="F653" s="314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4">
        <v>160.5</v>
      </c>
      <c r="M653" s="198">
        <f t="shared" si="165"/>
        <v>1.0639593908629441</v>
      </c>
      <c r="N653" s="314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3">
        <f t="shared" si="169"/>
        <v>301.74000000000018</v>
      </c>
      <c r="T653" s="190" t="s">
        <v>179</v>
      </c>
      <c r="U653" s="190" t="s">
        <v>715</v>
      </c>
      <c r="V653" s="190" t="s">
        <v>510</v>
      </c>
      <c r="W653" s="196">
        <v>1</v>
      </c>
      <c r="X653" s="190" t="s">
        <v>470</v>
      </c>
    </row>
    <row r="654" spans="2:24" x14ac:dyDescent="0.25">
      <c r="B654" s="645"/>
      <c r="C654" s="504"/>
      <c r="D654" s="245">
        <v>8</v>
      </c>
      <c r="E654" s="190" t="s">
        <v>618</v>
      </c>
      <c r="F654" s="314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4">
        <v>469.08</v>
      </c>
      <c r="M654" s="198">
        <f t="shared" si="165"/>
        <v>1.0994413407821231</v>
      </c>
      <c r="N654" s="314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3">
        <f t="shared" si="169"/>
        <v>211.08600000000027</v>
      </c>
      <c r="T654" s="190" t="s">
        <v>468</v>
      </c>
      <c r="U654" s="190" t="s">
        <v>221</v>
      </c>
      <c r="V654" s="190" t="s">
        <v>513</v>
      </c>
      <c r="W654" s="196">
        <v>1</v>
      </c>
      <c r="X654" s="190" t="s">
        <v>461</v>
      </c>
    </row>
    <row r="655" spans="2:24" x14ac:dyDescent="0.25">
      <c r="B655" s="645"/>
      <c r="C655" s="504"/>
      <c r="D655" s="245">
        <v>9</v>
      </c>
      <c r="E655" s="190" t="s">
        <v>661</v>
      </c>
      <c r="F655" s="314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4">
        <v>228.58</v>
      </c>
      <c r="M655" s="198">
        <f t="shared" si="165"/>
        <v>1.0575609756097561</v>
      </c>
      <c r="N655" s="314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3">
        <f t="shared" si="169"/>
        <v>201.15040000000073</v>
      </c>
      <c r="T655" s="190" t="s">
        <v>179</v>
      </c>
      <c r="U655" s="190" t="s">
        <v>715</v>
      </c>
      <c r="V655" s="190" t="s">
        <v>643</v>
      </c>
      <c r="W655" s="196">
        <v>1</v>
      </c>
      <c r="X655" s="190" t="s">
        <v>635</v>
      </c>
    </row>
    <row r="656" spans="2:24" x14ac:dyDescent="0.25">
      <c r="B656" s="646"/>
      <c r="C656" s="504"/>
      <c r="D656" s="245">
        <v>10</v>
      </c>
      <c r="E656" s="190" t="s">
        <v>550</v>
      </c>
      <c r="F656" s="314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4">
        <v>124.39</v>
      </c>
      <c r="M656" s="198">
        <f t="shared" si="165"/>
        <v>1.0598398651495995</v>
      </c>
      <c r="N656" s="314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3">
        <f t="shared" si="169"/>
        <v>175.38989999999956</v>
      </c>
      <c r="T656" s="190" t="s">
        <v>468</v>
      </c>
      <c r="U656" s="190" t="s">
        <v>221</v>
      </c>
      <c r="V656" s="190" t="s">
        <v>686</v>
      </c>
      <c r="W656" s="196">
        <v>1</v>
      </c>
      <c r="X656" s="190" t="s">
        <v>416</v>
      </c>
    </row>
    <row r="657" spans="2:24" x14ac:dyDescent="0.25">
      <c r="B657" s="644">
        <v>45935</v>
      </c>
      <c r="C657" s="504" t="str">
        <f t="shared" ref="C657" si="171">RIGHT(TEXT(B657,"aaa"),1)</f>
        <v>日</v>
      </c>
      <c r="D657" s="245">
        <v>1</v>
      </c>
      <c r="E657" s="190" t="s">
        <v>637</v>
      </c>
      <c r="F657" s="314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4">
        <v>5.8</v>
      </c>
      <c r="M657" s="198">
        <f t="shared" si="165"/>
        <v>1.0138617819843341</v>
      </c>
      <c r="N657" s="314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3">
        <f t="shared" si="169"/>
        <v>-3.2969182939268649E-12</v>
      </c>
      <c r="T657" s="190" t="s">
        <v>179</v>
      </c>
      <c r="U657" s="190" t="s">
        <v>537</v>
      </c>
      <c r="V657" s="190" t="s">
        <v>703</v>
      </c>
      <c r="W657" s="196">
        <v>1</v>
      </c>
      <c r="X657" s="190" t="s">
        <v>470</v>
      </c>
    </row>
    <row r="658" spans="2:24" x14ac:dyDescent="0.25">
      <c r="B658" s="645"/>
      <c r="C658" s="504"/>
      <c r="D658" s="245">
        <v>2</v>
      </c>
      <c r="E658" s="190" t="s">
        <v>549</v>
      </c>
      <c r="F658" s="314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4">
        <v>930.36</v>
      </c>
      <c r="M658" s="198">
        <f t="shared" si="165"/>
        <v>1.0584063412599081</v>
      </c>
      <c r="N658" s="314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3">
        <f t="shared" si="169"/>
        <v>651.2519999999987</v>
      </c>
      <c r="T658" s="190" t="s">
        <v>179</v>
      </c>
      <c r="U658" s="190" t="s">
        <v>715</v>
      </c>
      <c r="V658" s="190" t="s">
        <v>643</v>
      </c>
      <c r="W658" s="196">
        <v>1</v>
      </c>
      <c r="X658" s="190" t="s">
        <v>425</v>
      </c>
    </row>
    <row r="659" spans="2:24" x14ac:dyDescent="0.25">
      <c r="B659" s="645"/>
      <c r="C659" s="504"/>
      <c r="D659" s="245">
        <v>3</v>
      </c>
      <c r="E659" s="190" t="s">
        <v>482</v>
      </c>
      <c r="F659" s="314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4">
        <v>111.2</v>
      </c>
      <c r="M659" s="198">
        <f t="shared" si="165"/>
        <v>1.0510995154677598</v>
      </c>
      <c r="N659" s="314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3">
        <f t="shared" si="169"/>
        <v>917.3999999999977</v>
      </c>
      <c r="T659" s="190" t="s">
        <v>179</v>
      </c>
      <c r="U659" s="190" t="s">
        <v>715</v>
      </c>
      <c r="V659" s="190" t="s">
        <v>643</v>
      </c>
      <c r="W659" s="196">
        <v>1</v>
      </c>
      <c r="X659" s="190" t="s">
        <v>430</v>
      </c>
    </row>
    <row r="660" spans="2:24" x14ac:dyDescent="0.25">
      <c r="B660" s="645"/>
      <c r="C660" s="504"/>
      <c r="D660" s="245">
        <v>4</v>
      </c>
      <c r="E660" s="190" t="s">
        <v>491</v>
      </c>
      <c r="F660" s="314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4">
        <v>127.4</v>
      </c>
      <c r="M660" s="198">
        <f t="shared" si="165"/>
        <v>1.0657213415119893</v>
      </c>
      <c r="N660" s="314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3">
        <f t="shared" si="169"/>
        <v>528.71</v>
      </c>
      <c r="T660" s="190" t="s">
        <v>179</v>
      </c>
      <c r="U660" s="190" t="s">
        <v>715</v>
      </c>
      <c r="V660" s="190" t="s">
        <v>643</v>
      </c>
      <c r="W660" s="196">
        <v>1</v>
      </c>
      <c r="X660" s="190" t="s">
        <v>470</v>
      </c>
    </row>
    <row r="661" spans="2:24" x14ac:dyDescent="0.25">
      <c r="B661" s="645"/>
      <c r="C661" s="504"/>
      <c r="D661" s="245">
        <v>5</v>
      </c>
      <c r="E661" s="190" t="s">
        <v>615</v>
      </c>
      <c r="F661" s="314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4">
        <v>95.34</v>
      </c>
      <c r="M661" s="198">
        <f t="shared" si="165"/>
        <v>1.0438004553922584</v>
      </c>
      <c r="N661" s="314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3">
        <f t="shared" si="169"/>
        <v>503.39520000000124</v>
      </c>
      <c r="T661" s="190" t="s">
        <v>179</v>
      </c>
      <c r="U661" s="190" t="s">
        <v>715</v>
      </c>
      <c r="V661" s="190" t="s">
        <v>643</v>
      </c>
      <c r="W661" s="196">
        <v>1</v>
      </c>
      <c r="X661" s="190" t="s">
        <v>470</v>
      </c>
    </row>
    <row r="662" spans="2:24" x14ac:dyDescent="0.25">
      <c r="B662" s="645"/>
      <c r="C662" s="504"/>
      <c r="D662" s="245">
        <v>6</v>
      </c>
      <c r="E662" s="190" t="s">
        <v>664</v>
      </c>
      <c r="F662" s="314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4">
        <v>7</v>
      </c>
      <c r="M662" s="198">
        <f t="shared" si="165"/>
        <v>1.0089622950819672</v>
      </c>
      <c r="N662" s="314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3">
        <f t="shared" si="169"/>
        <v>4.9737991503207013E-13</v>
      </c>
      <c r="T662" s="190" t="s">
        <v>468</v>
      </c>
      <c r="U662" s="190" t="s">
        <v>221</v>
      </c>
      <c r="V662" s="190" t="s">
        <v>642</v>
      </c>
      <c r="W662" s="196">
        <v>1</v>
      </c>
      <c r="X662" s="190" t="s">
        <v>470</v>
      </c>
    </row>
    <row r="663" spans="2:24" x14ac:dyDescent="0.25">
      <c r="B663" s="645"/>
      <c r="C663" s="504"/>
      <c r="D663" s="245">
        <v>7</v>
      </c>
      <c r="E663" s="190" t="s">
        <v>638</v>
      </c>
      <c r="F663" s="314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4">
        <v>6.58</v>
      </c>
      <c r="M663" s="198">
        <f t="shared" si="165"/>
        <v>1.0095250613389415</v>
      </c>
      <c r="N663" s="314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3">
        <f t="shared" si="169"/>
        <v>2.3844393126637441E-12</v>
      </c>
      <c r="T663" s="190" t="s">
        <v>468</v>
      </c>
      <c r="U663" s="190" t="s">
        <v>221</v>
      </c>
      <c r="V663" s="190" t="s">
        <v>642</v>
      </c>
      <c r="W663" s="196">
        <v>1</v>
      </c>
      <c r="X663" s="190" t="s">
        <v>470</v>
      </c>
    </row>
    <row r="664" spans="2:24" x14ac:dyDescent="0.25">
      <c r="B664" s="645"/>
      <c r="C664" s="504"/>
      <c r="D664" s="245">
        <v>8</v>
      </c>
      <c r="E664" s="190" t="s">
        <v>691</v>
      </c>
      <c r="F664" s="314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4">
        <v>313.60000000000002</v>
      </c>
      <c r="M664" s="198">
        <f t="shared" si="165"/>
        <v>1.0730225493632433</v>
      </c>
      <c r="N664" s="314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3">
        <f t="shared" si="169"/>
        <v>1652.672</v>
      </c>
      <c r="T664" s="190" t="s">
        <v>468</v>
      </c>
      <c r="U664" s="190" t="s">
        <v>221</v>
      </c>
      <c r="V664" s="190" t="s">
        <v>513</v>
      </c>
      <c r="W664" s="196">
        <v>1</v>
      </c>
      <c r="X664" s="190" t="s">
        <v>470</v>
      </c>
    </row>
    <row r="665" spans="2:24" x14ac:dyDescent="0.25">
      <c r="B665" s="645"/>
      <c r="C665" s="504"/>
      <c r="D665" s="245">
        <v>9</v>
      </c>
      <c r="E665" s="190" t="s">
        <v>463</v>
      </c>
      <c r="F665" s="314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4">
        <v>1567.63</v>
      </c>
      <c r="M665" s="198">
        <f t="shared" si="165"/>
        <v>1.0364321608040201</v>
      </c>
      <c r="N665" s="314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3">
        <f t="shared" si="169"/>
        <v>235.14450000000005</v>
      </c>
      <c r="T665" s="190" t="s">
        <v>179</v>
      </c>
      <c r="U665" s="190" t="s">
        <v>715</v>
      </c>
      <c r="V665" s="190" t="s">
        <v>510</v>
      </c>
      <c r="W665" s="196">
        <v>1</v>
      </c>
      <c r="X665" s="190" t="s">
        <v>417</v>
      </c>
    </row>
    <row r="666" spans="2:24" x14ac:dyDescent="0.25">
      <c r="B666" s="646"/>
      <c r="C666" s="504"/>
      <c r="D666" s="245">
        <v>10</v>
      </c>
      <c r="E666" s="190" t="s">
        <v>702</v>
      </c>
      <c r="F666" s="314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4">
        <v>278.75</v>
      </c>
      <c r="M666" s="198">
        <f t="shared" si="165"/>
        <v>1.4813866914844116</v>
      </c>
      <c r="N666" s="314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3">
        <f t="shared" si="169"/>
        <v>11322.825000000003</v>
      </c>
      <c r="T666" s="190" t="s">
        <v>468</v>
      </c>
      <c r="U666" s="190" t="s">
        <v>221</v>
      </c>
      <c r="V666" s="190" t="s">
        <v>796</v>
      </c>
      <c r="W666" s="196">
        <v>1</v>
      </c>
      <c r="X666" s="190" t="s">
        <v>470</v>
      </c>
    </row>
    <row r="667" spans="2:24" x14ac:dyDescent="0.25">
      <c r="B667" s="644">
        <v>45936</v>
      </c>
      <c r="C667" s="504" t="str">
        <f t="shared" ref="C667" si="172">RIGHT(TEXT(B667,"aaa"),1)</f>
        <v>一</v>
      </c>
      <c r="D667" s="245">
        <v>1</v>
      </c>
      <c r="E667" s="190" t="s">
        <v>638</v>
      </c>
      <c r="F667" s="314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4">
        <v>6.58</v>
      </c>
      <c r="M667" s="198">
        <f t="shared" si="165"/>
        <v>1.0234751409533571</v>
      </c>
      <c r="N667" s="314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3">
        <f t="shared" si="169"/>
        <v>0</v>
      </c>
      <c r="T667" s="190" t="s">
        <v>468</v>
      </c>
      <c r="U667" s="190" t="s">
        <v>221</v>
      </c>
      <c r="V667" s="190" t="s">
        <v>642</v>
      </c>
      <c r="W667" s="196">
        <v>1</v>
      </c>
      <c r="X667" s="190" t="s">
        <v>470</v>
      </c>
    </row>
    <row r="668" spans="2:24" x14ac:dyDescent="0.25">
      <c r="B668" s="645"/>
      <c r="C668" s="504"/>
      <c r="D668" s="245">
        <v>2</v>
      </c>
      <c r="E668" s="190" t="s">
        <v>637</v>
      </c>
      <c r="F668" s="314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4">
        <v>5.8</v>
      </c>
      <c r="M668" s="198">
        <f t="shared" si="165"/>
        <v>1.010714329361442</v>
      </c>
      <c r="N668" s="314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3">
        <f t="shared" si="169"/>
        <v>0</v>
      </c>
      <c r="T668" s="190" t="s">
        <v>179</v>
      </c>
      <c r="U668" s="190" t="s">
        <v>537</v>
      </c>
      <c r="V668" s="190" t="s">
        <v>703</v>
      </c>
      <c r="W668" s="196">
        <v>1</v>
      </c>
      <c r="X668" s="190" t="s">
        <v>470</v>
      </c>
    </row>
    <row r="669" spans="2:24" x14ac:dyDescent="0.25">
      <c r="B669" s="645"/>
      <c r="C669" s="504"/>
      <c r="D669" s="245">
        <v>3</v>
      </c>
      <c r="E669" s="190" t="s">
        <v>560</v>
      </c>
      <c r="F669" s="314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4">
        <v>194.04</v>
      </c>
      <c r="M669" s="198">
        <f t="shared" si="165"/>
        <v>1.0363952945173482</v>
      </c>
      <c r="N669" s="314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3">
        <f t="shared" si="169"/>
        <v>830.49119999999868</v>
      </c>
      <c r="T669" s="190" t="s">
        <v>179</v>
      </c>
      <c r="U669" s="190" t="s">
        <v>715</v>
      </c>
      <c r="V669" s="190" t="s">
        <v>643</v>
      </c>
      <c r="W669" s="196">
        <v>1</v>
      </c>
      <c r="X669" s="190" t="s">
        <v>436</v>
      </c>
    </row>
    <row r="670" spans="2:24" x14ac:dyDescent="0.25">
      <c r="B670" s="645"/>
      <c r="C670" s="504"/>
      <c r="D670" s="245">
        <v>4</v>
      </c>
      <c r="E670" s="190" t="s">
        <v>687</v>
      </c>
      <c r="F670" s="314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4">
        <v>119.12</v>
      </c>
      <c r="M670" s="198">
        <f t="shared" si="165"/>
        <v>1.0994868572625407</v>
      </c>
      <c r="N670" s="314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3">
        <f t="shared" si="169"/>
        <v>581.30560000000003</v>
      </c>
      <c r="T670" s="190" t="s">
        <v>179</v>
      </c>
      <c r="U670" s="190" t="s">
        <v>715</v>
      </c>
      <c r="V670" s="190" t="s">
        <v>643</v>
      </c>
      <c r="W670" s="196">
        <v>1</v>
      </c>
      <c r="X670" s="190" t="s">
        <v>431</v>
      </c>
    </row>
    <row r="671" spans="2:24" x14ac:dyDescent="0.25">
      <c r="B671" s="645"/>
      <c r="C671" s="504"/>
      <c r="D671" s="245">
        <v>5</v>
      </c>
      <c r="E671" s="190" t="s">
        <v>484</v>
      </c>
      <c r="F671" s="314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4">
        <v>212.89</v>
      </c>
      <c r="M671" s="198">
        <f t="shared" si="165"/>
        <v>1.031221582297666</v>
      </c>
      <c r="N671" s="314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3">
        <f t="shared" si="169"/>
        <v>547.12730000000113</v>
      </c>
      <c r="T671" s="190" t="s">
        <v>179</v>
      </c>
      <c r="U671" s="190" t="s">
        <v>715</v>
      </c>
      <c r="V671" s="190" t="s">
        <v>510</v>
      </c>
      <c r="W671" s="196">
        <v>1</v>
      </c>
      <c r="X671" s="190" t="s">
        <v>470</v>
      </c>
    </row>
    <row r="672" spans="2:24" x14ac:dyDescent="0.25">
      <c r="B672" s="645"/>
      <c r="C672" s="504"/>
      <c r="D672" s="245">
        <v>6</v>
      </c>
      <c r="E672" s="190" t="s">
        <v>615</v>
      </c>
      <c r="F672" s="314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4">
        <v>95.34</v>
      </c>
      <c r="M672" s="198">
        <f t="shared" si="165"/>
        <v>1.0311983408974783</v>
      </c>
      <c r="N672" s="314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3">
        <f t="shared" si="169"/>
        <v>494.81459999999953</v>
      </c>
      <c r="T672" s="190" t="s">
        <v>179</v>
      </c>
      <c r="U672" s="190" t="s">
        <v>715</v>
      </c>
      <c r="V672" s="190" t="s">
        <v>643</v>
      </c>
      <c r="W672" s="196">
        <v>1</v>
      </c>
      <c r="X672" s="190" t="s">
        <v>470</v>
      </c>
    </row>
    <row r="673" spans="2:24" x14ac:dyDescent="0.25">
      <c r="B673" s="645"/>
      <c r="C673" s="504"/>
      <c r="D673" s="245">
        <v>7</v>
      </c>
      <c r="E673" s="190" t="s">
        <v>494</v>
      </c>
      <c r="F673" s="314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4">
        <v>278.82</v>
      </c>
      <c r="M673" s="198">
        <f t="shared" si="165"/>
        <v>1.0996714129244249</v>
      </c>
      <c r="N673" s="314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3">
        <f t="shared" si="169"/>
        <v>379.19520000000006</v>
      </c>
      <c r="T673" s="190" t="s">
        <v>468</v>
      </c>
      <c r="U673" s="190" t="s">
        <v>221</v>
      </c>
      <c r="V673" s="190" t="s">
        <v>513</v>
      </c>
      <c r="W673" s="196">
        <v>1</v>
      </c>
      <c r="X673" s="190" t="s">
        <v>470</v>
      </c>
    </row>
    <row r="674" spans="2:24" x14ac:dyDescent="0.25">
      <c r="B674" s="645"/>
      <c r="C674" s="504"/>
      <c r="D674" s="245">
        <v>8</v>
      </c>
      <c r="E674" s="190" t="s">
        <v>550</v>
      </c>
      <c r="F674" s="314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4">
        <v>124.39</v>
      </c>
      <c r="M674" s="198">
        <f t="shared" si="165"/>
        <v>1.1000000000000001</v>
      </c>
      <c r="N674" s="314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3">
        <f t="shared" si="169"/>
        <v>366.95050000000049</v>
      </c>
      <c r="T674" s="190" t="s">
        <v>468</v>
      </c>
      <c r="U674" s="190" t="s">
        <v>221</v>
      </c>
      <c r="V674" s="190" t="s">
        <v>686</v>
      </c>
      <c r="W674" s="196">
        <v>1</v>
      </c>
      <c r="X674" s="190" t="s">
        <v>416</v>
      </c>
    </row>
    <row r="675" spans="2:24" x14ac:dyDescent="0.25">
      <c r="B675" s="645"/>
      <c r="C675" s="504"/>
      <c r="D675" s="245">
        <v>9</v>
      </c>
      <c r="E675" s="190" t="s">
        <v>548</v>
      </c>
      <c r="F675" s="314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4">
        <v>90.1</v>
      </c>
      <c r="M675" s="198">
        <f t="shared" si="165"/>
        <v>1.0999717992103779</v>
      </c>
      <c r="N675" s="314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3">
        <f t="shared" si="169"/>
        <v>323.45900000000029</v>
      </c>
      <c r="T675" s="190" t="s">
        <v>468</v>
      </c>
      <c r="U675" s="190" t="s">
        <v>221</v>
      </c>
      <c r="V675" s="190" t="s">
        <v>686</v>
      </c>
      <c r="W675" s="196">
        <v>1</v>
      </c>
      <c r="X675" s="190" t="s">
        <v>416</v>
      </c>
    </row>
    <row r="676" spans="2:24" x14ac:dyDescent="0.25">
      <c r="B676" s="646"/>
      <c r="C676" s="504"/>
      <c r="D676" s="245">
        <v>10</v>
      </c>
      <c r="E676" s="190" t="s">
        <v>661</v>
      </c>
      <c r="F676" s="314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4">
        <v>228.58</v>
      </c>
      <c r="M676" s="198">
        <f t="shared" si="165"/>
        <v>1.0468518518518519</v>
      </c>
      <c r="N676" s="314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3">
        <f t="shared" si="169"/>
        <v>290.2966000000003</v>
      </c>
      <c r="T676" s="190" t="s">
        <v>179</v>
      </c>
      <c r="U676" s="190" t="s">
        <v>715</v>
      </c>
      <c r="V676" s="190" t="s">
        <v>643</v>
      </c>
      <c r="W676" s="196">
        <v>1</v>
      </c>
      <c r="X676" s="190" t="s">
        <v>635</v>
      </c>
    </row>
    <row r="677" spans="2:24" x14ac:dyDescent="0.25">
      <c r="B677" s="644">
        <v>45937</v>
      </c>
      <c r="C677" s="504" t="str">
        <f t="shared" ref="C677" si="173">RIGHT(TEXT(B677,"aaa"),1)</f>
        <v>二</v>
      </c>
      <c r="D677" s="245">
        <v>1</v>
      </c>
      <c r="E677" s="190" t="s">
        <v>637</v>
      </c>
      <c r="F677" s="314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4">
        <v>5.8</v>
      </c>
      <c r="M677" s="198">
        <f t="shared" si="165"/>
        <v>1.0169504142658872</v>
      </c>
      <c r="N677" s="314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3">
        <f t="shared" si="169"/>
        <v>-6.5938365878537297E-12</v>
      </c>
      <c r="T677" s="190" t="s">
        <v>179</v>
      </c>
      <c r="U677" s="190" t="s">
        <v>537</v>
      </c>
      <c r="V677" s="190" t="s">
        <v>703</v>
      </c>
      <c r="W677" s="196">
        <v>1</v>
      </c>
      <c r="X677" s="190" t="s">
        <v>470</v>
      </c>
    </row>
    <row r="678" spans="2:24" x14ac:dyDescent="0.25">
      <c r="B678" s="645"/>
      <c r="C678" s="504"/>
      <c r="D678" s="245">
        <v>2</v>
      </c>
      <c r="E678" s="190" t="s">
        <v>651</v>
      </c>
      <c r="F678" s="314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4">
        <v>4.3</v>
      </c>
      <c r="M678" s="198">
        <f t="shared" si="165"/>
        <v>1.0101406237724879</v>
      </c>
      <c r="N678" s="314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3">
        <f t="shared" si="169"/>
        <v>0</v>
      </c>
      <c r="T678" s="190" t="s">
        <v>179</v>
      </c>
      <c r="U678" s="190" t="s">
        <v>537</v>
      </c>
      <c r="V678" s="190" t="s">
        <v>641</v>
      </c>
      <c r="W678" s="196">
        <v>1</v>
      </c>
      <c r="X678" s="190" t="s">
        <v>470</v>
      </c>
    </row>
    <row r="679" spans="2:24" x14ac:dyDescent="0.25">
      <c r="B679" s="645"/>
      <c r="C679" s="504"/>
      <c r="D679" s="245">
        <v>3</v>
      </c>
      <c r="E679" s="190" t="s">
        <v>551</v>
      </c>
      <c r="F679" s="314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4">
        <v>160.5</v>
      </c>
      <c r="M679" s="198">
        <f t="shared" si="165"/>
        <v>1.0680470399035078</v>
      </c>
      <c r="N679" s="314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3">
        <f t="shared" si="169"/>
        <v>542.48999999999933</v>
      </c>
      <c r="T679" s="190" t="s">
        <v>179</v>
      </c>
      <c r="U679" s="190" t="s">
        <v>715</v>
      </c>
      <c r="V679" s="190" t="s">
        <v>510</v>
      </c>
      <c r="W679" s="196">
        <v>1</v>
      </c>
      <c r="X679" s="190" t="s">
        <v>470</v>
      </c>
    </row>
    <row r="680" spans="2:24" x14ac:dyDescent="0.25">
      <c r="B680" s="645"/>
      <c r="C680" s="504"/>
      <c r="D680" s="245">
        <v>4</v>
      </c>
      <c r="E680" s="190" t="s">
        <v>638</v>
      </c>
      <c r="F680" s="314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4">
        <v>6.58</v>
      </c>
      <c r="M680" s="198">
        <f t="shared" si="165"/>
        <v>1.0104431985048725</v>
      </c>
      <c r="N680" s="314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3">
        <f t="shared" si="169"/>
        <v>-2.8987301448069046E-12</v>
      </c>
      <c r="T680" s="190" t="s">
        <v>468</v>
      </c>
      <c r="U680" s="190" t="s">
        <v>221</v>
      </c>
      <c r="V680" s="190" t="s">
        <v>642</v>
      </c>
      <c r="W680" s="196">
        <v>1</v>
      </c>
      <c r="X680" s="190" t="s">
        <v>470</v>
      </c>
    </row>
    <row r="681" spans="2:24" x14ac:dyDescent="0.25">
      <c r="B681" s="645"/>
      <c r="C681" s="504"/>
      <c r="D681" s="245">
        <v>5</v>
      </c>
      <c r="E681" s="190" t="s">
        <v>664</v>
      </c>
      <c r="F681" s="314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4">
        <v>7</v>
      </c>
      <c r="M681" s="198">
        <f t="shared" si="165"/>
        <v>1.0069062885326758</v>
      </c>
      <c r="N681" s="314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3">
        <f t="shared" si="169"/>
        <v>1.5418777365994174E-12</v>
      </c>
      <c r="T681" s="190" t="s">
        <v>468</v>
      </c>
      <c r="U681" s="190" t="s">
        <v>221</v>
      </c>
      <c r="V681" s="190" t="s">
        <v>642</v>
      </c>
      <c r="W681" s="196">
        <v>1</v>
      </c>
      <c r="X681" s="190" t="s">
        <v>470</v>
      </c>
    </row>
    <row r="682" spans="2:24" x14ac:dyDescent="0.25">
      <c r="B682" s="645"/>
      <c r="C682" s="504"/>
      <c r="D682" s="245">
        <v>6</v>
      </c>
      <c r="E682" s="190" t="s">
        <v>550</v>
      </c>
      <c r="F682" s="314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4">
        <v>124.39</v>
      </c>
      <c r="M682" s="198">
        <f t="shared" si="165"/>
        <v>1.0996521739130436</v>
      </c>
      <c r="N682" s="314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3">
        <f t="shared" si="169"/>
        <v>355.75540000000046</v>
      </c>
      <c r="T682" s="190" t="s">
        <v>468</v>
      </c>
      <c r="U682" s="190" t="s">
        <v>221</v>
      </c>
      <c r="V682" s="190" t="s">
        <v>686</v>
      </c>
      <c r="W682" s="196">
        <v>1</v>
      </c>
      <c r="X682" s="190" t="s">
        <v>416</v>
      </c>
    </row>
    <row r="683" spans="2:24" x14ac:dyDescent="0.25">
      <c r="B683" s="645"/>
      <c r="C683" s="504"/>
      <c r="D683" s="245">
        <v>7</v>
      </c>
      <c r="E683" s="190" t="s">
        <v>548</v>
      </c>
      <c r="F683" s="314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4">
        <v>90.1</v>
      </c>
      <c r="M683" s="198">
        <f t="shared" si="165"/>
        <v>1.0998550724637681</v>
      </c>
      <c r="N683" s="314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3">
        <f t="shared" si="169"/>
        <v>313.548</v>
      </c>
      <c r="T683" s="190" t="s">
        <v>468</v>
      </c>
      <c r="U683" s="190" t="s">
        <v>221</v>
      </c>
      <c r="V683" s="190" t="s">
        <v>686</v>
      </c>
      <c r="W683" s="196">
        <v>1</v>
      </c>
      <c r="X683" s="190" t="s">
        <v>416</v>
      </c>
    </row>
    <row r="684" spans="2:24" x14ac:dyDescent="0.25">
      <c r="B684" s="645"/>
      <c r="C684" s="504"/>
      <c r="D684" s="245">
        <v>8</v>
      </c>
      <c r="E684" s="190" t="s">
        <v>813</v>
      </c>
      <c r="F684" s="314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4">
        <v>271.58999999999997</v>
      </c>
      <c r="M684" s="198">
        <f t="shared" si="165"/>
        <v>1.099043062200957</v>
      </c>
      <c r="N684" s="314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3">
        <f t="shared" si="169"/>
        <v>282.45360000000005</v>
      </c>
      <c r="T684" s="190" t="s">
        <v>179</v>
      </c>
      <c r="U684" s="190" t="s">
        <v>715</v>
      </c>
      <c r="V684" s="190" t="s">
        <v>643</v>
      </c>
      <c r="W684" s="196">
        <v>1</v>
      </c>
      <c r="X684" s="190" t="s">
        <v>443</v>
      </c>
    </row>
    <row r="685" spans="2:24" x14ac:dyDescent="0.25">
      <c r="B685" s="645"/>
      <c r="C685" s="504"/>
      <c r="D685" s="245">
        <v>9</v>
      </c>
      <c r="E685" s="190" t="s">
        <v>472</v>
      </c>
      <c r="F685" s="314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4">
        <v>118.99</v>
      </c>
      <c r="M685" s="198">
        <f t="shared" si="165"/>
        <v>1.0992301112061591</v>
      </c>
      <c r="N685" s="314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3">
        <f t="shared" si="169"/>
        <v>274.86690000000004</v>
      </c>
      <c r="T685" s="190" t="s">
        <v>179</v>
      </c>
      <c r="U685" s="190" t="s">
        <v>715</v>
      </c>
      <c r="V685" s="190" t="s">
        <v>510</v>
      </c>
      <c r="W685" s="196">
        <v>1</v>
      </c>
      <c r="X685" s="190" t="s">
        <v>461</v>
      </c>
    </row>
    <row r="686" spans="2:24" x14ac:dyDescent="0.25">
      <c r="B686" s="646"/>
      <c r="C686" s="504"/>
      <c r="D686" s="245">
        <v>10</v>
      </c>
      <c r="E686" s="190" t="s">
        <v>659</v>
      </c>
      <c r="F686" s="314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4">
        <v>118.43</v>
      </c>
      <c r="M686" s="198">
        <f t="shared" si="165"/>
        <v>1.0999272374484599</v>
      </c>
      <c r="N686" s="314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3">
        <f t="shared" si="169"/>
        <v>243.96579999999972</v>
      </c>
      <c r="T686" s="190" t="s">
        <v>179</v>
      </c>
      <c r="U686" s="190" t="s">
        <v>537</v>
      </c>
      <c r="V686" s="190" t="s">
        <v>814</v>
      </c>
      <c r="W686" s="196">
        <v>1</v>
      </c>
      <c r="X686" s="190" t="s">
        <v>433</v>
      </c>
    </row>
    <row r="687" spans="2:24" x14ac:dyDescent="0.25">
      <c r="B687" s="644">
        <v>45938</v>
      </c>
      <c r="C687" s="504" t="str">
        <f t="shared" ref="C687" si="174">RIGHT(TEXT(B687,"aaa"),1)</f>
        <v>三</v>
      </c>
      <c r="D687" s="245">
        <v>1</v>
      </c>
      <c r="E687" s="190" t="s">
        <v>637</v>
      </c>
      <c r="F687" s="314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4">
        <v>5.8</v>
      </c>
      <c r="M687" s="198">
        <f t="shared" si="165"/>
        <v>1.0179768873637465</v>
      </c>
      <c r="N687" s="314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3">
        <f t="shared" si="169"/>
        <v>-2.6375346351414918E-12</v>
      </c>
      <c r="T687" s="190" t="s">
        <v>179</v>
      </c>
      <c r="U687" s="190" t="s">
        <v>537</v>
      </c>
      <c r="V687" s="190" t="s">
        <v>703</v>
      </c>
      <c r="W687" s="196">
        <v>1</v>
      </c>
      <c r="X687" s="190" t="s">
        <v>470</v>
      </c>
    </row>
    <row r="688" spans="2:24" x14ac:dyDescent="0.25">
      <c r="B688" s="645"/>
      <c r="C688" s="504"/>
      <c r="D688" s="245">
        <v>2</v>
      </c>
      <c r="E688" s="190" t="s">
        <v>638</v>
      </c>
      <c r="F688" s="314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4">
        <v>6.58</v>
      </c>
      <c r="M688" s="198">
        <f t="shared" si="165"/>
        <v>1.014843797391568</v>
      </c>
      <c r="N688" s="314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3">
        <f t="shared" si="169"/>
        <v>7.4805939220823348E-13</v>
      </c>
      <c r="T688" s="190" t="s">
        <v>468</v>
      </c>
      <c r="U688" s="190" t="s">
        <v>221</v>
      </c>
      <c r="V688" s="190" t="s">
        <v>642</v>
      </c>
      <c r="W688" s="196">
        <v>1</v>
      </c>
      <c r="X688" s="190" t="s">
        <v>470</v>
      </c>
    </row>
    <row r="689" spans="2:24" x14ac:dyDescent="0.25">
      <c r="B689" s="645"/>
      <c r="C689" s="504"/>
      <c r="D689" s="245">
        <v>3</v>
      </c>
      <c r="E689" s="190" t="s">
        <v>520</v>
      </c>
      <c r="F689" s="314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4">
        <v>99.12</v>
      </c>
      <c r="M689" s="198">
        <f t="shared" si="165"/>
        <v>1.044802634429568</v>
      </c>
      <c r="N689" s="314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3">
        <f t="shared" si="169"/>
        <v>525.33600000000035</v>
      </c>
      <c r="T689" s="190" t="s">
        <v>179</v>
      </c>
      <c r="U689" s="190" t="s">
        <v>715</v>
      </c>
      <c r="V689" s="190" t="s">
        <v>510</v>
      </c>
      <c r="W689" s="196">
        <v>1</v>
      </c>
      <c r="X689" s="190" t="s">
        <v>470</v>
      </c>
    </row>
    <row r="690" spans="2:24" x14ac:dyDescent="0.25">
      <c r="B690" s="645"/>
      <c r="C690" s="504"/>
      <c r="D690" s="245">
        <v>4</v>
      </c>
      <c r="E690" s="190" t="s">
        <v>551</v>
      </c>
      <c r="F690" s="314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4">
        <v>160.5</v>
      </c>
      <c r="M690" s="198">
        <f t="shared" si="165"/>
        <v>1.0640026347568339</v>
      </c>
      <c r="N690" s="314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3">
        <f t="shared" si="169"/>
        <v>489.52499999999975</v>
      </c>
      <c r="T690" s="190" t="s">
        <v>179</v>
      </c>
      <c r="U690" s="190" t="s">
        <v>715</v>
      </c>
      <c r="V690" s="190" t="s">
        <v>510</v>
      </c>
      <c r="W690" s="196">
        <v>1</v>
      </c>
      <c r="X690" s="190" t="s">
        <v>470</v>
      </c>
    </row>
    <row r="691" spans="2:24" x14ac:dyDescent="0.25">
      <c r="B691" s="645"/>
      <c r="C691" s="504"/>
      <c r="D691" s="245">
        <v>5</v>
      </c>
      <c r="E691" s="190" t="s">
        <v>663</v>
      </c>
      <c r="F691" s="314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4">
        <v>4.4000000000000004</v>
      </c>
      <c r="M691" s="198">
        <f t="shared" si="165"/>
        <v>1.033761153054221</v>
      </c>
      <c r="N691" s="314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3">
        <f t="shared" si="169"/>
        <v>5.0022208597511057E-13</v>
      </c>
      <c r="T691" s="190" t="s">
        <v>179</v>
      </c>
      <c r="U691" s="190" t="s">
        <v>537</v>
      </c>
      <c r="V691" s="190" t="s">
        <v>641</v>
      </c>
      <c r="W691" s="196">
        <v>1</v>
      </c>
      <c r="X691" s="190" t="s">
        <v>451</v>
      </c>
    </row>
    <row r="692" spans="2:24" x14ac:dyDescent="0.25">
      <c r="B692" s="645"/>
      <c r="C692" s="504"/>
      <c r="D692" s="245">
        <v>6</v>
      </c>
      <c r="E692" s="190" t="s">
        <v>661</v>
      </c>
      <c r="F692" s="314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4">
        <v>228.58</v>
      </c>
      <c r="M692" s="198">
        <f t="shared" si="165"/>
        <v>1.0575793184488838</v>
      </c>
      <c r="N692" s="314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3">
        <f t="shared" si="169"/>
        <v>280.01050000000032</v>
      </c>
      <c r="T692" s="190" t="s">
        <v>179</v>
      </c>
      <c r="U692" s="190" t="s">
        <v>715</v>
      </c>
      <c r="V692" s="190" t="s">
        <v>643</v>
      </c>
      <c r="W692" s="196">
        <v>1</v>
      </c>
      <c r="X692" s="190" t="s">
        <v>635</v>
      </c>
    </row>
    <row r="693" spans="2:24" x14ac:dyDescent="0.25">
      <c r="B693" s="645"/>
      <c r="C693" s="504"/>
      <c r="D693" s="245">
        <v>7</v>
      </c>
      <c r="E693" s="190" t="s">
        <v>664</v>
      </c>
      <c r="F693" s="314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4">
        <v>7</v>
      </c>
      <c r="M693" s="198">
        <f t="shared" si="165"/>
        <v>1.0046491343993658</v>
      </c>
      <c r="N693" s="314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3">
        <f t="shared" si="169"/>
        <v>2.0392576516314875E-12</v>
      </c>
      <c r="T693" s="190" t="s">
        <v>468</v>
      </c>
      <c r="U693" s="190" t="s">
        <v>221</v>
      </c>
      <c r="V693" s="190" t="s">
        <v>642</v>
      </c>
      <c r="W693" s="196">
        <v>1</v>
      </c>
      <c r="X693" s="190" t="s">
        <v>470</v>
      </c>
    </row>
    <row r="694" spans="2:24" x14ac:dyDescent="0.25">
      <c r="B694" s="645"/>
      <c r="C694" s="504"/>
      <c r="D694" s="245">
        <v>8</v>
      </c>
      <c r="E694" s="190" t="s">
        <v>698</v>
      </c>
      <c r="F694" s="314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4">
        <v>225.95</v>
      </c>
      <c r="M694" s="198">
        <f t="shared" si="165"/>
        <v>1.0989724175229856</v>
      </c>
      <c r="N694" s="314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3">
        <f t="shared" si="169"/>
        <v>207.87400000000039</v>
      </c>
      <c r="T694" s="190" t="s">
        <v>179</v>
      </c>
      <c r="U694" s="190" t="s">
        <v>715</v>
      </c>
      <c r="V694" s="190" t="s">
        <v>643</v>
      </c>
      <c r="W694" s="196">
        <v>1</v>
      </c>
      <c r="X694" s="190" t="s">
        <v>674</v>
      </c>
    </row>
    <row r="695" spans="2:24" x14ac:dyDescent="0.25">
      <c r="B695" s="645"/>
      <c r="C695" s="504"/>
      <c r="D695" s="245">
        <v>9</v>
      </c>
      <c r="E695" s="190" t="s">
        <v>555</v>
      </c>
      <c r="F695" s="314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4">
        <v>74.23</v>
      </c>
      <c r="M695" s="198">
        <f t="shared" si="165"/>
        <v>1.0988230898561555</v>
      </c>
      <c r="N695" s="314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3">
        <f t="shared" si="169"/>
        <v>204.87479999999996</v>
      </c>
      <c r="T695" s="190" t="s">
        <v>468</v>
      </c>
      <c r="U695" s="190" t="s">
        <v>221</v>
      </c>
      <c r="V695" s="190" t="s">
        <v>686</v>
      </c>
      <c r="W695" s="196">
        <v>1</v>
      </c>
      <c r="X695" s="190" t="s">
        <v>422</v>
      </c>
    </row>
    <row r="696" spans="2:24" x14ac:dyDescent="0.25">
      <c r="B696" s="646"/>
      <c r="C696" s="504"/>
      <c r="D696" s="245">
        <v>10</v>
      </c>
      <c r="E696" s="190" t="s">
        <v>550</v>
      </c>
      <c r="F696" s="314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4">
        <v>124.39</v>
      </c>
      <c r="M696" s="198">
        <f t="shared" si="165"/>
        <v>1.0575482853764289</v>
      </c>
      <c r="N696" s="314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3">
        <f t="shared" si="169"/>
        <v>181.60940000000011</v>
      </c>
      <c r="T696" s="190" t="s">
        <v>468</v>
      </c>
      <c r="U696" s="190" t="s">
        <v>221</v>
      </c>
      <c r="V696" s="190" t="s">
        <v>686</v>
      </c>
      <c r="W696" s="196">
        <v>1</v>
      </c>
      <c r="X696" s="190" t="s">
        <v>416</v>
      </c>
    </row>
    <row r="697" spans="2:24" x14ac:dyDescent="0.25">
      <c r="B697" s="644">
        <v>45939</v>
      </c>
      <c r="C697" s="504" t="str">
        <f t="shared" ref="C697" si="175">RIGHT(TEXT(B697,"aaa"),1)</f>
        <v>四</v>
      </c>
      <c r="D697" s="245">
        <v>1</v>
      </c>
      <c r="E697" s="190" t="s">
        <v>638</v>
      </c>
      <c r="F697" s="314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4">
        <v>6.58</v>
      </c>
      <c r="M697" s="198">
        <f t="shared" si="165"/>
        <v>1.0313118157795396</v>
      </c>
      <c r="N697" s="314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3">
        <f t="shared" si="169"/>
        <v>2.2441781766247007E-12</v>
      </c>
      <c r="T697" s="190" t="s">
        <v>468</v>
      </c>
      <c r="U697" s="190" t="s">
        <v>221</v>
      </c>
      <c r="V697" s="190" t="s">
        <v>642</v>
      </c>
      <c r="W697" s="196">
        <v>1</v>
      </c>
      <c r="X697" s="190" t="s">
        <v>470</v>
      </c>
    </row>
    <row r="698" spans="2:24" x14ac:dyDescent="0.25">
      <c r="B698" s="645"/>
      <c r="C698" s="504"/>
      <c r="D698" s="245">
        <v>2</v>
      </c>
      <c r="E698" s="190" t="s">
        <v>701</v>
      </c>
      <c r="F698" s="314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4">
        <v>417.58</v>
      </c>
      <c r="M698" s="198">
        <f t="shared" si="165"/>
        <v>1.0982789855072466</v>
      </c>
      <c r="N698" s="314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3">
        <f t="shared" si="169"/>
        <v>939.55500000000143</v>
      </c>
      <c r="T698" s="190" t="s">
        <v>478</v>
      </c>
      <c r="U698" s="190" t="s">
        <v>222</v>
      </c>
      <c r="V698" s="190" t="s">
        <v>689</v>
      </c>
      <c r="W698" s="196">
        <v>1</v>
      </c>
      <c r="X698" s="190" t="s">
        <v>695</v>
      </c>
    </row>
    <row r="699" spans="2:24" x14ac:dyDescent="0.25">
      <c r="B699" s="645"/>
      <c r="C699" s="504"/>
      <c r="D699" s="245">
        <v>3</v>
      </c>
      <c r="E699" s="190" t="s">
        <v>637</v>
      </c>
      <c r="F699" s="314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4">
        <v>5.8</v>
      </c>
      <c r="M699" s="198">
        <f t="shared" si="165"/>
        <v>1.0081010241277555</v>
      </c>
      <c r="N699" s="314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3">
        <f t="shared" si="169"/>
        <v>-9.2313712229952219E-12</v>
      </c>
      <c r="T699" s="190" t="s">
        <v>179</v>
      </c>
      <c r="U699" s="190" t="s">
        <v>537</v>
      </c>
      <c r="V699" s="190" t="s">
        <v>703</v>
      </c>
      <c r="W699" s="196">
        <v>1</v>
      </c>
      <c r="X699" s="190" t="s">
        <v>470</v>
      </c>
    </row>
    <row r="700" spans="2:24" x14ac:dyDescent="0.25">
      <c r="B700" s="645"/>
      <c r="C700" s="504"/>
      <c r="D700" s="245">
        <v>4</v>
      </c>
      <c r="E700" s="190" t="s">
        <v>691</v>
      </c>
      <c r="F700" s="314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4">
        <v>313.60000000000002</v>
      </c>
      <c r="M700" s="198">
        <f t="shared" si="165"/>
        <v>1.0870768843588776</v>
      </c>
      <c r="N700" s="314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3">
        <f t="shared" si="169"/>
        <v>1680.8960000000004</v>
      </c>
      <c r="T700" s="190" t="s">
        <v>468</v>
      </c>
      <c r="U700" s="190" t="s">
        <v>221</v>
      </c>
      <c r="V700" s="190" t="s">
        <v>513</v>
      </c>
      <c r="W700" s="196">
        <v>1</v>
      </c>
      <c r="X700" s="190" t="s">
        <v>470</v>
      </c>
    </row>
    <row r="701" spans="2:24" x14ac:dyDescent="0.25">
      <c r="B701" s="645"/>
      <c r="C701" s="504"/>
      <c r="D701" s="245">
        <v>5</v>
      </c>
      <c r="E701" s="190" t="s">
        <v>466</v>
      </c>
      <c r="F701" s="314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4">
        <v>814.16</v>
      </c>
      <c r="M701" s="198">
        <f t="shared" ref="M701:M726" si="178">(H701+J701)/G701</f>
        <v>1.0867093105899077</v>
      </c>
      <c r="N701" s="314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3">
        <f t="shared" ref="S701:S726" si="182">Q701*L701</f>
        <v>1498.0544000000009</v>
      </c>
      <c r="T701" s="190" t="s">
        <v>179</v>
      </c>
      <c r="U701" s="190" t="s">
        <v>222</v>
      </c>
      <c r="V701" s="190" t="s">
        <v>689</v>
      </c>
      <c r="W701" s="196">
        <v>1</v>
      </c>
      <c r="X701" s="190" t="s">
        <v>415</v>
      </c>
    </row>
    <row r="702" spans="2:24" x14ac:dyDescent="0.25">
      <c r="B702" s="645"/>
      <c r="C702" s="504"/>
      <c r="D702" s="245">
        <v>6</v>
      </c>
      <c r="E702" s="190" t="s">
        <v>550</v>
      </c>
      <c r="F702" s="314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4">
        <v>124.39</v>
      </c>
      <c r="M702" s="198">
        <f t="shared" si="178"/>
        <v>1.099031690140845</v>
      </c>
      <c r="N702" s="314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3">
        <f t="shared" si="182"/>
        <v>292.31650000000002</v>
      </c>
      <c r="T702" s="190" t="s">
        <v>468</v>
      </c>
      <c r="U702" s="190" t="s">
        <v>221</v>
      </c>
      <c r="V702" s="190" t="s">
        <v>686</v>
      </c>
      <c r="W702" s="196">
        <v>1</v>
      </c>
      <c r="X702" s="190" t="s">
        <v>416</v>
      </c>
    </row>
    <row r="703" spans="2:24" x14ac:dyDescent="0.25">
      <c r="B703" s="645"/>
      <c r="C703" s="504"/>
      <c r="D703" s="245">
        <v>7</v>
      </c>
      <c r="E703" s="190" t="s">
        <v>525</v>
      </c>
      <c r="F703" s="314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4">
        <v>268.70999999999998</v>
      </c>
      <c r="M703" s="198">
        <f t="shared" si="178"/>
        <v>1.0920666013712046</v>
      </c>
      <c r="N703" s="314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3">
        <f t="shared" si="182"/>
        <v>252.58739999999972</v>
      </c>
      <c r="T703" s="190" t="s">
        <v>179</v>
      </c>
      <c r="U703" s="190" t="s">
        <v>715</v>
      </c>
      <c r="V703" s="190" t="s">
        <v>643</v>
      </c>
      <c r="W703" s="196">
        <v>1</v>
      </c>
      <c r="X703" s="190" t="s">
        <v>435</v>
      </c>
    </row>
    <row r="704" spans="2:24" x14ac:dyDescent="0.25">
      <c r="B704" s="645"/>
      <c r="C704" s="504"/>
      <c r="D704" s="245">
        <v>8</v>
      </c>
      <c r="E704" s="190" t="s">
        <v>815</v>
      </c>
      <c r="F704" s="314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4">
        <v>41.41</v>
      </c>
      <c r="M704" s="198">
        <f t="shared" si="178"/>
        <v>1.0996376811594202</v>
      </c>
      <c r="N704" s="314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3">
        <f t="shared" si="182"/>
        <v>257.57019999999977</v>
      </c>
      <c r="T704" s="190" t="s">
        <v>179</v>
      </c>
      <c r="U704" s="190" t="s">
        <v>537</v>
      </c>
      <c r="V704" s="190" t="s">
        <v>816</v>
      </c>
      <c r="W704" s="196">
        <v>1</v>
      </c>
      <c r="X704" s="190" t="s">
        <v>695</v>
      </c>
    </row>
    <row r="705" spans="2:24" x14ac:dyDescent="0.25">
      <c r="B705" s="645"/>
      <c r="C705" s="504"/>
      <c r="D705" s="245">
        <v>9</v>
      </c>
      <c r="E705" s="190" t="s">
        <v>548</v>
      </c>
      <c r="F705" s="314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4">
        <v>90.1</v>
      </c>
      <c r="M705" s="198">
        <f t="shared" si="178"/>
        <v>1.0990280579497524</v>
      </c>
      <c r="N705" s="314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3">
        <f t="shared" si="182"/>
        <v>264.89399999999983</v>
      </c>
      <c r="T705" s="190" t="s">
        <v>468</v>
      </c>
      <c r="U705" s="190" t="s">
        <v>221</v>
      </c>
      <c r="V705" s="190" t="s">
        <v>686</v>
      </c>
      <c r="W705" s="196">
        <v>1</v>
      </c>
      <c r="X705" s="190" t="s">
        <v>416</v>
      </c>
    </row>
    <row r="706" spans="2:24" x14ac:dyDescent="0.25">
      <c r="B706" s="646"/>
      <c r="C706" s="504"/>
      <c r="D706" s="245">
        <v>10</v>
      </c>
      <c r="E706" s="190" t="s">
        <v>549</v>
      </c>
      <c r="F706" s="314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4">
        <v>930.36</v>
      </c>
      <c r="M706" s="198">
        <f t="shared" si="178"/>
        <v>1.0695652173913044</v>
      </c>
      <c r="N706" s="314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3">
        <f t="shared" si="182"/>
        <v>1051.3067999999996</v>
      </c>
      <c r="T706" s="190" t="s">
        <v>179</v>
      </c>
      <c r="U706" s="190" t="s">
        <v>715</v>
      </c>
      <c r="V706" s="190" t="s">
        <v>643</v>
      </c>
      <c r="W706" s="196">
        <v>1</v>
      </c>
      <c r="X706" s="190" t="s">
        <v>425</v>
      </c>
    </row>
    <row r="707" spans="2:24" x14ac:dyDescent="0.25">
      <c r="B707" s="644">
        <v>45940</v>
      </c>
      <c r="C707" s="504" t="str">
        <f t="shared" ref="C707" si="183">RIGHT(TEXT(B707,"aaa"),1)</f>
        <v>五</v>
      </c>
      <c r="D707" s="245">
        <v>1</v>
      </c>
      <c r="E707" s="190" t="s">
        <v>560</v>
      </c>
      <c r="F707" s="314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4">
        <v>194.04</v>
      </c>
      <c r="M707" s="198">
        <f t="shared" si="178"/>
        <v>1.0490258590152319</v>
      </c>
      <c r="N707" s="314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3">
        <f t="shared" si="182"/>
        <v>710.18639999999755</v>
      </c>
      <c r="T707" s="190" t="s">
        <v>179</v>
      </c>
      <c r="U707" s="190" t="s">
        <v>715</v>
      </c>
      <c r="V707" s="190" t="s">
        <v>643</v>
      </c>
      <c r="W707" s="196">
        <v>1</v>
      </c>
      <c r="X707" s="190" t="s">
        <v>436</v>
      </c>
    </row>
    <row r="708" spans="2:24" x14ac:dyDescent="0.25">
      <c r="B708" s="645"/>
      <c r="C708" s="504"/>
      <c r="D708" s="245">
        <v>2</v>
      </c>
      <c r="E708" s="190" t="s">
        <v>637</v>
      </c>
      <c r="F708" s="314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4">
        <v>5.8</v>
      </c>
      <c r="M708" s="198">
        <f t="shared" si="178"/>
        <v>1.0070633012820513</v>
      </c>
      <c r="N708" s="314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3">
        <f t="shared" si="182"/>
        <v>3.7914560380158948E-12</v>
      </c>
      <c r="T708" s="190" t="s">
        <v>179</v>
      </c>
      <c r="U708" s="190" t="s">
        <v>537</v>
      </c>
      <c r="V708" s="190" t="s">
        <v>703</v>
      </c>
      <c r="W708" s="196">
        <v>1</v>
      </c>
      <c r="X708" s="190" t="s">
        <v>470</v>
      </c>
    </row>
    <row r="709" spans="2:24" x14ac:dyDescent="0.25">
      <c r="B709" s="645"/>
      <c r="C709" s="504"/>
      <c r="D709" s="245">
        <v>3</v>
      </c>
      <c r="E709" s="190" t="s">
        <v>638</v>
      </c>
      <c r="F709" s="314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4">
        <v>6.58</v>
      </c>
      <c r="M709" s="198">
        <f t="shared" si="178"/>
        <v>1.0116385731085848</v>
      </c>
      <c r="N709" s="314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3">
        <f t="shared" si="182"/>
        <v>7.013056801952189E-13</v>
      </c>
      <c r="T709" s="190" t="s">
        <v>468</v>
      </c>
      <c r="U709" s="190" t="s">
        <v>221</v>
      </c>
      <c r="V709" s="190" t="s">
        <v>642</v>
      </c>
      <c r="W709" s="196">
        <v>1</v>
      </c>
      <c r="X709" s="190" t="s">
        <v>470</v>
      </c>
    </row>
    <row r="710" spans="2:24" x14ac:dyDescent="0.25">
      <c r="B710" s="645"/>
      <c r="C710" s="504"/>
      <c r="D710" s="245">
        <v>4</v>
      </c>
      <c r="E710" s="190" t="s">
        <v>482</v>
      </c>
      <c r="F710" s="314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4">
        <v>111.2</v>
      </c>
      <c r="M710" s="198">
        <f t="shared" si="178"/>
        <v>1.0489885987495402</v>
      </c>
      <c r="N710" s="314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3">
        <f t="shared" si="182"/>
        <v>1125.3439999999994</v>
      </c>
      <c r="T710" s="190" t="s">
        <v>179</v>
      </c>
      <c r="U710" s="190" t="s">
        <v>715</v>
      </c>
      <c r="V710" s="190" t="s">
        <v>643</v>
      </c>
      <c r="W710" s="196">
        <v>1</v>
      </c>
      <c r="X710" s="190" t="s">
        <v>430</v>
      </c>
    </row>
    <row r="711" spans="2:24" x14ac:dyDescent="0.25">
      <c r="B711" s="645"/>
      <c r="C711" s="504"/>
      <c r="D711" s="245">
        <v>5</v>
      </c>
      <c r="E711" s="190" t="s">
        <v>551</v>
      </c>
      <c r="F711" s="314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4">
        <v>160.5</v>
      </c>
      <c r="M711" s="198">
        <f t="shared" si="178"/>
        <v>1.0699063609945108</v>
      </c>
      <c r="N711" s="314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3">
        <f t="shared" si="182"/>
        <v>364.3349999999997</v>
      </c>
      <c r="T711" s="190" t="s">
        <v>179</v>
      </c>
      <c r="U711" s="190" t="s">
        <v>715</v>
      </c>
      <c r="V711" s="190" t="s">
        <v>510</v>
      </c>
      <c r="W711" s="196">
        <v>1</v>
      </c>
      <c r="X711" s="190" t="s">
        <v>470</v>
      </c>
    </row>
    <row r="712" spans="2:24" x14ac:dyDescent="0.25">
      <c r="B712" s="645"/>
      <c r="C712" s="504"/>
      <c r="D712" s="245">
        <v>6</v>
      </c>
      <c r="E712" s="190" t="s">
        <v>466</v>
      </c>
      <c r="F712" s="314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4">
        <v>814.16</v>
      </c>
      <c r="M712" s="198">
        <f t="shared" si="178"/>
        <v>1.0699370235333112</v>
      </c>
      <c r="N712" s="314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3">
        <f t="shared" si="182"/>
        <v>1465.4879999999994</v>
      </c>
      <c r="T712" s="190" t="s">
        <v>179</v>
      </c>
      <c r="U712" s="190" t="s">
        <v>222</v>
      </c>
      <c r="V712" s="190" t="s">
        <v>689</v>
      </c>
      <c r="W712" s="196">
        <v>1</v>
      </c>
      <c r="X712" s="190" t="s">
        <v>415</v>
      </c>
    </row>
    <row r="713" spans="2:24" x14ac:dyDescent="0.25">
      <c r="B713" s="645"/>
      <c r="C713" s="504"/>
      <c r="D713" s="245">
        <v>7</v>
      </c>
      <c r="E713" s="190" t="s">
        <v>691</v>
      </c>
      <c r="F713" s="314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4">
        <v>313.60000000000002</v>
      </c>
      <c r="M713" s="198">
        <f t="shared" si="178"/>
        <v>1.0700378936364825</v>
      </c>
      <c r="N713" s="314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3">
        <f t="shared" si="182"/>
        <v>1433.1519999999998</v>
      </c>
      <c r="T713" s="190" t="s">
        <v>468</v>
      </c>
      <c r="U713" s="190" t="s">
        <v>221</v>
      </c>
      <c r="V713" s="190" t="s">
        <v>513</v>
      </c>
      <c r="W713" s="196">
        <v>1</v>
      </c>
      <c r="X713" s="190" t="s">
        <v>470</v>
      </c>
    </row>
    <row r="714" spans="2:24" x14ac:dyDescent="0.25">
      <c r="B714" s="645"/>
      <c r="C714" s="504"/>
      <c r="D714" s="245">
        <v>8</v>
      </c>
      <c r="E714" s="190" t="s">
        <v>687</v>
      </c>
      <c r="F714" s="314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4">
        <v>119.12</v>
      </c>
      <c r="M714" s="198">
        <f t="shared" si="178"/>
        <v>1.0812782216047239</v>
      </c>
      <c r="N714" s="314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3">
        <f t="shared" si="182"/>
        <v>312.09439999999995</v>
      </c>
      <c r="T714" s="190" t="s">
        <v>179</v>
      </c>
      <c r="U714" s="190" t="s">
        <v>715</v>
      </c>
      <c r="V714" s="190" t="s">
        <v>643</v>
      </c>
      <c r="W714" s="196">
        <v>1</v>
      </c>
      <c r="X714" s="190" t="s">
        <v>431</v>
      </c>
    </row>
    <row r="715" spans="2:24" x14ac:dyDescent="0.25">
      <c r="B715" s="645"/>
      <c r="C715" s="504"/>
      <c r="D715" s="245">
        <v>9</v>
      </c>
      <c r="E715" s="190" t="s">
        <v>550</v>
      </c>
      <c r="F715" s="314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4">
        <v>124.39</v>
      </c>
      <c r="M715" s="198">
        <f t="shared" si="178"/>
        <v>1.0630252100840336</v>
      </c>
      <c r="N715" s="314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3">
        <f t="shared" si="182"/>
        <v>166.68260000000001</v>
      </c>
      <c r="T715" s="190" t="s">
        <v>468</v>
      </c>
      <c r="U715" s="190" t="s">
        <v>221</v>
      </c>
      <c r="V715" s="190" t="s">
        <v>686</v>
      </c>
      <c r="W715" s="196">
        <v>1</v>
      </c>
      <c r="X715" s="190" t="s">
        <v>416</v>
      </c>
    </row>
    <row r="716" spans="2:24" x14ac:dyDescent="0.25">
      <c r="B716" s="646"/>
      <c r="C716" s="504"/>
      <c r="D716" s="245">
        <v>10</v>
      </c>
      <c r="E716" s="190" t="s">
        <v>517</v>
      </c>
      <c r="F716" s="314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4">
        <v>331.58</v>
      </c>
      <c r="M716" s="198">
        <f t="shared" si="178"/>
        <v>1.0350000000000001</v>
      </c>
      <c r="N716" s="314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3">
        <f t="shared" si="182"/>
        <v>749.37080000000151</v>
      </c>
      <c r="T716" s="190" t="s">
        <v>179</v>
      </c>
      <c r="U716" s="190" t="s">
        <v>222</v>
      </c>
      <c r="V716" s="190" t="s">
        <v>689</v>
      </c>
      <c r="W716" s="196">
        <v>1</v>
      </c>
      <c r="X716" s="190" t="s">
        <v>422</v>
      </c>
    </row>
    <row r="717" spans="2:24" x14ac:dyDescent="0.25">
      <c r="B717" s="644">
        <v>45941</v>
      </c>
      <c r="C717" s="504" t="str">
        <f t="shared" ref="C717" si="184">RIGHT(TEXT(B717,"aaa"),1)</f>
        <v>六</v>
      </c>
      <c r="D717" s="245">
        <v>1</v>
      </c>
      <c r="E717" s="190" t="s">
        <v>702</v>
      </c>
      <c r="F717" s="314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4">
        <v>278.75</v>
      </c>
      <c r="M717" s="198">
        <f t="shared" si="178"/>
        <v>1.4508406186953597</v>
      </c>
      <c r="N717" s="314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3">
        <f t="shared" si="182"/>
        <v>8359.7124999999978</v>
      </c>
      <c r="T717" s="190" t="s">
        <v>468</v>
      </c>
      <c r="U717" s="190" t="s">
        <v>221</v>
      </c>
      <c r="V717" s="190" t="s">
        <v>796</v>
      </c>
      <c r="W717" s="196">
        <v>1</v>
      </c>
      <c r="X717" s="190" t="s">
        <v>470</v>
      </c>
    </row>
    <row r="718" spans="2:24" x14ac:dyDescent="0.25">
      <c r="B718" s="645"/>
      <c r="C718" s="504"/>
      <c r="D718" s="245">
        <v>2</v>
      </c>
      <c r="E718" s="190" t="s">
        <v>637</v>
      </c>
      <c r="F718" s="314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4">
        <v>5.8</v>
      </c>
      <c r="M718" s="198">
        <f t="shared" si="178"/>
        <v>1.0102727045283963</v>
      </c>
      <c r="N718" s="314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3">
        <f t="shared" si="182"/>
        <v>-1.3187673175707459E-12</v>
      </c>
      <c r="T718" s="190" t="s">
        <v>179</v>
      </c>
      <c r="U718" s="190" t="s">
        <v>537</v>
      </c>
      <c r="V718" s="190" t="s">
        <v>703</v>
      </c>
      <c r="W718" s="196">
        <v>1</v>
      </c>
      <c r="X718" s="190" t="s">
        <v>470</v>
      </c>
    </row>
    <row r="719" spans="2:24" x14ac:dyDescent="0.25">
      <c r="B719" s="645"/>
      <c r="C719" s="504"/>
      <c r="D719" s="245">
        <v>3</v>
      </c>
      <c r="E719" s="190" t="s">
        <v>551</v>
      </c>
      <c r="F719" s="314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4">
        <v>160.5</v>
      </c>
      <c r="M719" s="198">
        <f t="shared" si="178"/>
        <v>1.0971173115461692</v>
      </c>
      <c r="N719" s="314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3">
        <f t="shared" si="182"/>
        <v>503.96999999999952</v>
      </c>
      <c r="T719" s="190" t="s">
        <v>179</v>
      </c>
      <c r="U719" s="190" t="s">
        <v>715</v>
      </c>
      <c r="V719" s="190" t="s">
        <v>510</v>
      </c>
      <c r="W719" s="196">
        <v>1</v>
      </c>
      <c r="X719" s="190" t="s">
        <v>470</v>
      </c>
    </row>
    <row r="720" spans="2:24" x14ac:dyDescent="0.25">
      <c r="B720" s="645"/>
      <c r="C720" s="504"/>
      <c r="D720" s="245">
        <v>4</v>
      </c>
      <c r="E720" s="190" t="s">
        <v>638</v>
      </c>
      <c r="F720" s="314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4">
        <v>6.58</v>
      </c>
      <c r="M720" s="198">
        <f t="shared" si="178"/>
        <v>1.0138143724299982</v>
      </c>
      <c r="N720" s="314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3">
        <f t="shared" si="182"/>
        <v>1.2155965123383795E-12</v>
      </c>
      <c r="T720" s="190" t="s">
        <v>468</v>
      </c>
      <c r="U720" s="190" t="s">
        <v>221</v>
      </c>
      <c r="V720" s="190" t="s">
        <v>642</v>
      </c>
      <c r="W720" s="196">
        <v>1</v>
      </c>
      <c r="X720" s="190" t="s">
        <v>470</v>
      </c>
    </row>
    <row r="721" spans="2:24" x14ac:dyDescent="0.25">
      <c r="B721" s="645"/>
      <c r="C721" s="504"/>
      <c r="D721" s="245">
        <v>5</v>
      </c>
      <c r="E721" s="190" t="s">
        <v>648</v>
      </c>
      <c r="F721" s="314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4">
        <v>114.14</v>
      </c>
      <c r="M721" s="198">
        <f t="shared" si="178"/>
        <v>1.0998996703454207</v>
      </c>
      <c r="N721" s="314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3">
        <f t="shared" si="182"/>
        <v>396.06579999999985</v>
      </c>
      <c r="T721" s="190" t="s">
        <v>179</v>
      </c>
      <c r="U721" s="190" t="s">
        <v>715</v>
      </c>
      <c r="V721" s="190" t="s">
        <v>643</v>
      </c>
      <c r="W721" s="196">
        <v>1</v>
      </c>
      <c r="X721" s="190" t="s">
        <v>431</v>
      </c>
    </row>
    <row r="722" spans="2:24" x14ac:dyDescent="0.25">
      <c r="B722" s="645"/>
      <c r="C722" s="504"/>
      <c r="D722" s="245">
        <v>6</v>
      </c>
      <c r="E722" s="190" t="s">
        <v>681</v>
      </c>
      <c r="F722" s="314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4">
        <v>110.1</v>
      </c>
      <c r="M722" s="198">
        <f t="shared" si="178"/>
        <v>1.1000000000000001</v>
      </c>
      <c r="N722" s="314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3">
        <f t="shared" si="182"/>
        <v>336.90600000000006</v>
      </c>
      <c r="T722" s="190" t="s">
        <v>179</v>
      </c>
      <c r="U722" s="190" t="s">
        <v>715</v>
      </c>
      <c r="V722" s="190" t="s">
        <v>646</v>
      </c>
      <c r="W722" s="196">
        <v>1</v>
      </c>
      <c r="X722" s="190" t="s">
        <v>470</v>
      </c>
    </row>
    <row r="723" spans="2:24" x14ac:dyDescent="0.25">
      <c r="B723" s="645"/>
      <c r="C723" s="504"/>
      <c r="D723" s="245">
        <v>7</v>
      </c>
      <c r="E723" s="190" t="s">
        <v>548</v>
      </c>
      <c r="F723" s="314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4">
        <v>90.1</v>
      </c>
      <c r="M723" s="198">
        <f t="shared" si="178"/>
        <v>1.0999087591240877</v>
      </c>
      <c r="N723" s="314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3">
        <f t="shared" si="182"/>
        <v>294.62700000000063</v>
      </c>
      <c r="T723" s="190" t="s">
        <v>468</v>
      </c>
      <c r="U723" s="190" t="s">
        <v>221</v>
      </c>
      <c r="V723" s="190" t="s">
        <v>686</v>
      </c>
      <c r="W723" s="196">
        <v>1</v>
      </c>
      <c r="X723" s="190" t="s">
        <v>416</v>
      </c>
    </row>
    <row r="724" spans="2:24" x14ac:dyDescent="0.25">
      <c r="B724" s="645"/>
      <c r="C724" s="504"/>
      <c r="D724" s="245">
        <v>8</v>
      </c>
      <c r="E724" s="190" t="s">
        <v>651</v>
      </c>
      <c r="F724" s="314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4">
        <v>4.3</v>
      </c>
      <c r="M724" s="198">
        <f t="shared" si="178"/>
        <v>1.0058954635108481</v>
      </c>
      <c r="N724" s="314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3">
        <f t="shared" si="182"/>
        <v>2.8109070626669561E-12</v>
      </c>
      <c r="T724" s="190" t="s">
        <v>179</v>
      </c>
      <c r="U724" s="190" t="s">
        <v>537</v>
      </c>
      <c r="V724" s="190" t="s">
        <v>641</v>
      </c>
      <c r="W724" s="196">
        <v>1</v>
      </c>
      <c r="X724" s="190" t="s">
        <v>470</v>
      </c>
    </row>
    <row r="725" spans="2:24" x14ac:dyDescent="0.25">
      <c r="B725" s="645"/>
      <c r="C725" s="504"/>
      <c r="D725" s="245">
        <v>9</v>
      </c>
      <c r="E725" s="190" t="s">
        <v>509</v>
      </c>
      <c r="F725" s="314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4">
        <v>408.83</v>
      </c>
      <c r="M725" s="198">
        <f t="shared" si="178"/>
        <v>1.0993500464252555</v>
      </c>
      <c r="N725" s="314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3">
        <f t="shared" si="182"/>
        <v>220.76820000000009</v>
      </c>
      <c r="T725" s="190" t="s">
        <v>179</v>
      </c>
      <c r="U725" s="190" t="s">
        <v>715</v>
      </c>
      <c r="V725" s="190" t="s">
        <v>643</v>
      </c>
      <c r="W725" s="196">
        <v>1</v>
      </c>
      <c r="X725" s="190" t="s">
        <v>428</v>
      </c>
    </row>
    <row r="726" spans="2:24" x14ac:dyDescent="0.25">
      <c r="B726" s="646"/>
      <c r="C726" s="504"/>
      <c r="D726" s="245">
        <v>10</v>
      </c>
      <c r="E726" s="190" t="s">
        <v>618</v>
      </c>
      <c r="F726" s="314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4">
        <v>469.08</v>
      </c>
      <c r="M726" s="198">
        <f t="shared" si="178"/>
        <v>1.0998914223669924</v>
      </c>
      <c r="N726" s="314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3">
        <f t="shared" si="182"/>
        <v>215.77679999999995</v>
      </c>
      <c r="T726" s="190" t="s">
        <v>468</v>
      </c>
      <c r="U726" s="190" t="s">
        <v>221</v>
      </c>
      <c r="V726" s="190" t="s">
        <v>513</v>
      </c>
      <c r="W726" s="196">
        <v>1</v>
      </c>
      <c r="X726" s="190" t="s">
        <v>461</v>
      </c>
    </row>
    <row r="727" spans="2:24" x14ac:dyDescent="0.25">
      <c r="B727" s="644">
        <v>45942</v>
      </c>
      <c r="C727" s="504" t="str">
        <f t="shared" ref="C727" si="185">RIGHT(TEXT(B727,"aaa"),1)</f>
        <v>日</v>
      </c>
      <c r="D727" s="245">
        <v>1</v>
      </c>
      <c r="E727" s="190" t="s">
        <v>637</v>
      </c>
      <c r="F727" s="314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4">
        <v>5.8</v>
      </c>
      <c r="M727" s="198">
        <f t="shared" ref="M727:M790" si="188">(H727+J727)/G727</f>
        <v>1.0093649009414078</v>
      </c>
      <c r="N727" s="314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3">
        <f t="shared" ref="S727:S790" si="192">Q727*L727</f>
        <v>4.2859937821049238E-12</v>
      </c>
      <c r="T727" s="190" t="s">
        <v>179</v>
      </c>
      <c r="U727" s="190" t="s">
        <v>537</v>
      </c>
      <c r="V727" s="190" t="s">
        <v>703</v>
      </c>
      <c r="W727" s="196">
        <v>1</v>
      </c>
      <c r="X727" s="190" t="s">
        <v>470</v>
      </c>
    </row>
    <row r="728" spans="2:24" x14ac:dyDescent="0.25">
      <c r="B728" s="645"/>
      <c r="C728" s="504"/>
      <c r="D728" s="245">
        <v>2</v>
      </c>
      <c r="E728" s="190" t="s">
        <v>638</v>
      </c>
      <c r="F728" s="314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4">
        <v>6.58</v>
      </c>
      <c r="M728" s="198">
        <f t="shared" si="188"/>
        <v>1.0225215799110645</v>
      </c>
      <c r="N728" s="314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3">
        <f t="shared" si="192"/>
        <v>0</v>
      </c>
      <c r="T728" s="190" t="s">
        <v>468</v>
      </c>
      <c r="U728" s="190" t="s">
        <v>221</v>
      </c>
      <c r="V728" s="190" t="s">
        <v>642</v>
      </c>
      <c r="W728" s="196">
        <v>1</v>
      </c>
      <c r="X728" s="190" t="s">
        <v>470</v>
      </c>
    </row>
    <row r="729" spans="2:24" x14ac:dyDescent="0.25">
      <c r="B729" s="645"/>
      <c r="C729" s="504"/>
      <c r="D729" s="245">
        <v>3</v>
      </c>
      <c r="E729" s="190" t="s">
        <v>482</v>
      </c>
      <c r="F729" s="314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4">
        <v>111.2</v>
      </c>
      <c r="M729" s="198">
        <f t="shared" si="188"/>
        <v>1.0357000285143998</v>
      </c>
      <c r="N729" s="314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3">
        <f t="shared" si="192"/>
        <v>696.11199999999803</v>
      </c>
      <c r="T729" s="190" t="s">
        <v>179</v>
      </c>
      <c r="U729" s="190" t="s">
        <v>715</v>
      </c>
      <c r="V729" s="190" t="s">
        <v>643</v>
      </c>
      <c r="W729" s="196">
        <v>1</v>
      </c>
      <c r="X729" s="190" t="s">
        <v>430</v>
      </c>
    </row>
    <row r="730" spans="2:24" x14ac:dyDescent="0.25">
      <c r="B730" s="645"/>
      <c r="C730" s="504"/>
      <c r="D730" s="245">
        <v>4</v>
      </c>
      <c r="E730" s="190" t="s">
        <v>615</v>
      </c>
      <c r="F730" s="314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4">
        <v>95.34</v>
      </c>
      <c r="M730" s="198">
        <f t="shared" si="188"/>
        <v>1.0306116074217531</v>
      </c>
      <c r="N730" s="314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3">
        <f t="shared" si="192"/>
        <v>467.16600000000057</v>
      </c>
      <c r="T730" s="190" t="s">
        <v>179</v>
      </c>
      <c r="U730" s="190" t="s">
        <v>715</v>
      </c>
      <c r="V730" s="190" t="s">
        <v>643</v>
      </c>
      <c r="W730" s="196">
        <v>1</v>
      </c>
      <c r="X730" s="190" t="s">
        <v>470</v>
      </c>
    </row>
    <row r="731" spans="2:24" x14ac:dyDescent="0.25">
      <c r="B731" s="645"/>
      <c r="C731" s="504"/>
      <c r="D731" s="245">
        <v>5</v>
      </c>
      <c r="E731" s="190" t="s">
        <v>627</v>
      </c>
      <c r="F731" s="314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4">
        <v>57.81</v>
      </c>
      <c r="M731" s="198">
        <f t="shared" si="188"/>
        <v>1.0459100642398287</v>
      </c>
      <c r="N731" s="314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3">
        <f t="shared" si="192"/>
        <v>464.79239999999953</v>
      </c>
      <c r="T731" s="190" t="s">
        <v>179</v>
      </c>
      <c r="U731" s="190" t="s">
        <v>715</v>
      </c>
      <c r="V731" s="190" t="s">
        <v>646</v>
      </c>
      <c r="W731" s="196">
        <v>1</v>
      </c>
      <c r="X731" s="190" t="s">
        <v>428</v>
      </c>
    </row>
    <row r="732" spans="2:24" x14ac:dyDescent="0.25">
      <c r="B732" s="645"/>
      <c r="C732" s="504"/>
      <c r="D732" s="245">
        <v>6</v>
      </c>
      <c r="E732" s="190" t="s">
        <v>613</v>
      </c>
      <c r="F732" s="314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4">
        <v>232.55</v>
      </c>
      <c r="M732" s="198">
        <f t="shared" si="188"/>
        <v>1.0942706216984965</v>
      </c>
      <c r="N732" s="314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3">
        <f t="shared" si="192"/>
        <v>269.7580000000001</v>
      </c>
      <c r="T732" s="190" t="s">
        <v>179</v>
      </c>
      <c r="U732" s="190" t="s">
        <v>715</v>
      </c>
      <c r="V732" s="190" t="s">
        <v>510</v>
      </c>
      <c r="W732" s="196">
        <v>1</v>
      </c>
      <c r="X732" s="190" t="s">
        <v>470</v>
      </c>
    </row>
    <row r="733" spans="2:24" x14ac:dyDescent="0.25">
      <c r="B733" s="645"/>
      <c r="C733" s="504"/>
      <c r="D733" s="245">
        <v>7</v>
      </c>
      <c r="E733" s="190" t="s">
        <v>631</v>
      </c>
      <c r="F733" s="314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4">
        <v>61.25</v>
      </c>
      <c r="M733" s="198">
        <f t="shared" si="188"/>
        <v>1.0497032640949555</v>
      </c>
      <c r="N733" s="314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3">
        <f t="shared" si="192"/>
        <v>763.17500000000007</v>
      </c>
      <c r="T733" s="190" t="s">
        <v>179</v>
      </c>
      <c r="U733" s="190" t="s">
        <v>715</v>
      </c>
      <c r="V733" s="190" t="s">
        <v>646</v>
      </c>
      <c r="W733" s="196">
        <v>1</v>
      </c>
      <c r="X733" s="190" t="s">
        <v>462</v>
      </c>
    </row>
    <row r="734" spans="2:24" x14ac:dyDescent="0.25">
      <c r="B734" s="645"/>
      <c r="C734" s="504"/>
      <c r="D734" s="245">
        <v>8</v>
      </c>
      <c r="E734" s="190" t="s">
        <v>664</v>
      </c>
      <c r="F734" s="314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4">
        <v>7</v>
      </c>
      <c r="M734" s="198">
        <f t="shared" si="188"/>
        <v>1.003906193625977</v>
      </c>
      <c r="N734" s="314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3">
        <f t="shared" si="192"/>
        <v>-3.0340174816956278E-12</v>
      </c>
      <c r="T734" s="190" t="s">
        <v>468</v>
      </c>
      <c r="U734" s="190" t="s">
        <v>221</v>
      </c>
      <c r="V734" s="190" t="s">
        <v>642</v>
      </c>
      <c r="W734" s="196">
        <v>1</v>
      </c>
      <c r="X734" s="190" t="s">
        <v>470</v>
      </c>
    </row>
    <row r="735" spans="2:24" x14ac:dyDescent="0.25">
      <c r="B735" s="645"/>
      <c r="C735" s="504"/>
      <c r="D735" s="245">
        <v>9</v>
      </c>
      <c r="E735" s="190" t="s">
        <v>817</v>
      </c>
      <c r="F735" s="314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4">
        <v>420</v>
      </c>
      <c r="M735" s="198">
        <f t="shared" si="188"/>
        <v>1.0993560257589696</v>
      </c>
      <c r="N735" s="314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3">
        <f t="shared" si="192"/>
        <v>226.8</v>
      </c>
      <c r="T735" s="190" t="s">
        <v>179</v>
      </c>
      <c r="U735" s="190" t="s">
        <v>715</v>
      </c>
      <c r="V735" s="190" t="s">
        <v>510</v>
      </c>
      <c r="W735" s="196">
        <v>1</v>
      </c>
      <c r="X735" s="190" t="s">
        <v>674</v>
      </c>
    </row>
    <row r="736" spans="2:24" x14ac:dyDescent="0.25">
      <c r="B736" s="646"/>
      <c r="C736" s="504"/>
      <c r="D736" s="245">
        <v>10</v>
      </c>
      <c r="E736" s="190" t="s">
        <v>551</v>
      </c>
      <c r="F736" s="314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4">
        <v>160.5</v>
      </c>
      <c r="M736" s="198">
        <f t="shared" si="188"/>
        <v>1.0509880208866591</v>
      </c>
      <c r="N736" s="314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3">
        <f t="shared" si="192"/>
        <v>574.5900000000006</v>
      </c>
      <c r="T736" s="190" t="s">
        <v>179</v>
      </c>
      <c r="U736" s="190" t="s">
        <v>715</v>
      </c>
      <c r="V736" s="190" t="s">
        <v>510</v>
      </c>
      <c r="W736" s="196">
        <v>1</v>
      </c>
      <c r="X736" s="190" t="s">
        <v>470</v>
      </c>
    </row>
    <row r="737" spans="2:24" x14ac:dyDescent="0.25">
      <c r="B737" s="644">
        <v>45943</v>
      </c>
      <c r="C737" s="504" t="str">
        <f t="shared" ref="C737" si="193">RIGHT(TEXT(B737,"aaa"),1)</f>
        <v>一</v>
      </c>
      <c r="D737" s="245">
        <v>1</v>
      </c>
      <c r="E737" s="190" t="s">
        <v>638</v>
      </c>
      <c r="F737" s="314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4">
        <v>6.58</v>
      </c>
      <c r="M737" s="198">
        <f t="shared" si="188"/>
        <v>1.024861111111111</v>
      </c>
      <c r="N737" s="314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3">
        <f t="shared" si="192"/>
        <v>-1.8701484805205836E-12</v>
      </c>
      <c r="T737" s="190" t="s">
        <v>468</v>
      </c>
      <c r="U737" s="190" t="s">
        <v>221</v>
      </c>
      <c r="V737" s="190" t="s">
        <v>642</v>
      </c>
      <c r="W737" s="196">
        <v>1</v>
      </c>
      <c r="X737" s="190" t="s">
        <v>470</v>
      </c>
    </row>
    <row r="738" spans="2:24" x14ac:dyDescent="0.25">
      <c r="B738" s="645"/>
      <c r="C738" s="504"/>
      <c r="D738" s="245">
        <v>2</v>
      </c>
      <c r="E738" s="190" t="s">
        <v>637</v>
      </c>
      <c r="F738" s="314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4">
        <v>5.8</v>
      </c>
      <c r="M738" s="198">
        <f t="shared" si="188"/>
        <v>1.0100931284857415</v>
      </c>
      <c r="N738" s="314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3">
        <f t="shared" si="192"/>
        <v>1.0055600796476938E-11</v>
      </c>
      <c r="T738" s="190" t="s">
        <v>179</v>
      </c>
      <c r="U738" s="190" t="s">
        <v>537</v>
      </c>
      <c r="V738" s="190" t="s">
        <v>703</v>
      </c>
      <c r="W738" s="196">
        <v>1</v>
      </c>
      <c r="X738" s="190" t="s">
        <v>470</v>
      </c>
    </row>
    <row r="739" spans="2:24" x14ac:dyDescent="0.25">
      <c r="B739" s="645"/>
      <c r="C739" s="504"/>
      <c r="D739" s="245">
        <v>3</v>
      </c>
      <c r="E739" s="190" t="s">
        <v>527</v>
      </c>
      <c r="F739" s="314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4">
        <v>333.9</v>
      </c>
      <c r="M739" s="198">
        <f t="shared" si="188"/>
        <v>1.0977425259304454</v>
      </c>
      <c r="N739" s="314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3">
        <f t="shared" si="192"/>
        <v>1973.3490000000018</v>
      </c>
      <c r="T739" s="190" t="s">
        <v>179</v>
      </c>
      <c r="U739" s="190" t="s">
        <v>222</v>
      </c>
      <c r="V739" s="190" t="s">
        <v>689</v>
      </c>
      <c r="W739" s="196">
        <v>1</v>
      </c>
      <c r="X739" s="190" t="s">
        <v>416</v>
      </c>
    </row>
    <row r="740" spans="2:24" x14ac:dyDescent="0.25">
      <c r="B740" s="645"/>
      <c r="C740" s="504"/>
      <c r="D740" s="245">
        <v>4</v>
      </c>
      <c r="E740" s="190" t="s">
        <v>551</v>
      </c>
      <c r="F740" s="314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4">
        <v>160.5</v>
      </c>
      <c r="M740" s="198">
        <f t="shared" si="188"/>
        <v>1.1000000000000001</v>
      </c>
      <c r="N740" s="314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3">
        <f t="shared" si="192"/>
        <v>849.04500000000019</v>
      </c>
      <c r="T740" s="190" t="s">
        <v>179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 x14ac:dyDescent="0.25">
      <c r="B741" s="645"/>
      <c r="C741" s="504"/>
      <c r="D741" s="245">
        <v>5</v>
      </c>
      <c r="E741" s="190" t="s">
        <v>466</v>
      </c>
      <c r="F741" s="314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4">
        <v>814.16</v>
      </c>
      <c r="M741" s="198">
        <f t="shared" si="188"/>
        <v>1.0843558282208587</v>
      </c>
      <c r="N741" s="314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3">
        <f t="shared" si="192"/>
        <v>1994.6919999999975</v>
      </c>
      <c r="T741" s="190" t="s">
        <v>179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 x14ac:dyDescent="0.25">
      <c r="B742" s="645"/>
      <c r="C742" s="504"/>
      <c r="D742" s="245">
        <v>6</v>
      </c>
      <c r="E742" s="190" t="s">
        <v>549</v>
      </c>
      <c r="F742" s="314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4">
        <v>930.36</v>
      </c>
      <c r="M742" s="198">
        <f t="shared" si="188"/>
        <v>1.0954610951008645</v>
      </c>
      <c r="N742" s="314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3">
        <f t="shared" si="192"/>
        <v>1842.1127999999987</v>
      </c>
      <c r="T742" s="190" t="s">
        <v>179</v>
      </c>
      <c r="U742" s="190" t="s">
        <v>715</v>
      </c>
      <c r="V742" s="190" t="s">
        <v>643</v>
      </c>
      <c r="W742" s="196">
        <v>1</v>
      </c>
      <c r="X742" s="190" t="s">
        <v>425</v>
      </c>
    </row>
    <row r="743" spans="2:24" x14ac:dyDescent="0.25">
      <c r="B743" s="645"/>
      <c r="C743" s="504"/>
      <c r="D743" s="245">
        <v>7</v>
      </c>
      <c r="E743" s="190" t="s">
        <v>524</v>
      </c>
      <c r="F743" s="314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4">
        <v>342.75</v>
      </c>
      <c r="M743" s="198">
        <f t="shared" si="188"/>
        <v>1.092356687898089</v>
      </c>
      <c r="N743" s="314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3">
        <f t="shared" si="192"/>
        <v>1237.3274999999994</v>
      </c>
      <c r="T743" s="190" t="s">
        <v>179</v>
      </c>
      <c r="U743" s="190" t="s">
        <v>715</v>
      </c>
      <c r="V743" s="190" t="s">
        <v>646</v>
      </c>
      <c r="W743" s="196">
        <v>1</v>
      </c>
      <c r="X743" s="190" t="s">
        <v>426</v>
      </c>
    </row>
    <row r="744" spans="2:24" x14ac:dyDescent="0.25">
      <c r="B744" s="645"/>
      <c r="C744" s="504"/>
      <c r="D744" s="245">
        <v>8</v>
      </c>
      <c r="E744" s="190" t="s">
        <v>709</v>
      </c>
      <c r="F744" s="314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4">
        <v>316.8</v>
      </c>
      <c r="M744" s="198">
        <f t="shared" si="188"/>
        <v>1.0999723068402105</v>
      </c>
      <c r="N744" s="314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3">
        <f t="shared" si="192"/>
        <v>614.59199999999987</v>
      </c>
      <c r="T744" s="190" t="s">
        <v>179</v>
      </c>
      <c r="U744" s="190" t="s">
        <v>715</v>
      </c>
      <c r="V744" s="190" t="s">
        <v>643</v>
      </c>
      <c r="W744" s="196">
        <v>1</v>
      </c>
      <c r="X744" s="190" t="s">
        <v>696</v>
      </c>
    </row>
    <row r="745" spans="2:24" x14ac:dyDescent="0.25">
      <c r="B745" s="645"/>
      <c r="C745" s="504"/>
      <c r="D745" s="245">
        <v>9</v>
      </c>
      <c r="E745" s="190" t="s">
        <v>497</v>
      </c>
      <c r="F745" s="314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4">
        <v>318.32</v>
      </c>
      <c r="M745" s="198">
        <f t="shared" si="188"/>
        <v>1.0842702644822786</v>
      </c>
      <c r="N745" s="314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3">
        <f t="shared" si="192"/>
        <v>1989.5000000000014</v>
      </c>
      <c r="T745" s="190" t="s">
        <v>179</v>
      </c>
      <c r="U745" s="190" t="s">
        <v>222</v>
      </c>
      <c r="V745" s="190" t="s">
        <v>689</v>
      </c>
      <c r="W745" s="196">
        <v>1</v>
      </c>
      <c r="X745" s="190" t="s">
        <v>425</v>
      </c>
    </row>
    <row r="746" spans="2:24" x14ac:dyDescent="0.25">
      <c r="B746" s="646"/>
      <c r="C746" s="504"/>
      <c r="D746" s="245">
        <v>10</v>
      </c>
      <c r="E746" s="190" t="s">
        <v>465</v>
      </c>
      <c r="F746" s="314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4">
        <v>846.44</v>
      </c>
      <c r="M746" s="198">
        <f t="shared" si="188"/>
        <v>1.0929304446978334</v>
      </c>
      <c r="N746" s="314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3">
        <f t="shared" si="192"/>
        <v>964.9415999999992</v>
      </c>
      <c r="T746" s="190" t="s">
        <v>179</v>
      </c>
      <c r="U746" s="190" t="s">
        <v>715</v>
      </c>
      <c r="V746" s="190" t="s">
        <v>643</v>
      </c>
      <c r="W746" s="196">
        <v>1</v>
      </c>
      <c r="X746" s="190" t="s">
        <v>426</v>
      </c>
    </row>
    <row r="747" spans="2:24" x14ac:dyDescent="0.25">
      <c r="B747" s="644">
        <v>45944</v>
      </c>
      <c r="C747" s="504" t="str">
        <f t="shared" ref="C747" si="194">RIGHT(TEXT(B747,"aaa"),1)</f>
        <v>二</v>
      </c>
      <c r="D747" s="245">
        <v>1</v>
      </c>
      <c r="E747" s="190" t="s">
        <v>638</v>
      </c>
      <c r="F747" s="314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4">
        <v>6.58</v>
      </c>
      <c r="M747" s="198">
        <f t="shared" si="188"/>
        <v>1.0259395841506473</v>
      </c>
      <c r="N747" s="314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3">
        <f t="shared" si="192"/>
        <v>-2.2441781766247007E-12</v>
      </c>
      <c r="T747" s="190" t="s">
        <v>468</v>
      </c>
      <c r="U747" s="190" t="s">
        <v>221</v>
      </c>
      <c r="V747" s="190" t="s">
        <v>642</v>
      </c>
      <c r="W747" s="196">
        <v>1</v>
      </c>
      <c r="X747" s="190" t="s">
        <v>470</v>
      </c>
    </row>
    <row r="748" spans="2:24" x14ac:dyDescent="0.25">
      <c r="B748" s="645"/>
      <c r="C748" s="504"/>
      <c r="D748" s="245">
        <v>2</v>
      </c>
      <c r="E748" s="190" t="s">
        <v>637</v>
      </c>
      <c r="F748" s="314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4">
        <v>5.8</v>
      </c>
      <c r="M748" s="198">
        <f t="shared" si="188"/>
        <v>1.0105896754701256</v>
      </c>
      <c r="N748" s="314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3">
        <f t="shared" si="192"/>
        <v>5.1102233555866401E-12</v>
      </c>
      <c r="T748" s="190" t="s">
        <v>179</v>
      </c>
      <c r="U748" s="190" t="s">
        <v>537</v>
      </c>
      <c r="V748" s="190" t="s">
        <v>703</v>
      </c>
      <c r="W748" s="196">
        <v>1</v>
      </c>
      <c r="X748" s="190" t="s">
        <v>470</v>
      </c>
    </row>
    <row r="749" spans="2:24" x14ac:dyDescent="0.25">
      <c r="B749" s="645"/>
      <c r="C749" s="504"/>
      <c r="D749" s="245">
        <v>3</v>
      </c>
      <c r="E749" s="190" t="s">
        <v>691</v>
      </c>
      <c r="F749" s="314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3">
        <f t="shared" si="192"/>
        <v>2192.0640000000021</v>
      </c>
      <c r="T749" s="190" t="s">
        <v>468</v>
      </c>
      <c r="U749" s="190" t="s">
        <v>221</v>
      </c>
      <c r="V749" s="190" t="s">
        <v>513</v>
      </c>
      <c r="W749" s="196">
        <v>1</v>
      </c>
      <c r="X749" s="190" t="s">
        <v>470</v>
      </c>
    </row>
    <row r="750" spans="2:24" x14ac:dyDescent="0.25">
      <c r="B750" s="645"/>
      <c r="C750" s="504"/>
      <c r="D750" s="245">
        <v>4</v>
      </c>
      <c r="E750" s="190" t="s">
        <v>551</v>
      </c>
      <c r="F750" s="314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4">
        <v>160.5</v>
      </c>
      <c r="M750" s="198">
        <f t="shared" si="188"/>
        <v>1.0810240963855422</v>
      </c>
      <c r="N750" s="314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3">
        <f t="shared" si="192"/>
        <v>654.83999999999889</v>
      </c>
      <c r="T750" s="190" t="s">
        <v>179</v>
      </c>
      <c r="U750" s="190" t="s">
        <v>715</v>
      </c>
      <c r="V750" s="190" t="s">
        <v>510</v>
      </c>
      <c r="W750" s="196">
        <v>1</v>
      </c>
      <c r="X750" s="190" t="s">
        <v>470</v>
      </c>
    </row>
    <row r="751" spans="2:24" x14ac:dyDescent="0.25">
      <c r="B751" s="645"/>
      <c r="C751" s="504"/>
      <c r="D751" s="245">
        <v>5</v>
      </c>
      <c r="E751" s="190" t="s">
        <v>466</v>
      </c>
      <c r="F751" s="314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4">
        <v>814.16</v>
      </c>
      <c r="M751" s="198">
        <f t="shared" si="188"/>
        <v>1.0809045226130654</v>
      </c>
      <c r="N751" s="314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3">
        <f t="shared" si="192"/>
        <v>2116.8159999999989</v>
      </c>
      <c r="T751" s="190" t="s">
        <v>179</v>
      </c>
      <c r="U751" s="190" t="s">
        <v>222</v>
      </c>
      <c r="V751" s="190" t="s">
        <v>689</v>
      </c>
      <c r="W751" s="196">
        <v>1</v>
      </c>
      <c r="X751" s="190" t="s">
        <v>415</v>
      </c>
    </row>
    <row r="752" spans="2:24" x14ac:dyDescent="0.25">
      <c r="B752" s="645"/>
      <c r="C752" s="504"/>
      <c r="D752" s="245">
        <v>6</v>
      </c>
      <c r="E752" s="190" t="s">
        <v>687</v>
      </c>
      <c r="F752" s="314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4">
        <v>119.12</v>
      </c>
      <c r="M752" s="198">
        <f t="shared" si="188"/>
        <v>1.0968072042570611</v>
      </c>
      <c r="N752" s="314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3">
        <f t="shared" si="192"/>
        <v>851.70800000000088</v>
      </c>
      <c r="T752" s="190" t="s">
        <v>179</v>
      </c>
      <c r="U752" s="190" t="s">
        <v>715</v>
      </c>
      <c r="V752" s="190" t="s">
        <v>643</v>
      </c>
      <c r="W752" s="196">
        <v>1</v>
      </c>
      <c r="X752" s="190" t="s">
        <v>431</v>
      </c>
    </row>
    <row r="753" spans="2:24" x14ac:dyDescent="0.25">
      <c r="B753" s="645"/>
      <c r="C753" s="504"/>
      <c r="D753" s="245">
        <v>7</v>
      </c>
      <c r="E753" s="190" t="s">
        <v>550</v>
      </c>
      <c r="F753" s="314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4">
        <v>124.39</v>
      </c>
      <c r="M753" s="198">
        <f t="shared" si="188"/>
        <v>1.0964740450538688</v>
      </c>
      <c r="N753" s="314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3">
        <f t="shared" si="192"/>
        <v>466.46250000000043</v>
      </c>
      <c r="T753" s="190" t="s">
        <v>468</v>
      </c>
      <c r="U753" s="190" t="s">
        <v>221</v>
      </c>
      <c r="V753" s="190" t="s">
        <v>686</v>
      </c>
      <c r="W753" s="196">
        <v>1</v>
      </c>
      <c r="X753" s="190" t="s">
        <v>416</v>
      </c>
    </row>
    <row r="754" spans="2:24" x14ac:dyDescent="0.25">
      <c r="B754" s="645"/>
      <c r="C754" s="504"/>
      <c r="D754" s="245">
        <v>8</v>
      </c>
      <c r="E754" s="190" t="s">
        <v>472</v>
      </c>
      <c r="F754" s="314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4">
        <v>118.99</v>
      </c>
      <c r="M754" s="198">
        <f t="shared" si="188"/>
        <v>1.0986733001658375</v>
      </c>
      <c r="N754" s="314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3">
        <f t="shared" si="192"/>
        <v>301.04469999999975</v>
      </c>
      <c r="T754" s="190" t="s">
        <v>179</v>
      </c>
      <c r="U754" s="190" t="s">
        <v>715</v>
      </c>
      <c r="V754" s="190" t="s">
        <v>510</v>
      </c>
      <c r="W754" s="196">
        <v>1</v>
      </c>
      <c r="X754" s="190" t="s">
        <v>461</v>
      </c>
    </row>
    <row r="755" spans="2:24" x14ac:dyDescent="0.25">
      <c r="B755" s="645"/>
      <c r="C755" s="504"/>
      <c r="D755" s="245">
        <v>9</v>
      </c>
      <c r="E755" s="190" t="s">
        <v>613</v>
      </c>
      <c r="F755" s="314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4">
        <v>232.55</v>
      </c>
      <c r="M755" s="198">
        <f t="shared" si="188"/>
        <v>1.0996000000000001</v>
      </c>
      <c r="N755" s="314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3">
        <f t="shared" si="192"/>
        <v>316.26800000000048</v>
      </c>
      <c r="T755" s="190" t="s">
        <v>179</v>
      </c>
      <c r="U755" s="190" t="s">
        <v>715</v>
      </c>
      <c r="V755" s="190" t="s">
        <v>510</v>
      </c>
      <c r="W755" s="196">
        <v>1</v>
      </c>
      <c r="X755" s="190" t="s">
        <v>470</v>
      </c>
    </row>
    <row r="756" spans="2:24" x14ac:dyDescent="0.25">
      <c r="B756" s="646"/>
      <c r="C756" s="504"/>
      <c r="D756" s="245">
        <v>10</v>
      </c>
      <c r="E756" s="190" t="s">
        <v>520</v>
      </c>
      <c r="F756" s="314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3">
        <f t="shared" si="192"/>
        <v>1241.9736000000007</v>
      </c>
      <c r="T756" s="190" t="s">
        <v>179</v>
      </c>
      <c r="U756" s="190" t="s">
        <v>715</v>
      </c>
      <c r="V756" s="190" t="s">
        <v>510</v>
      </c>
      <c r="W756" s="196">
        <v>1</v>
      </c>
      <c r="X756" s="190" t="s">
        <v>470</v>
      </c>
    </row>
    <row r="757" spans="2:24" x14ac:dyDescent="0.25">
      <c r="B757" s="644">
        <v>45945</v>
      </c>
      <c r="C757" s="504" t="str">
        <f t="shared" ref="C757" si="195">RIGHT(TEXT(B757,"aaa"),1)</f>
        <v>三</v>
      </c>
      <c r="D757" s="245">
        <v>1</v>
      </c>
      <c r="E757" s="190" t="s">
        <v>637</v>
      </c>
      <c r="F757" s="314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4">
        <v>5.8</v>
      </c>
      <c r="M757" s="198">
        <f t="shared" si="188"/>
        <v>1.0129290220036755</v>
      </c>
      <c r="N757" s="314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3">
        <f t="shared" si="192"/>
        <v>-4.2859937821049238E-12</v>
      </c>
      <c r="T757" s="190" t="s">
        <v>179</v>
      </c>
      <c r="U757" s="190" t="s">
        <v>537</v>
      </c>
      <c r="V757" s="190" t="s">
        <v>703</v>
      </c>
      <c r="W757" s="196">
        <v>1</v>
      </c>
      <c r="X757" s="190" t="s">
        <v>470</v>
      </c>
    </row>
    <row r="758" spans="2:24" x14ac:dyDescent="0.25">
      <c r="B758" s="645"/>
      <c r="C758" s="504"/>
      <c r="D758" s="245">
        <v>2</v>
      </c>
      <c r="E758" s="190" t="s">
        <v>638</v>
      </c>
      <c r="F758" s="314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4">
        <v>6.58</v>
      </c>
      <c r="M758" s="198">
        <f t="shared" si="188"/>
        <v>1.0207163175588312</v>
      </c>
      <c r="N758" s="314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3">
        <f t="shared" si="192"/>
        <v>1.6831336324685253E-12</v>
      </c>
      <c r="T758" s="190" t="s">
        <v>468</v>
      </c>
      <c r="U758" s="190" t="s">
        <v>221</v>
      </c>
      <c r="V758" s="190" t="s">
        <v>642</v>
      </c>
      <c r="W758" s="196">
        <v>1</v>
      </c>
      <c r="X758" s="190" t="s">
        <v>470</v>
      </c>
    </row>
    <row r="759" spans="2:24" x14ac:dyDescent="0.25">
      <c r="B759" s="645"/>
      <c r="C759" s="504"/>
      <c r="D759" s="245">
        <v>3</v>
      </c>
      <c r="E759" s="190" t="s">
        <v>691</v>
      </c>
      <c r="F759" s="314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3">
        <f t="shared" si="192"/>
        <v>2483.7119999999991</v>
      </c>
      <c r="T759" s="190" t="s">
        <v>468</v>
      </c>
      <c r="U759" s="190" t="s">
        <v>221</v>
      </c>
      <c r="V759" s="190" t="s">
        <v>513</v>
      </c>
      <c r="W759" s="196">
        <v>1</v>
      </c>
      <c r="X759" s="190" t="s">
        <v>470</v>
      </c>
    </row>
    <row r="760" spans="2:24" x14ac:dyDescent="0.25">
      <c r="B760" s="645"/>
      <c r="C760" s="504"/>
      <c r="D760" s="245">
        <v>4</v>
      </c>
      <c r="E760" s="190" t="s">
        <v>520</v>
      </c>
      <c r="F760" s="314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4">
        <v>99.12</v>
      </c>
      <c r="M760" s="198">
        <f t="shared" si="188"/>
        <v>1.0664967305774133</v>
      </c>
      <c r="N760" s="314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3">
        <f t="shared" si="192"/>
        <v>898.02720000000011</v>
      </c>
      <c r="T760" s="190" t="s">
        <v>179</v>
      </c>
      <c r="U760" s="190" t="s">
        <v>715</v>
      </c>
      <c r="V760" s="190" t="s">
        <v>510</v>
      </c>
      <c r="W760" s="196">
        <v>1</v>
      </c>
      <c r="X760" s="190" t="s">
        <v>470</v>
      </c>
    </row>
    <row r="761" spans="2:24" x14ac:dyDescent="0.25">
      <c r="B761" s="645"/>
      <c r="C761" s="504"/>
      <c r="D761" s="245">
        <v>5</v>
      </c>
      <c r="E761" s="190" t="s">
        <v>466</v>
      </c>
      <c r="F761" s="314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3">
        <f t="shared" si="192"/>
        <v>2124.9575999999984</v>
      </c>
      <c r="T761" s="190" t="s">
        <v>179</v>
      </c>
      <c r="U761" s="190" t="s">
        <v>222</v>
      </c>
      <c r="V761" s="190" t="s">
        <v>689</v>
      </c>
      <c r="W761" s="196">
        <v>1</v>
      </c>
      <c r="X761" s="190" t="s">
        <v>415</v>
      </c>
    </row>
    <row r="762" spans="2:24" x14ac:dyDescent="0.25">
      <c r="B762" s="645"/>
      <c r="C762" s="504"/>
      <c r="D762" s="245">
        <v>6</v>
      </c>
      <c r="E762" s="190" t="s">
        <v>543</v>
      </c>
      <c r="F762" s="314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4">
        <v>159.57</v>
      </c>
      <c r="M762" s="198">
        <f t="shared" si="188"/>
        <v>1.075979738736337</v>
      </c>
      <c r="N762" s="314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3">
        <f t="shared" si="192"/>
        <v>461.15730000000042</v>
      </c>
      <c r="T762" s="190" t="s">
        <v>179</v>
      </c>
      <c r="U762" s="190" t="s">
        <v>715</v>
      </c>
      <c r="V762" s="190" t="s">
        <v>643</v>
      </c>
      <c r="W762" s="196">
        <v>1</v>
      </c>
      <c r="X762" s="190" t="s">
        <v>470</v>
      </c>
    </row>
    <row r="763" spans="2:24" x14ac:dyDescent="0.25">
      <c r="B763" s="645"/>
      <c r="C763" s="504"/>
      <c r="D763" s="245">
        <v>7</v>
      </c>
      <c r="E763" s="190" t="s">
        <v>497</v>
      </c>
      <c r="F763" s="314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4">
        <v>318.32</v>
      </c>
      <c r="M763" s="198">
        <f t="shared" si="188"/>
        <v>1.0760061371415084</v>
      </c>
      <c r="N763" s="314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3">
        <f t="shared" si="192"/>
        <v>1629.7983999999992</v>
      </c>
      <c r="T763" s="190" t="s">
        <v>179</v>
      </c>
      <c r="U763" s="190" t="s">
        <v>222</v>
      </c>
      <c r="V763" s="190" t="s">
        <v>689</v>
      </c>
      <c r="W763" s="196">
        <v>1</v>
      </c>
      <c r="X763" s="190" t="s">
        <v>425</v>
      </c>
    </row>
    <row r="764" spans="2:24" x14ac:dyDescent="0.25">
      <c r="B764" s="645"/>
      <c r="C764" s="504"/>
      <c r="D764" s="245">
        <v>8</v>
      </c>
      <c r="E764" s="190" t="s">
        <v>527</v>
      </c>
      <c r="F764" s="314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4">
        <v>333.9</v>
      </c>
      <c r="M764" s="198">
        <f t="shared" si="188"/>
        <v>1.0760541179561278</v>
      </c>
      <c r="N764" s="314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3">
        <f t="shared" si="192"/>
        <v>1532.6010000000019</v>
      </c>
      <c r="T764" s="190" t="s">
        <v>179</v>
      </c>
      <c r="U764" s="190" t="s">
        <v>222</v>
      </c>
      <c r="V764" s="190" t="s">
        <v>689</v>
      </c>
      <c r="W764" s="196">
        <v>1</v>
      </c>
      <c r="X764" s="190" t="s">
        <v>416</v>
      </c>
    </row>
    <row r="765" spans="2:24" x14ac:dyDescent="0.25">
      <c r="B765" s="645"/>
      <c r="C765" s="504"/>
      <c r="D765" s="245">
        <v>9</v>
      </c>
      <c r="E765" s="190" t="s">
        <v>820</v>
      </c>
      <c r="F765" s="314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4">
        <v>161.34</v>
      </c>
      <c r="M765" s="198">
        <f t="shared" si="188"/>
        <v>1.0854332067656196</v>
      </c>
      <c r="N765" s="314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3">
        <f t="shared" si="192"/>
        <v>425.93760000000049</v>
      </c>
      <c r="T765" s="190" t="s">
        <v>179</v>
      </c>
      <c r="U765" s="190" t="s">
        <v>715</v>
      </c>
      <c r="V765" s="190" t="s">
        <v>643</v>
      </c>
      <c r="W765" s="196">
        <v>1</v>
      </c>
      <c r="X765" s="190" t="s">
        <v>812</v>
      </c>
    </row>
    <row r="766" spans="2:24" x14ac:dyDescent="0.25">
      <c r="B766" s="646"/>
      <c r="C766" s="504"/>
      <c r="D766" s="245">
        <v>10</v>
      </c>
      <c r="E766" s="190" t="s">
        <v>821</v>
      </c>
      <c r="F766" s="314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4">
        <v>550</v>
      </c>
      <c r="M766" s="198">
        <f t="shared" si="188"/>
        <v>1.0665331234797539</v>
      </c>
      <c r="N766" s="314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3">
        <f t="shared" si="192"/>
        <v>2227.5000000000032</v>
      </c>
      <c r="T766" s="190" t="s">
        <v>179</v>
      </c>
      <c r="U766" s="190" t="s">
        <v>715</v>
      </c>
      <c r="V766" s="190" t="s">
        <v>643</v>
      </c>
      <c r="W766" s="196">
        <v>1</v>
      </c>
      <c r="X766" s="190" t="s">
        <v>819</v>
      </c>
    </row>
    <row r="767" spans="2:24" x14ac:dyDescent="0.25">
      <c r="B767" s="644">
        <v>45946</v>
      </c>
      <c r="C767" s="504" t="str">
        <f t="shared" ref="C767" si="196">RIGHT(TEXT(B767,"aaa"),1)</f>
        <v>四</v>
      </c>
      <c r="D767" s="245">
        <v>1</v>
      </c>
      <c r="E767" s="190" t="s">
        <v>637</v>
      </c>
      <c r="F767" s="314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4">
        <v>5.8</v>
      </c>
      <c r="M767" s="198">
        <f t="shared" si="188"/>
        <v>1.015145686734428</v>
      </c>
      <c r="N767" s="314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3">
        <f t="shared" si="192"/>
        <v>0</v>
      </c>
      <c r="T767" s="190" t="s">
        <v>179</v>
      </c>
      <c r="U767" s="190" t="s">
        <v>537</v>
      </c>
      <c r="V767" s="190" t="s">
        <v>703</v>
      </c>
      <c r="W767" s="196">
        <v>1</v>
      </c>
      <c r="X767" s="190" t="s">
        <v>470</v>
      </c>
    </row>
    <row r="768" spans="2:24" x14ac:dyDescent="0.25">
      <c r="B768" s="645"/>
      <c r="C768" s="504"/>
      <c r="D768" s="245">
        <v>2</v>
      </c>
      <c r="E768" s="190" t="s">
        <v>638</v>
      </c>
      <c r="F768" s="314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4">
        <v>6.58</v>
      </c>
      <c r="M768" s="198">
        <f t="shared" si="188"/>
        <v>1.0274958030218242</v>
      </c>
      <c r="N768" s="314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3">
        <f t="shared" si="192"/>
        <v>0</v>
      </c>
      <c r="T768" s="190" t="s">
        <v>468</v>
      </c>
      <c r="U768" s="190" t="s">
        <v>221</v>
      </c>
      <c r="V768" s="190" t="s">
        <v>642</v>
      </c>
      <c r="W768" s="196">
        <v>1</v>
      </c>
      <c r="X768" s="190" t="s">
        <v>470</v>
      </c>
    </row>
    <row r="769" spans="2:24" x14ac:dyDescent="0.25">
      <c r="B769" s="645"/>
      <c r="C769" s="504"/>
      <c r="D769" s="245">
        <v>3</v>
      </c>
      <c r="E769" s="190" t="s">
        <v>466</v>
      </c>
      <c r="F769" s="314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4">
        <v>814.16</v>
      </c>
      <c r="M769" s="198">
        <f t="shared" si="188"/>
        <v>1.0470168612191959</v>
      </c>
      <c r="N769" s="314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3">
        <f t="shared" si="192"/>
        <v>586.19519999999943</v>
      </c>
      <c r="T769" s="190" t="s">
        <v>179</v>
      </c>
      <c r="U769" s="190" t="s">
        <v>222</v>
      </c>
      <c r="V769" s="190" t="s">
        <v>689</v>
      </c>
      <c r="W769" s="196">
        <v>1</v>
      </c>
      <c r="X769" s="190" t="s">
        <v>415</v>
      </c>
    </row>
    <row r="770" spans="2:24" x14ac:dyDescent="0.25">
      <c r="B770" s="645"/>
      <c r="C770" s="504"/>
      <c r="D770" s="245">
        <v>4</v>
      </c>
      <c r="E770" s="190" t="s">
        <v>822</v>
      </c>
      <c r="F770" s="314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4">
        <v>224.45</v>
      </c>
      <c r="M770" s="198">
        <f t="shared" si="188"/>
        <v>1.0982726423902895</v>
      </c>
      <c r="N770" s="314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3">
        <f t="shared" si="192"/>
        <v>473.58950000000016</v>
      </c>
      <c r="T770" s="190" t="s">
        <v>179</v>
      </c>
      <c r="U770" s="190" t="s">
        <v>715</v>
      </c>
      <c r="V770" s="190" t="s">
        <v>510</v>
      </c>
      <c r="W770" s="196">
        <v>1</v>
      </c>
      <c r="X770" s="190" t="s">
        <v>811</v>
      </c>
    </row>
    <row r="771" spans="2:24" x14ac:dyDescent="0.25">
      <c r="B771" s="645"/>
      <c r="C771" s="504"/>
      <c r="D771" s="245">
        <v>5</v>
      </c>
      <c r="E771" s="190" t="s">
        <v>620</v>
      </c>
      <c r="F771" s="314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4">
        <v>185</v>
      </c>
      <c r="M771" s="198">
        <f t="shared" si="188"/>
        <v>1.0618301731244848</v>
      </c>
      <c r="N771" s="314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3">
        <f t="shared" si="192"/>
        <v>2405.0000000000055</v>
      </c>
      <c r="T771" s="190" t="s">
        <v>179</v>
      </c>
      <c r="U771" s="190" t="s">
        <v>715</v>
      </c>
      <c r="V771" s="190" t="s">
        <v>643</v>
      </c>
      <c r="W771" s="196">
        <v>1</v>
      </c>
      <c r="X771" s="190" t="s">
        <v>445</v>
      </c>
    </row>
    <row r="772" spans="2:24" x14ac:dyDescent="0.25">
      <c r="B772" s="645"/>
      <c r="C772" s="504"/>
      <c r="D772" s="245">
        <v>6</v>
      </c>
      <c r="E772" s="190" t="s">
        <v>520</v>
      </c>
      <c r="F772" s="314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4">
        <v>99.12</v>
      </c>
      <c r="M772" s="198">
        <f t="shared" si="188"/>
        <v>1.032894999800152</v>
      </c>
      <c r="N772" s="314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3">
        <f t="shared" si="192"/>
        <v>523.35360000000185</v>
      </c>
      <c r="T772" s="190" t="s">
        <v>179</v>
      </c>
      <c r="U772" s="190" t="s">
        <v>715</v>
      </c>
      <c r="V772" s="190" t="s">
        <v>510</v>
      </c>
      <c r="W772" s="196">
        <v>1</v>
      </c>
      <c r="X772" s="190" t="s">
        <v>470</v>
      </c>
    </row>
    <row r="773" spans="2:24" x14ac:dyDescent="0.25">
      <c r="B773" s="645"/>
      <c r="C773" s="504"/>
      <c r="D773" s="245">
        <v>7</v>
      </c>
      <c r="E773" s="190" t="s">
        <v>550</v>
      </c>
      <c r="F773" s="314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4">
        <v>124.39</v>
      </c>
      <c r="M773" s="198">
        <f t="shared" si="188"/>
        <v>1.0999195818254925</v>
      </c>
      <c r="N773" s="314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3">
        <f t="shared" si="192"/>
        <v>325.90179999999987</v>
      </c>
      <c r="T773" s="190" t="s">
        <v>468</v>
      </c>
      <c r="U773" s="190" t="s">
        <v>221</v>
      </c>
      <c r="V773" s="190" t="s">
        <v>686</v>
      </c>
      <c r="W773" s="196">
        <v>1</v>
      </c>
      <c r="X773" s="190" t="s">
        <v>416</v>
      </c>
    </row>
    <row r="774" spans="2:24" x14ac:dyDescent="0.25">
      <c r="B774" s="645"/>
      <c r="C774" s="504"/>
      <c r="D774" s="245">
        <v>8</v>
      </c>
      <c r="E774" s="190" t="s">
        <v>664</v>
      </c>
      <c r="F774" s="314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4">
        <v>7</v>
      </c>
      <c r="M774" s="198">
        <f t="shared" si="188"/>
        <v>1.0048999328408328</v>
      </c>
      <c r="N774" s="314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3">
        <f t="shared" si="192"/>
        <v>-3.0340174816956278E-12</v>
      </c>
      <c r="T774" s="190" t="s">
        <v>468</v>
      </c>
      <c r="U774" s="190" t="s">
        <v>221</v>
      </c>
      <c r="V774" s="190" t="s">
        <v>642</v>
      </c>
      <c r="W774" s="196">
        <v>1</v>
      </c>
      <c r="X774" s="190" t="s">
        <v>470</v>
      </c>
    </row>
    <row r="775" spans="2:24" x14ac:dyDescent="0.25">
      <c r="B775" s="645"/>
      <c r="C775" s="504"/>
      <c r="D775" s="245">
        <v>9</v>
      </c>
      <c r="E775" s="190" t="s">
        <v>472</v>
      </c>
      <c r="F775" s="314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4">
        <v>118.99</v>
      </c>
      <c r="M775" s="198">
        <f t="shared" si="188"/>
        <v>1.098757212605415</v>
      </c>
      <c r="N775" s="314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3">
        <f t="shared" si="192"/>
        <v>282.00630000000029</v>
      </c>
      <c r="T775" s="190" t="s">
        <v>179</v>
      </c>
      <c r="U775" s="190" t="s">
        <v>715</v>
      </c>
      <c r="V775" s="190" t="s">
        <v>510</v>
      </c>
      <c r="W775" s="196">
        <v>1</v>
      </c>
      <c r="X775" s="190" t="s">
        <v>461</v>
      </c>
    </row>
    <row r="776" spans="2:24" x14ac:dyDescent="0.25">
      <c r="B776" s="646"/>
      <c r="C776" s="504"/>
      <c r="D776" s="245">
        <v>10</v>
      </c>
      <c r="E776" s="190" t="s">
        <v>548</v>
      </c>
      <c r="F776" s="314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4">
        <v>90.1</v>
      </c>
      <c r="M776" s="198">
        <f t="shared" si="188"/>
        <v>1.099011559725247</v>
      </c>
      <c r="N776" s="314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3">
        <f t="shared" si="192"/>
        <v>290.12199999999967</v>
      </c>
      <c r="T776" s="190" t="s">
        <v>468</v>
      </c>
      <c r="U776" s="190" t="s">
        <v>221</v>
      </c>
      <c r="V776" s="190" t="s">
        <v>686</v>
      </c>
      <c r="W776" s="196">
        <v>1</v>
      </c>
      <c r="X776" s="190" t="s">
        <v>416</v>
      </c>
    </row>
    <row r="777" spans="2:24" x14ac:dyDescent="0.25">
      <c r="B777" s="644">
        <v>45947</v>
      </c>
      <c r="C777" s="504" t="str">
        <f t="shared" ref="C777" si="197">RIGHT(TEXT(B777,"aaa"),1)</f>
        <v>五</v>
      </c>
      <c r="D777" s="245">
        <v>1</v>
      </c>
      <c r="E777" s="190" t="s">
        <v>638</v>
      </c>
      <c r="F777" s="314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4">
        <v>6.58</v>
      </c>
      <c r="M777" s="198">
        <f t="shared" si="188"/>
        <v>1.0357805309734514</v>
      </c>
      <c r="N777" s="314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3">
        <f t="shared" si="192"/>
        <v>0</v>
      </c>
      <c r="T777" s="190" t="s">
        <v>468</v>
      </c>
      <c r="U777" s="190" t="s">
        <v>221</v>
      </c>
      <c r="V777" s="190" t="s">
        <v>642</v>
      </c>
      <c r="W777" s="196">
        <v>1</v>
      </c>
      <c r="X777" s="190" t="s">
        <v>470</v>
      </c>
    </row>
    <row r="778" spans="2:24" x14ac:dyDescent="0.25">
      <c r="B778" s="645"/>
      <c r="C778" s="504"/>
      <c r="D778" s="245">
        <v>2</v>
      </c>
      <c r="E778" s="190" t="s">
        <v>637</v>
      </c>
      <c r="F778" s="314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4">
        <v>5.8</v>
      </c>
      <c r="M778" s="198">
        <f t="shared" si="188"/>
        <v>1.0122102612527542</v>
      </c>
      <c r="N778" s="314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3">
        <f t="shared" si="192"/>
        <v>-5.1102233555866401E-12</v>
      </c>
      <c r="T778" s="190" t="s">
        <v>179</v>
      </c>
      <c r="U778" s="190" t="s">
        <v>537</v>
      </c>
      <c r="V778" s="190" t="s">
        <v>703</v>
      </c>
      <c r="W778" s="196">
        <v>1</v>
      </c>
      <c r="X778" s="190" t="s">
        <v>470</v>
      </c>
    </row>
    <row r="779" spans="2:24" x14ac:dyDescent="0.25">
      <c r="B779" s="645"/>
      <c r="C779" s="504"/>
      <c r="D779" s="245">
        <v>3</v>
      </c>
      <c r="E779" s="190" t="s">
        <v>463</v>
      </c>
      <c r="F779" s="314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4">
        <v>1567.63</v>
      </c>
      <c r="M779" s="198">
        <f t="shared" si="188"/>
        <v>1.0922844175491679</v>
      </c>
      <c r="N779" s="314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3">
        <f t="shared" si="192"/>
        <v>485.96530000000052</v>
      </c>
      <c r="T779" s="190" t="s">
        <v>179</v>
      </c>
      <c r="U779" s="190" t="s">
        <v>715</v>
      </c>
      <c r="V779" s="190" t="s">
        <v>510</v>
      </c>
      <c r="W779" s="196">
        <v>1</v>
      </c>
      <c r="X779" s="190" t="s">
        <v>417</v>
      </c>
    </row>
    <row r="780" spans="2:24" x14ac:dyDescent="0.25">
      <c r="B780" s="645"/>
      <c r="C780" s="504"/>
      <c r="D780" s="245">
        <v>4</v>
      </c>
      <c r="E780" s="190" t="s">
        <v>466</v>
      </c>
      <c r="F780" s="314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4">
        <v>814.16</v>
      </c>
      <c r="M780" s="198">
        <f t="shared" si="188"/>
        <v>1.052901023890785</v>
      </c>
      <c r="N780" s="314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3">
        <f t="shared" si="192"/>
        <v>846.72640000000058</v>
      </c>
      <c r="T780" s="190" t="s">
        <v>179</v>
      </c>
      <c r="U780" s="190" t="s">
        <v>222</v>
      </c>
      <c r="V780" s="190" t="s">
        <v>689</v>
      </c>
      <c r="W780" s="196">
        <v>1</v>
      </c>
      <c r="X780" s="190" t="s">
        <v>415</v>
      </c>
    </row>
    <row r="781" spans="2:24" x14ac:dyDescent="0.25">
      <c r="B781" s="645"/>
      <c r="C781" s="504"/>
      <c r="D781" s="245">
        <v>5</v>
      </c>
      <c r="E781" s="190" t="s">
        <v>664</v>
      </c>
      <c r="F781" s="314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4">
        <v>7</v>
      </c>
      <c r="M781" s="198">
        <f t="shared" si="188"/>
        <v>1.0076618187629853</v>
      </c>
      <c r="N781" s="314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3">
        <f t="shared" si="192"/>
        <v>-2.7853275241795927E-12</v>
      </c>
      <c r="T781" s="190" t="s">
        <v>468</v>
      </c>
      <c r="U781" s="190" t="s">
        <v>221</v>
      </c>
      <c r="V781" s="190" t="s">
        <v>642</v>
      </c>
      <c r="W781" s="196">
        <v>1</v>
      </c>
      <c r="X781" s="190" t="s">
        <v>470</v>
      </c>
    </row>
    <row r="782" spans="2:24" x14ac:dyDescent="0.25">
      <c r="B782" s="645"/>
      <c r="C782" s="504"/>
      <c r="D782" s="245">
        <v>6</v>
      </c>
      <c r="E782" s="190" t="s">
        <v>550</v>
      </c>
      <c r="F782" s="314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4">
        <v>124.39</v>
      </c>
      <c r="M782" s="198">
        <f t="shared" si="188"/>
        <v>1.0919037199124728</v>
      </c>
      <c r="N782" s="314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3">
        <f t="shared" si="192"/>
        <v>259.9751000000004</v>
      </c>
      <c r="T782" s="190" t="s">
        <v>468</v>
      </c>
      <c r="U782" s="190" t="s">
        <v>221</v>
      </c>
      <c r="V782" s="190" t="s">
        <v>686</v>
      </c>
      <c r="W782" s="196">
        <v>1</v>
      </c>
      <c r="X782" s="190" t="s">
        <v>416</v>
      </c>
    </row>
    <row r="783" spans="2:24" x14ac:dyDescent="0.25">
      <c r="B783" s="645"/>
      <c r="C783" s="504"/>
      <c r="D783" s="245">
        <v>7</v>
      </c>
      <c r="E783" s="190" t="s">
        <v>520</v>
      </c>
      <c r="F783" s="314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4">
        <v>99.12</v>
      </c>
      <c r="M783" s="198">
        <f t="shared" si="188"/>
        <v>1.0371175726927939</v>
      </c>
      <c r="N783" s="314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3">
        <f t="shared" si="192"/>
        <v>476.7672000000004</v>
      </c>
      <c r="T783" s="190" t="s">
        <v>179</v>
      </c>
      <c r="U783" s="190" t="s">
        <v>715</v>
      </c>
      <c r="V783" s="190" t="s">
        <v>510</v>
      </c>
      <c r="W783" s="196">
        <v>1</v>
      </c>
      <c r="X783" s="190" t="s">
        <v>470</v>
      </c>
    </row>
    <row r="784" spans="2:24" x14ac:dyDescent="0.25">
      <c r="B784" s="645"/>
      <c r="C784" s="504"/>
      <c r="D784" s="245">
        <v>8</v>
      </c>
      <c r="E784" s="190" t="s">
        <v>472</v>
      </c>
      <c r="F784" s="314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4">
        <v>118.99</v>
      </c>
      <c r="M784" s="198">
        <f t="shared" si="188"/>
        <v>1.0962682531097891</v>
      </c>
      <c r="N784" s="314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3">
        <f t="shared" si="192"/>
        <v>220.13150000000027</v>
      </c>
      <c r="T784" s="190" t="s">
        <v>179</v>
      </c>
      <c r="U784" s="190" t="s">
        <v>715</v>
      </c>
      <c r="V784" s="190" t="s">
        <v>510</v>
      </c>
      <c r="W784" s="196">
        <v>1</v>
      </c>
      <c r="X784" s="190" t="s">
        <v>461</v>
      </c>
    </row>
    <row r="785" spans="2:24" x14ac:dyDescent="0.25">
      <c r="B785" s="645"/>
      <c r="C785" s="504"/>
      <c r="D785" s="245">
        <v>9</v>
      </c>
      <c r="E785" s="190" t="s">
        <v>618</v>
      </c>
      <c r="F785" s="314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4">
        <v>469.08</v>
      </c>
      <c r="M785" s="198">
        <f t="shared" si="188"/>
        <v>1.0953346855983772</v>
      </c>
      <c r="N785" s="314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3">
        <f t="shared" si="192"/>
        <v>239.23079999999979</v>
      </c>
      <c r="T785" s="190" t="s">
        <v>468</v>
      </c>
      <c r="U785" s="190" t="s">
        <v>221</v>
      </c>
      <c r="V785" s="190" t="s">
        <v>513</v>
      </c>
      <c r="W785" s="196">
        <v>1</v>
      </c>
      <c r="X785" s="190" t="s">
        <v>461</v>
      </c>
    </row>
    <row r="786" spans="2:24" x14ac:dyDescent="0.25">
      <c r="B786" s="646"/>
      <c r="C786" s="504"/>
      <c r="D786" s="245">
        <v>10</v>
      </c>
      <c r="E786" s="190" t="s">
        <v>682</v>
      </c>
      <c r="F786" s="314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4">
        <v>7.2</v>
      </c>
      <c r="M786" s="198">
        <f t="shared" si="188"/>
        <v>1.0090280289330922</v>
      </c>
      <c r="N786" s="314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3">
        <f t="shared" si="192"/>
        <v>-1.4324541552923619E-12</v>
      </c>
      <c r="T786" s="190" t="s">
        <v>179</v>
      </c>
      <c r="U786" s="190" t="s">
        <v>537</v>
      </c>
      <c r="V786" s="190" t="s">
        <v>641</v>
      </c>
      <c r="W786" s="196">
        <v>1</v>
      </c>
      <c r="X786" s="190" t="s">
        <v>452</v>
      </c>
    </row>
    <row r="787" spans="2:24" x14ac:dyDescent="0.25">
      <c r="B787" s="644">
        <v>45948</v>
      </c>
      <c r="C787" s="504" t="str">
        <f t="shared" ref="C787" si="198">RIGHT(TEXT(B787,"aaa"),1)</f>
        <v>六</v>
      </c>
      <c r="D787" s="245">
        <v>1</v>
      </c>
      <c r="E787" s="190" t="s">
        <v>797</v>
      </c>
      <c r="F787" s="314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4">
        <v>99.02</v>
      </c>
      <c r="M787" s="198">
        <f t="shared" si="188"/>
        <v>1.0989311957247829</v>
      </c>
      <c r="N787" s="314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3">
        <f t="shared" si="192"/>
        <v>733.73820000000012</v>
      </c>
      <c r="T787" s="190" t="s">
        <v>179</v>
      </c>
      <c r="U787" s="190" t="s">
        <v>537</v>
      </c>
      <c r="V787" s="190" t="s">
        <v>816</v>
      </c>
      <c r="W787" s="196">
        <v>1</v>
      </c>
      <c r="X787" s="190" t="s">
        <v>418</v>
      </c>
    </row>
    <row r="788" spans="2:24" x14ac:dyDescent="0.25">
      <c r="B788" s="645"/>
      <c r="C788" s="504"/>
      <c r="D788" s="245">
        <v>2</v>
      </c>
      <c r="E788" s="190" t="s">
        <v>493</v>
      </c>
      <c r="F788" s="314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4">
        <v>156.74</v>
      </c>
      <c r="M788" s="198">
        <f t="shared" si="188"/>
        <v>1.0476873637093997</v>
      </c>
      <c r="N788" s="314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3">
        <f t="shared" si="192"/>
        <v>652.03840000000037</v>
      </c>
      <c r="T788" s="190" t="s">
        <v>179</v>
      </c>
      <c r="U788" s="190" t="s">
        <v>715</v>
      </c>
      <c r="V788" s="190" t="s">
        <v>510</v>
      </c>
      <c r="W788" s="196">
        <v>1</v>
      </c>
      <c r="X788" s="190" t="s">
        <v>470</v>
      </c>
    </row>
    <row r="789" spans="2:24" x14ac:dyDescent="0.25">
      <c r="B789" s="645"/>
      <c r="C789" s="504"/>
      <c r="D789" s="245">
        <v>3</v>
      </c>
      <c r="E789" s="190" t="s">
        <v>637</v>
      </c>
      <c r="F789" s="314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4">
        <v>5.8</v>
      </c>
      <c r="M789" s="198">
        <f t="shared" si="188"/>
        <v>1.0067213933454024</v>
      </c>
      <c r="N789" s="314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3">
        <f t="shared" si="192"/>
        <v>0</v>
      </c>
      <c r="T789" s="190" t="s">
        <v>179</v>
      </c>
      <c r="U789" s="190" t="s">
        <v>537</v>
      </c>
      <c r="V789" s="190" t="s">
        <v>703</v>
      </c>
      <c r="W789" s="196">
        <v>1</v>
      </c>
      <c r="X789" s="190" t="s">
        <v>470</v>
      </c>
    </row>
    <row r="790" spans="2:24" x14ac:dyDescent="0.25">
      <c r="B790" s="645"/>
      <c r="C790" s="504"/>
      <c r="D790" s="245">
        <v>4</v>
      </c>
      <c r="E790" s="190" t="s">
        <v>560</v>
      </c>
      <c r="F790" s="314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4">
        <v>194.04</v>
      </c>
      <c r="M790" s="198">
        <f t="shared" si="188"/>
        <v>1.0371171171171172</v>
      </c>
      <c r="N790" s="314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3">
        <f t="shared" si="192"/>
        <v>607.34520000000134</v>
      </c>
      <c r="T790" s="190" t="s">
        <v>179</v>
      </c>
      <c r="U790" s="190" t="s">
        <v>715</v>
      </c>
      <c r="V790" s="190" t="s">
        <v>643</v>
      </c>
      <c r="W790" s="196">
        <v>1</v>
      </c>
      <c r="X790" s="190" t="s">
        <v>436</v>
      </c>
    </row>
    <row r="791" spans="2:24" x14ac:dyDescent="0.25">
      <c r="B791" s="645"/>
      <c r="C791" s="504"/>
      <c r="D791" s="245">
        <v>5</v>
      </c>
      <c r="E791" s="190" t="s">
        <v>482</v>
      </c>
      <c r="F791" s="314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4">
        <v>111.2</v>
      </c>
      <c r="M791" s="198">
        <f t="shared" ref="M791:M836" si="201">(H791+J791)/G791</f>
        <v>1.0404922454484153</v>
      </c>
      <c r="N791" s="314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3">
        <f t="shared" ref="S791:S836" si="205">Q791*L791</f>
        <v>895.15999999999894</v>
      </c>
      <c r="T791" s="190" t="s">
        <v>179</v>
      </c>
      <c r="U791" s="190" t="s">
        <v>715</v>
      </c>
      <c r="V791" s="190" t="s">
        <v>643</v>
      </c>
      <c r="W791" s="196">
        <v>1</v>
      </c>
      <c r="X791" s="190" t="s">
        <v>430</v>
      </c>
    </row>
    <row r="792" spans="2:24" x14ac:dyDescent="0.25">
      <c r="B792" s="645"/>
      <c r="C792" s="504"/>
      <c r="D792" s="245">
        <v>6</v>
      </c>
      <c r="E792" s="190" t="s">
        <v>648</v>
      </c>
      <c r="F792" s="314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4">
        <v>114.14</v>
      </c>
      <c r="M792" s="198">
        <f t="shared" si="201"/>
        <v>1.0987367878319154</v>
      </c>
      <c r="N792" s="314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3">
        <f t="shared" si="205"/>
        <v>438.29759999999965</v>
      </c>
      <c r="T792" s="190" t="s">
        <v>179</v>
      </c>
      <c r="U792" s="190" t="s">
        <v>715</v>
      </c>
      <c r="V792" s="190" t="s">
        <v>643</v>
      </c>
      <c r="W792" s="196">
        <v>1</v>
      </c>
      <c r="X792" s="190" t="s">
        <v>431</v>
      </c>
    </row>
    <row r="793" spans="2:24" x14ac:dyDescent="0.25">
      <c r="B793" s="645"/>
      <c r="C793" s="504"/>
      <c r="D793" s="245">
        <v>7</v>
      </c>
      <c r="E793" s="190" t="s">
        <v>638</v>
      </c>
      <c r="F793" s="314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4">
        <v>6.58</v>
      </c>
      <c r="M793" s="198">
        <f t="shared" si="201"/>
        <v>1.0104231096006797</v>
      </c>
      <c r="N793" s="314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3">
        <f t="shared" si="205"/>
        <v>9.350742402602918E-13</v>
      </c>
      <c r="T793" s="190" t="s">
        <v>468</v>
      </c>
      <c r="U793" s="190" t="s">
        <v>221</v>
      </c>
      <c r="V793" s="190" t="s">
        <v>642</v>
      </c>
      <c r="W793" s="196">
        <v>1</v>
      </c>
      <c r="X793" s="190" t="s">
        <v>470</v>
      </c>
    </row>
    <row r="794" spans="2:24" x14ac:dyDescent="0.25">
      <c r="B794" s="645"/>
      <c r="C794" s="504"/>
      <c r="D794" s="245">
        <v>8</v>
      </c>
      <c r="E794" s="190" t="s">
        <v>664</v>
      </c>
      <c r="F794" s="314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4">
        <v>7</v>
      </c>
      <c r="M794" s="198">
        <f t="shared" si="201"/>
        <v>1.0074721246372385</v>
      </c>
      <c r="N794" s="314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3">
        <f t="shared" si="205"/>
        <v>4.9737991503207013E-13</v>
      </c>
      <c r="T794" s="190" t="s">
        <v>468</v>
      </c>
      <c r="U794" s="190" t="s">
        <v>221</v>
      </c>
      <c r="V794" s="190" t="s">
        <v>642</v>
      </c>
      <c r="W794" s="196">
        <v>1</v>
      </c>
      <c r="X794" s="190" t="s">
        <v>470</v>
      </c>
    </row>
    <row r="795" spans="2:24" x14ac:dyDescent="0.25">
      <c r="B795" s="645"/>
      <c r="C795" s="504"/>
      <c r="D795" s="245">
        <v>9</v>
      </c>
      <c r="E795" s="190" t="s">
        <v>545</v>
      </c>
      <c r="F795" s="314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4">
        <v>156.72999999999999</v>
      </c>
      <c r="M795" s="198">
        <f t="shared" si="201"/>
        <v>1.0560830112586119</v>
      </c>
      <c r="N795" s="314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3">
        <f t="shared" si="205"/>
        <v>1835.308299999999</v>
      </c>
      <c r="T795" s="190" t="s">
        <v>468</v>
      </c>
      <c r="U795" s="190" t="s">
        <v>221</v>
      </c>
      <c r="V795" s="190" t="s">
        <v>513</v>
      </c>
      <c r="W795" s="196">
        <v>1</v>
      </c>
      <c r="X795" s="190" t="s">
        <v>470</v>
      </c>
    </row>
    <row r="796" spans="2:24" x14ac:dyDescent="0.25">
      <c r="B796" s="646"/>
      <c r="C796" s="504"/>
      <c r="D796" s="245">
        <v>10</v>
      </c>
      <c r="E796" s="190" t="s">
        <v>813</v>
      </c>
      <c r="F796" s="314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4">
        <v>271.58999999999997</v>
      </c>
      <c r="M796" s="198">
        <f t="shared" si="201"/>
        <v>1.0994659546061414</v>
      </c>
      <c r="N796" s="314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3">
        <f t="shared" si="205"/>
        <v>203.69249999999957</v>
      </c>
      <c r="T796" s="190" t="s">
        <v>179</v>
      </c>
      <c r="U796" s="190" t="s">
        <v>715</v>
      </c>
      <c r="V796" s="190" t="s">
        <v>643</v>
      </c>
      <c r="W796" s="196">
        <v>1</v>
      </c>
      <c r="X796" s="190" t="s">
        <v>443</v>
      </c>
    </row>
    <row r="797" spans="2:24" x14ac:dyDescent="0.25">
      <c r="B797" s="644">
        <v>45949</v>
      </c>
      <c r="C797" s="504" t="str">
        <f t="shared" ref="C797" si="206">RIGHT(TEXT(B797,"aaa"),1)</f>
        <v>日</v>
      </c>
      <c r="D797" s="245">
        <v>1</v>
      </c>
      <c r="E797" s="190" t="s">
        <v>637</v>
      </c>
      <c r="F797" s="314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4">
        <v>5.8</v>
      </c>
      <c r="M797" s="198">
        <f t="shared" si="201"/>
        <v>1.0112823075824646</v>
      </c>
      <c r="N797" s="314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3">
        <f t="shared" si="205"/>
        <v>-6.7586825025500725E-12</v>
      </c>
      <c r="T797" s="190" t="s">
        <v>179</v>
      </c>
      <c r="U797" s="190" t="s">
        <v>537</v>
      </c>
      <c r="V797" s="190" t="s">
        <v>703</v>
      </c>
      <c r="W797" s="196">
        <v>1</v>
      </c>
      <c r="X797" s="190" t="s">
        <v>470</v>
      </c>
    </row>
    <row r="798" spans="2:24" x14ac:dyDescent="0.25">
      <c r="B798" s="645"/>
      <c r="C798" s="504"/>
      <c r="D798" s="245">
        <v>2</v>
      </c>
      <c r="E798" s="190" t="s">
        <v>560</v>
      </c>
      <c r="F798" s="314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4">
        <v>194.04</v>
      </c>
      <c r="M798" s="198">
        <f t="shared" si="201"/>
        <v>1.0459060508923979</v>
      </c>
      <c r="N798" s="314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3">
        <f t="shared" si="205"/>
        <v>974.08080000000439</v>
      </c>
      <c r="T798" s="190" t="s">
        <v>179</v>
      </c>
      <c r="U798" s="190" t="s">
        <v>715</v>
      </c>
      <c r="V798" s="190" t="s">
        <v>643</v>
      </c>
      <c r="W798" s="196">
        <v>1</v>
      </c>
      <c r="X798" s="190" t="s">
        <v>436</v>
      </c>
    </row>
    <row r="799" spans="2:24" x14ac:dyDescent="0.25">
      <c r="B799" s="645"/>
      <c r="C799" s="504"/>
      <c r="D799" s="245">
        <v>3</v>
      </c>
      <c r="E799" s="190" t="s">
        <v>638</v>
      </c>
      <c r="F799" s="314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4">
        <v>6.58</v>
      </c>
      <c r="M799" s="198">
        <f t="shared" si="201"/>
        <v>1.0228236009732361</v>
      </c>
      <c r="N799" s="314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3">
        <f t="shared" si="205"/>
        <v>3.7402969610411672E-12</v>
      </c>
      <c r="T799" s="190" t="s">
        <v>468</v>
      </c>
      <c r="U799" s="190" t="s">
        <v>221</v>
      </c>
      <c r="V799" s="190" t="s">
        <v>642</v>
      </c>
      <c r="W799" s="196">
        <v>1</v>
      </c>
      <c r="X799" s="190" t="s">
        <v>470</v>
      </c>
    </row>
    <row r="800" spans="2:24" x14ac:dyDescent="0.25">
      <c r="B800" s="645"/>
      <c r="C800" s="504"/>
      <c r="D800" s="245">
        <v>4</v>
      </c>
      <c r="E800" s="190" t="s">
        <v>648</v>
      </c>
      <c r="F800" s="314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4">
        <v>114.14</v>
      </c>
      <c r="M800" s="198">
        <f t="shared" si="201"/>
        <v>1.0994902154250945</v>
      </c>
      <c r="N800" s="314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3">
        <f t="shared" si="205"/>
        <v>687.1227999999993</v>
      </c>
      <c r="T800" s="190" t="s">
        <v>179</v>
      </c>
      <c r="U800" s="190" t="s">
        <v>715</v>
      </c>
      <c r="V800" s="190" t="s">
        <v>643</v>
      </c>
      <c r="W800" s="196">
        <v>1</v>
      </c>
      <c r="X800" s="190" t="s">
        <v>431</v>
      </c>
    </row>
    <row r="801" spans="2:24" x14ac:dyDescent="0.25">
      <c r="B801" s="645"/>
      <c r="C801" s="504"/>
      <c r="D801" s="245">
        <v>5</v>
      </c>
      <c r="E801" s="190" t="s">
        <v>687</v>
      </c>
      <c r="F801" s="314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4">
        <v>119.12</v>
      </c>
      <c r="M801" s="198">
        <f t="shared" si="201"/>
        <v>1.0999816210255466</v>
      </c>
      <c r="N801" s="314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3">
        <f t="shared" si="205"/>
        <v>650.39519999999948</v>
      </c>
      <c r="T801" s="190" t="s">
        <v>179</v>
      </c>
      <c r="U801" s="190" t="s">
        <v>715</v>
      </c>
      <c r="V801" s="190" t="s">
        <v>643</v>
      </c>
      <c r="W801" s="196">
        <v>1</v>
      </c>
      <c r="X801" s="190" t="s">
        <v>431</v>
      </c>
    </row>
    <row r="802" spans="2:24" x14ac:dyDescent="0.25">
      <c r="B802" s="645"/>
      <c r="C802" s="504"/>
      <c r="D802" s="245">
        <v>6</v>
      </c>
      <c r="E802" s="190" t="s">
        <v>550</v>
      </c>
      <c r="F802" s="314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4">
        <v>124.39</v>
      </c>
      <c r="M802" s="198">
        <f t="shared" si="201"/>
        <v>1.0999999999999999</v>
      </c>
      <c r="N802" s="314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3">
        <f t="shared" si="205"/>
        <v>396.80409999999927</v>
      </c>
      <c r="T802" s="190" t="s">
        <v>468</v>
      </c>
      <c r="U802" s="190" t="s">
        <v>221</v>
      </c>
      <c r="V802" s="190" t="s">
        <v>686</v>
      </c>
      <c r="W802" s="196">
        <v>1</v>
      </c>
      <c r="X802" s="190" t="s">
        <v>416</v>
      </c>
    </row>
    <row r="803" spans="2:24" x14ac:dyDescent="0.25">
      <c r="B803" s="645"/>
      <c r="C803" s="504"/>
      <c r="D803" s="245">
        <v>7</v>
      </c>
      <c r="E803" s="190" t="s">
        <v>664</v>
      </c>
      <c r="F803" s="314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4">
        <v>7</v>
      </c>
      <c r="M803" s="198">
        <f t="shared" si="201"/>
        <v>1.0063544873312811</v>
      </c>
      <c r="N803" s="314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3">
        <f t="shared" si="205"/>
        <v>4.9737991503207013E-13</v>
      </c>
      <c r="T803" s="190" t="s">
        <v>468</v>
      </c>
      <c r="U803" s="190" t="s">
        <v>221</v>
      </c>
      <c r="V803" s="190" t="s">
        <v>642</v>
      </c>
      <c r="W803" s="196">
        <v>1</v>
      </c>
      <c r="X803" s="190" t="s">
        <v>470</v>
      </c>
    </row>
    <row r="804" spans="2:24" x14ac:dyDescent="0.25">
      <c r="B804" s="645"/>
      <c r="C804" s="504"/>
      <c r="D804" s="245">
        <v>8</v>
      </c>
      <c r="E804" s="190" t="s">
        <v>548</v>
      </c>
      <c r="F804" s="314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4">
        <v>90.1</v>
      </c>
      <c r="M804" s="198">
        <f t="shared" si="201"/>
        <v>1.0997375328083989</v>
      </c>
      <c r="N804" s="314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3">
        <f t="shared" si="205"/>
        <v>342.37999999999948</v>
      </c>
      <c r="T804" s="190" t="s">
        <v>468</v>
      </c>
      <c r="U804" s="190" t="s">
        <v>221</v>
      </c>
      <c r="V804" s="190" t="s">
        <v>686</v>
      </c>
      <c r="W804" s="196">
        <v>1</v>
      </c>
      <c r="X804" s="190" t="s">
        <v>416</v>
      </c>
    </row>
    <row r="805" spans="2:24" x14ac:dyDescent="0.25">
      <c r="B805" s="645"/>
      <c r="C805" s="504"/>
      <c r="D805" s="245">
        <v>9</v>
      </c>
      <c r="E805" s="190" t="s">
        <v>555</v>
      </c>
      <c r="F805" s="314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4">
        <v>74.23</v>
      </c>
      <c r="M805" s="198">
        <f t="shared" si="201"/>
        <v>1.0995918367346937</v>
      </c>
      <c r="N805" s="314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3">
        <f t="shared" si="205"/>
        <v>227.1437999999996</v>
      </c>
      <c r="T805" s="190" t="s">
        <v>468</v>
      </c>
      <c r="U805" s="190" t="s">
        <v>221</v>
      </c>
      <c r="V805" s="190" t="s">
        <v>686</v>
      </c>
      <c r="W805" s="196">
        <v>1</v>
      </c>
      <c r="X805" s="190" t="s">
        <v>422</v>
      </c>
    </row>
    <row r="806" spans="2:24" x14ac:dyDescent="0.25">
      <c r="B806" s="646"/>
      <c r="C806" s="504"/>
      <c r="D806" s="245">
        <v>10</v>
      </c>
      <c r="E806" s="190" t="s">
        <v>699</v>
      </c>
      <c r="F806" s="314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4">
        <v>354.28</v>
      </c>
      <c r="M806" s="198">
        <f t="shared" si="201"/>
        <v>1.0999123575810692</v>
      </c>
      <c r="N806" s="314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3">
        <f t="shared" si="205"/>
        <v>201.93960000000021</v>
      </c>
      <c r="T806" s="190" t="s">
        <v>179</v>
      </c>
      <c r="U806" s="190" t="s">
        <v>715</v>
      </c>
      <c r="V806" s="190" t="s">
        <v>510</v>
      </c>
      <c r="W806" s="196">
        <v>1</v>
      </c>
      <c r="X806" s="190" t="s">
        <v>674</v>
      </c>
    </row>
    <row r="807" spans="2:24" x14ac:dyDescent="0.25">
      <c r="B807" s="644">
        <v>45950</v>
      </c>
      <c r="C807" s="504" t="str">
        <f t="shared" ref="C807" si="207">RIGHT(TEXT(B807,"aaa"),1)</f>
        <v>一</v>
      </c>
      <c r="D807" s="245">
        <v>1</v>
      </c>
      <c r="E807" s="190" t="s">
        <v>637</v>
      </c>
      <c r="F807" s="314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4">
        <v>5.8</v>
      </c>
      <c r="M807" s="198">
        <f t="shared" si="201"/>
        <v>1.0117845375101475</v>
      </c>
      <c r="N807" s="314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3">
        <f t="shared" si="205"/>
        <v>-6.7586825025500725E-12</v>
      </c>
      <c r="T807" s="190" t="s">
        <v>179</v>
      </c>
      <c r="U807" s="190" t="s">
        <v>537</v>
      </c>
      <c r="V807" s="190" t="s">
        <v>703</v>
      </c>
      <c r="W807" s="196">
        <v>1</v>
      </c>
      <c r="X807" s="190" t="s">
        <v>470</v>
      </c>
    </row>
    <row r="808" spans="2:24" x14ac:dyDescent="0.25">
      <c r="B808" s="645"/>
      <c r="C808" s="504"/>
      <c r="D808" s="245">
        <v>2</v>
      </c>
      <c r="E808" s="190" t="s">
        <v>638</v>
      </c>
      <c r="F808" s="314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4">
        <v>6.58</v>
      </c>
      <c r="M808" s="198">
        <f t="shared" si="201"/>
        <v>1.0187808622233594</v>
      </c>
      <c r="N808" s="314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3">
        <f t="shared" si="205"/>
        <v>2.6182078727288173E-12</v>
      </c>
      <c r="T808" s="190" t="s">
        <v>468</v>
      </c>
      <c r="U808" s="190" t="s">
        <v>221</v>
      </c>
      <c r="V808" s="190" t="s">
        <v>642</v>
      </c>
      <c r="W808" s="196">
        <v>1</v>
      </c>
      <c r="X808" s="190" t="s">
        <v>470</v>
      </c>
    </row>
    <row r="809" spans="2:24" x14ac:dyDescent="0.25">
      <c r="B809" s="645"/>
      <c r="C809" s="504"/>
      <c r="D809" s="245">
        <v>3</v>
      </c>
      <c r="E809" s="190" t="s">
        <v>702</v>
      </c>
      <c r="F809" s="314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4">
        <v>278.75</v>
      </c>
      <c r="M809" s="198">
        <f t="shared" si="201"/>
        <v>1.4430579818650695</v>
      </c>
      <c r="N809" s="314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3">
        <f t="shared" si="205"/>
        <v>14168.862500000001</v>
      </c>
      <c r="T809" s="190" t="s">
        <v>468</v>
      </c>
      <c r="U809" s="190" t="s">
        <v>221</v>
      </c>
      <c r="V809" s="190" t="s">
        <v>796</v>
      </c>
      <c r="W809" s="196">
        <v>1</v>
      </c>
      <c r="X809" s="190" t="s">
        <v>470</v>
      </c>
    </row>
    <row r="810" spans="2:24" x14ac:dyDescent="0.25">
      <c r="B810" s="645"/>
      <c r="C810" s="504"/>
      <c r="D810" s="245">
        <v>4</v>
      </c>
      <c r="E810" s="190" t="s">
        <v>664</v>
      </c>
      <c r="F810" s="314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4">
        <v>7</v>
      </c>
      <c r="M810" s="198">
        <f t="shared" si="201"/>
        <v>1.0085721468074409</v>
      </c>
      <c r="N810" s="314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3">
        <f t="shared" si="205"/>
        <v>-1.2931877790833823E-12</v>
      </c>
      <c r="T810" s="190" t="s">
        <v>468</v>
      </c>
      <c r="U810" s="190" t="s">
        <v>221</v>
      </c>
      <c r="V810" s="190" t="s">
        <v>642</v>
      </c>
      <c r="W810" s="196">
        <v>1</v>
      </c>
      <c r="X810" s="190" t="s">
        <v>470</v>
      </c>
    </row>
    <row r="811" spans="2:24" x14ac:dyDescent="0.25">
      <c r="B811" s="645"/>
      <c r="C811" s="504"/>
      <c r="D811" s="245">
        <v>5</v>
      </c>
      <c r="E811" s="190" t="s">
        <v>822</v>
      </c>
      <c r="F811" s="314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4">
        <v>224.45</v>
      </c>
      <c r="M811" s="198">
        <f t="shared" si="201"/>
        <v>1.0997949419002051</v>
      </c>
      <c r="N811" s="314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3">
        <f t="shared" si="205"/>
        <v>549.9025000000006</v>
      </c>
      <c r="T811" s="190" t="s">
        <v>179</v>
      </c>
      <c r="U811" s="190" t="s">
        <v>715</v>
      </c>
      <c r="V811" s="190" t="s">
        <v>510</v>
      </c>
      <c r="W811" s="196">
        <v>1</v>
      </c>
      <c r="X811" s="190" t="s">
        <v>811</v>
      </c>
    </row>
    <row r="812" spans="2:24" x14ac:dyDescent="0.25">
      <c r="B812" s="645"/>
      <c r="C812" s="504"/>
      <c r="D812" s="245">
        <v>6</v>
      </c>
      <c r="E812" s="190" t="s">
        <v>550</v>
      </c>
      <c r="F812" s="314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4">
        <v>124.39</v>
      </c>
      <c r="M812" s="198">
        <f t="shared" si="201"/>
        <v>1.0992680695333945</v>
      </c>
      <c r="N812" s="314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3">
        <f t="shared" si="205"/>
        <v>405.51140000000066</v>
      </c>
      <c r="T812" s="190" t="s">
        <v>468</v>
      </c>
      <c r="U812" s="190" t="s">
        <v>221</v>
      </c>
      <c r="V812" s="190" t="s">
        <v>686</v>
      </c>
      <c r="W812" s="196">
        <v>1</v>
      </c>
      <c r="X812" s="190" t="s">
        <v>416</v>
      </c>
    </row>
    <row r="813" spans="2:24" x14ac:dyDescent="0.25">
      <c r="B813" s="645"/>
      <c r="C813" s="504"/>
      <c r="D813" s="245">
        <v>7</v>
      </c>
      <c r="E813" s="190" t="s">
        <v>520</v>
      </c>
      <c r="F813" s="314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4">
        <v>99.12</v>
      </c>
      <c r="M813" s="198">
        <f t="shared" si="201"/>
        <v>1.0524853801169591</v>
      </c>
      <c r="N813" s="314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3">
        <f t="shared" si="205"/>
        <v>1025.8920000000014</v>
      </c>
      <c r="T813" s="190" t="s">
        <v>179</v>
      </c>
      <c r="U813" s="190" t="s">
        <v>715</v>
      </c>
      <c r="V813" s="190" t="s">
        <v>510</v>
      </c>
      <c r="W813" s="196">
        <v>1</v>
      </c>
      <c r="X813" s="190" t="s">
        <v>470</v>
      </c>
    </row>
    <row r="814" spans="2:24" x14ac:dyDescent="0.25">
      <c r="B814" s="645"/>
      <c r="C814" s="504"/>
      <c r="D814" s="245">
        <v>8</v>
      </c>
      <c r="E814" s="190" t="s">
        <v>820</v>
      </c>
      <c r="F814" s="314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4">
        <v>161.34</v>
      </c>
      <c r="M814" s="198">
        <f t="shared" si="201"/>
        <v>1.0999219359875096</v>
      </c>
      <c r="N814" s="314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3">
        <f t="shared" si="205"/>
        <v>435.6179999999996</v>
      </c>
      <c r="T814" s="190" t="s">
        <v>179</v>
      </c>
      <c r="U814" s="190" t="s">
        <v>715</v>
      </c>
      <c r="V814" s="190" t="s">
        <v>643</v>
      </c>
      <c r="W814" s="196">
        <v>1</v>
      </c>
      <c r="X814" s="190" t="s">
        <v>812</v>
      </c>
    </row>
    <row r="815" spans="2:24" x14ac:dyDescent="0.25">
      <c r="B815" s="645"/>
      <c r="C815" s="504"/>
      <c r="D815" s="245">
        <v>9</v>
      </c>
      <c r="E815" s="190" t="s">
        <v>548</v>
      </c>
      <c r="F815" s="314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4">
        <v>90.1</v>
      </c>
      <c r="M815" s="198">
        <f t="shared" si="201"/>
        <v>1.0998729351969505</v>
      </c>
      <c r="N815" s="314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3">
        <f t="shared" si="205"/>
        <v>354.0929999999999</v>
      </c>
      <c r="T815" s="190" t="s">
        <v>468</v>
      </c>
      <c r="U815" s="190" t="s">
        <v>221</v>
      </c>
      <c r="V815" s="190" t="s">
        <v>686</v>
      </c>
      <c r="W815" s="196">
        <v>1</v>
      </c>
      <c r="X815" s="190" t="s">
        <v>416</v>
      </c>
    </row>
    <row r="816" spans="2:24" x14ac:dyDescent="0.25">
      <c r="B816" s="646"/>
      <c r="C816" s="504"/>
      <c r="D816" s="245">
        <v>10</v>
      </c>
      <c r="E816" s="190" t="s">
        <v>465</v>
      </c>
      <c r="F816" s="314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4">
        <v>846.44</v>
      </c>
      <c r="M816" s="198">
        <f t="shared" si="201"/>
        <v>1.0603632478632479</v>
      </c>
      <c r="N816" s="314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3">
        <f t="shared" si="205"/>
        <v>643.2943999999992</v>
      </c>
      <c r="T816" s="190" t="s">
        <v>179</v>
      </c>
      <c r="U816" s="190" t="s">
        <v>715</v>
      </c>
      <c r="V816" s="190" t="s">
        <v>643</v>
      </c>
      <c r="W816" s="196">
        <v>1</v>
      </c>
      <c r="X816" s="190" t="s">
        <v>426</v>
      </c>
    </row>
    <row r="817" spans="2:24" x14ac:dyDescent="0.25">
      <c r="B817" s="644">
        <v>45951</v>
      </c>
      <c r="C817" s="504" t="str">
        <f t="shared" ref="C817" si="208">RIGHT(TEXT(B817,"aaa"),1)</f>
        <v>二</v>
      </c>
      <c r="D817" s="245">
        <v>1</v>
      </c>
      <c r="E817" s="190" t="s">
        <v>637</v>
      </c>
      <c r="F817" s="314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4">
        <v>5.8</v>
      </c>
      <c r="M817" s="198">
        <f t="shared" si="201"/>
        <v>1.0275136529126214</v>
      </c>
      <c r="N817" s="314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3">
        <f t="shared" si="205"/>
        <v>0</v>
      </c>
      <c r="T817" s="190" t="s">
        <v>179</v>
      </c>
      <c r="U817" s="190" t="s">
        <v>537</v>
      </c>
      <c r="V817" s="190" t="s">
        <v>703</v>
      </c>
      <c r="W817" s="196">
        <v>1</v>
      </c>
      <c r="X817" s="190" t="s">
        <v>470</v>
      </c>
    </row>
    <row r="818" spans="2:24" x14ac:dyDescent="0.25">
      <c r="B818" s="645"/>
      <c r="C818" s="504"/>
      <c r="D818" s="245">
        <v>2</v>
      </c>
      <c r="E818" s="190" t="s">
        <v>638</v>
      </c>
      <c r="F818" s="314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4">
        <v>6.58</v>
      </c>
      <c r="M818" s="198">
        <f t="shared" si="201"/>
        <v>1.026812058156596</v>
      </c>
      <c r="N818" s="314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3">
        <f t="shared" si="205"/>
        <v>1.496118784416467E-12</v>
      </c>
      <c r="T818" s="190" t="s">
        <v>468</v>
      </c>
      <c r="U818" s="190" t="s">
        <v>221</v>
      </c>
      <c r="V818" s="190" t="s">
        <v>642</v>
      </c>
      <c r="W818" s="196">
        <v>1</v>
      </c>
      <c r="X818" s="190" t="s">
        <v>470</v>
      </c>
    </row>
    <row r="819" spans="2:24" x14ac:dyDescent="0.25">
      <c r="B819" s="645"/>
      <c r="C819" s="504"/>
      <c r="D819" s="245">
        <v>3</v>
      </c>
      <c r="E819" s="190" t="s">
        <v>520</v>
      </c>
      <c r="F819" s="314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4">
        <v>99.12</v>
      </c>
      <c r="M819" s="198">
        <f t="shared" si="201"/>
        <v>1.0419207317073171</v>
      </c>
      <c r="N819" s="314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3">
        <f t="shared" si="205"/>
        <v>551.10720000000003</v>
      </c>
      <c r="T819" s="190" t="s">
        <v>179</v>
      </c>
      <c r="U819" s="190" t="s">
        <v>715</v>
      </c>
      <c r="V819" s="190" t="s">
        <v>510</v>
      </c>
      <c r="W819" s="196">
        <v>1</v>
      </c>
      <c r="X819" s="190" t="s">
        <v>470</v>
      </c>
    </row>
    <row r="820" spans="2:24" x14ac:dyDescent="0.25">
      <c r="B820" s="645"/>
      <c r="C820" s="504"/>
      <c r="D820" s="245">
        <v>4</v>
      </c>
      <c r="E820" s="190" t="s">
        <v>664</v>
      </c>
      <c r="F820" s="314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4">
        <v>7</v>
      </c>
      <c r="M820" s="198">
        <f t="shared" si="201"/>
        <v>1.0057996768982229</v>
      </c>
      <c r="N820" s="314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3">
        <f t="shared" si="205"/>
        <v>-4.9737991503207013E-13</v>
      </c>
      <c r="T820" s="190" t="s">
        <v>468</v>
      </c>
      <c r="U820" s="190" t="s">
        <v>221</v>
      </c>
      <c r="V820" s="190" t="s">
        <v>642</v>
      </c>
      <c r="W820" s="196">
        <v>1</v>
      </c>
      <c r="X820" s="190" t="s">
        <v>470</v>
      </c>
    </row>
    <row r="821" spans="2:24" x14ac:dyDescent="0.25">
      <c r="B821" s="645"/>
      <c r="C821" s="504"/>
      <c r="D821" s="245">
        <v>5</v>
      </c>
      <c r="E821" s="190" t="s">
        <v>472</v>
      </c>
      <c r="F821" s="314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4">
        <v>118.99</v>
      </c>
      <c r="M821" s="198">
        <f t="shared" si="201"/>
        <v>1.099606208014825</v>
      </c>
      <c r="N821" s="314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3">
        <f t="shared" si="205"/>
        <v>257.01839999999964</v>
      </c>
      <c r="T821" s="190" t="s">
        <v>179</v>
      </c>
      <c r="U821" s="190" t="s">
        <v>715</v>
      </c>
      <c r="V821" s="190" t="s">
        <v>510</v>
      </c>
      <c r="W821" s="196">
        <v>1</v>
      </c>
      <c r="X821" s="190" t="s">
        <v>461</v>
      </c>
    </row>
    <row r="822" spans="2:24" x14ac:dyDescent="0.25">
      <c r="B822" s="645"/>
      <c r="C822" s="504"/>
      <c r="D822" s="245">
        <v>6</v>
      </c>
      <c r="E822" s="190" t="s">
        <v>651</v>
      </c>
      <c r="F822" s="314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4">
        <v>4.3</v>
      </c>
      <c r="M822" s="198">
        <f t="shared" si="201"/>
        <v>1.0055308612151228</v>
      </c>
      <c r="N822" s="314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3">
        <f t="shared" si="205"/>
        <v>3.7580605294351697E-12</v>
      </c>
      <c r="T822" s="190" t="s">
        <v>179</v>
      </c>
      <c r="U822" s="190" t="s">
        <v>537</v>
      </c>
      <c r="V822" s="190" t="s">
        <v>641</v>
      </c>
      <c r="W822" s="196">
        <v>1</v>
      </c>
      <c r="X822" s="190" t="s">
        <v>470</v>
      </c>
    </row>
    <row r="823" spans="2:24" x14ac:dyDescent="0.25">
      <c r="B823" s="645"/>
      <c r="C823" s="504"/>
      <c r="D823" s="245">
        <v>7</v>
      </c>
      <c r="E823" s="190" t="s">
        <v>550</v>
      </c>
      <c r="F823" s="314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4">
        <v>124.39</v>
      </c>
      <c r="M823" s="198">
        <f t="shared" si="201"/>
        <v>1.0441345600920069</v>
      </c>
      <c r="N823" s="314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3">
        <f t="shared" si="205"/>
        <v>190.31669999999914</v>
      </c>
      <c r="T823" s="190" t="s">
        <v>468</v>
      </c>
      <c r="U823" s="190" t="s">
        <v>221</v>
      </c>
      <c r="V823" s="190" t="s">
        <v>686</v>
      </c>
      <c r="W823" s="196">
        <v>1</v>
      </c>
      <c r="X823" s="190" t="s">
        <v>416</v>
      </c>
    </row>
    <row r="824" spans="2:24" x14ac:dyDescent="0.25">
      <c r="B824" s="645"/>
      <c r="C824" s="504"/>
      <c r="D824" s="245">
        <v>8</v>
      </c>
      <c r="E824" s="190" t="s">
        <v>639</v>
      </c>
      <c r="F824" s="314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4">
        <v>4.3499999999999996</v>
      </c>
      <c r="M824" s="198">
        <f t="shared" si="201"/>
        <v>1.0082806549885757</v>
      </c>
      <c r="N824" s="314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3">
        <f t="shared" si="205"/>
        <v>-9.5816687917249506E-13</v>
      </c>
      <c r="T824" s="190" t="s">
        <v>179</v>
      </c>
      <c r="U824" s="190" t="s">
        <v>537</v>
      </c>
      <c r="V824" s="190" t="s">
        <v>641</v>
      </c>
      <c r="W824" s="196">
        <v>1</v>
      </c>
      <c r="X824" s="190" t="s">
        <v>448</v>
      </c>
    </row>
    <row r="825" spans="2:24" x14ac:dyDescent="0.25">
      <c r="B825" s="645"/>
      <c r="C825" s="504"/>
      <c r="D825" s="245">
        <v>9</v>
      </c>
      <c r="E825" s="190" t="s">
        <v>817</v>
      </c>
      <c r="F825" s="314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4">
        <v>420</v>
      </c>
      <c r="M825" s="198">
        <f t="shared" si="201"/>
        <v>1.0994285714285714</v>
      </c>
      <c r="N825" s="314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3">
        <f t="shared" si="205"/>
        <v>184.79999999999967</v>
      </c>
      <c r="T825" s="190" t="s">
        <v>179</v>
      </c>
      <c r="U825" s="190" t="s">
        <v>715</v>
      </c>
      <c r="V825" s="190" t="s">
        <v>510</v>
      </c>
      <c r="W825" s="196">
        <v>1</v>
      </c>
      <c r="X825" s="190" t="s">
        <v>674</v>
      </c>
    </row>
    <row r="826" spans="2:24" x14ac:dyDescent="0.25">
      <c r="B826" s="646"/>
      <c r="C826" s="504"/>
      <c r="D826" s="245">
        <v>10</v>
      </c>
      <c r="E826" s="190" t="s">
        <v>506</v>
      </c>
      <c r="F826" s="314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4">
        <v>113.18</v>
      </c>
      <c r="M826" s="198">
        <f t="shared" si="201"/>
        <v>1.0998690242305174</v>
      </c>
      <c r="N826" s="314">
        <v>345.2</v>
      </c>
      <c r="O826" s="190">
        <v>1.53</v>
      </c>
      <c r="P826" s="197">
        <f t="shared" si="202"/>
        <v>5.0098231827111983E-2</v>
      </c>
      <c r="Q826" s="196">
        <f t="shared" si="203"/>
        <v>1.5199999999999971</v>
      </c>
      <c r="R826" s="197">
        <f t="shared" si="204"/>
        <v>4.9770792403405276E-2</v>
      </c>
      <c r="S826" s="313">
        <f t="shared" si="205"/>
        <v>172.03359999999969</v>
      </c>
      <c r="T826" s="190" t="s">
        <v>179</v>
      </c>
      <c r="U826" s="190" t="s">
        <v>715</v>
      </c>
      <c r="V826" s="190" t="s">
        <v>510</v>
      </c>
      <c r="W826" s="196">
        <v>1</v>
      </c>
      <c r="X826" s="190" t="s">
        <v>462</v>
      </c>
    </row>
    <row r="827" spans="2:24" x14ac:dyDescent="0.25">
      <c r="B827" s="644">
        <v>45952</v>
      </c>
      <c r="C827" s="504" t="str">
        <f t="shared" ref="C827" si="209">RIGHT(TEXT(B827,"aaa"),1)</f>
        <v>三</v>
      </c>
      <c r="D827" s="245">
        <v>1</v>
      </c>
      <c r="E827" s="190" t="s">
        <v>637</v>
      </c>
      <c r="F827" s="314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4">
        <v>5.8</v>
      </c>
      <c r="M827" s="198">
        <f t="shared" si="201"/>
        <v>1.016357150296844</v>
      </c>
      <c r="N827" s="314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3">
        <f t="shared" si="205"/>
        <v>0</v>
      </c>
      <c r="T827" s="190" t="s">
        <v>179</v>
      </c>
      <c r="U827" s="190" t="s">
        <v>537</v>
      </c>
      <c r="V827" s="190" t="s">
        <v>703</v>
      </c>
      <c r="W827" s="196">
        <v>1</v>
      </c>
      <c r="X827" s="190" t="s">
        <v>470</v>
      </c>
    </row>
    <row r="828" spans="2:24" x14ac:dyDescent="0.25">
      <c r="B828" s="645"/>
      <c r="C828" s="504"/>
      <c r="D828" s="245">
        <v>2</v>
      </c>
      <c r="E828" s="190" t="s">
        <v>615</v>
      </c>
      <c r="F828" s="314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4">
        <v>95.34</v>
      </c>
      <c r="M828" s="198">
        <f t="shared" si="201"/>
        <v>1.0735968883891944</v>
      </c>
      <c r="N828" s="314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3">
        <f t="shared" si="205"/>
        <v>1269.9287999999972</v>
      </c>
      <c r="T828" s="190" t="s">
        <v>179</v>
      </c>
      <c r="U828" s="190" t="s">
        <v>715</v>
      </c>
      <c r="V828" s="190" t="s">
        <v>643</v>
      </c>
      <c r="W828" s="196">
        <v>1</v>
      </c>
      <c r="X828" s="190" t="s">
        <v>470</v>
      </c>
    </row>
    <row r="829" spans="2:24" x14ac:dyDescent="0.25">
      <c r="B829" s="645"/>
      <c r="C829" s="504"/>
      <c r="D829" s="245">
        <v>3</v>
      </c>
      <c r="E829" s="190" t="s">
        <v>650</v>
      </c>
      <c r="F829" s="314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4">
        <v>194.63</v>
      </c>
      <c r="M829" s="198">
        <f t="shared" si="201"/>
        <v>1.0998193315266487</v>
      </c>
      <c r="N829" s="314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3">
        <f t="shared" si="205"/>
        <v>881.67390000000069</v>
      </c>
      <c r="T829" s="190" t="s">
        <v>179</v>
      </c>
      <c r="U829" s="190" t="s">
        <v>537</v>
      </c>
      <c r="V829" s="190" t="s">
        <v>816</v>
      </c>
      <c r="W829" s="196">
        <v>1</v>
      </c>
      <c r="X829" s="190" t="s">
        <v>444</v>
      </c>
    </row>
    <row r="830" spans="2:24" x14ac:dyDescent="0.25">
      <c r="B830" s="645"/>
      <c r="C830" s="504"/>
      <c r="D830" s="245">
        <v>4</v>
      </c>
      <c r="E830" s="190" t="s">
        <v>551</v>
      </c>
      <c r="F830" s="314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4">
        <v>160.5</v>
      </c>
      <c r="M830" s="198">
        <f t="shared" si="201"/>
        <v>1.0988728495155231</v>
      </c>
      <c r="N830" s="314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3">
        <f t="shared" si="205"/>
        <v>898.8</v>
      </c>
      <c r="T830" s="190" t="s">
        <v>179</v>
      </c>
      <c r="U830" s="190" t="s">
        <v>715</v>
      </c>
      <c r="V830" s="190" t="s">
        <v>510</v>
      </c>
      <c r="W830" s="196">
        <v>1</v>
      </c>
      <c r="X830" s="190" t="s">
        <v>470</v>
      </c>
    </row>
    <row r="831" spans="2:24" x14ac:dyDescent="0.25">
      <c r="B831" s="645"/>
      <c r="C831" s="504"/>
      <c r="D831" s="245">
        <v>5</v>
      </c>
      <c r="E831" s="190" t="s">
        <v>520</v>
      </c>
      <c r="F831" s="314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4">
        <v>99.12</v>
      </c>
      <c r="M831" s="198">
        <f t="shared" si="201"/>
        <v>1.037636130685458</v>
      </c>
      <c r="N831" s="314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3">
        <f t="shared" si="205"/>
        <v>494.60879999999776</v>
      </c>
      <c r="T831" s="190" t="s">
        <v>179</v>
      </c>
      <c r="U831" s="190" t="s">
        <v>715</v>
      </c>
      <c r="V831" s="190" t="s">
        <v>510</v>
      </c>
      <c r="W831" s="196">
        <v>1</v>
      </c>
      <c r="X831" s="190" t="s">
        <v>470</v>
      </c>
    </row>
    <row r="832" spans="2:24" x14ac:dyDescent="0.25">
      <c r="B832" s="645"/>
      <c r="C832" s="504"/>
      <c r="D832" s="245">
        <v>6</v>
      </c>
      <c r="E832" s="190" t="s">
        <v>466</v>
      </c>
      <c r="F832" s="314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4">
        <v>814.16</v>
      </c>
      <c r="M832" s="198">
        <f t="shared" si="201"/>
        <v>1.048995983935743</v>
      </c>
      <c r="N832" s="314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3">
        <f t="shared" si="205"/>
        <v>1082.8327999999985</v>
      </c>
      <c r="T832" s="190" t="s">
        <v>179</v>
      </c>
      <c r="U832" s="190" t="s">
        <v>222</v>
      </c>
      <c r="V832" s="190" t="s">
        <v>689</v>
      </c>
      <c r="W832" s="196">
        <v>1</v>
      </c>
      <c r="X832" s="190" t="s">
        <v>415</v>
      </c>
    </row>
    <row r="833" spans="2:24" x14ac:dyDescent="0.25">
      <c r="B833" s="645"/>
      <c r="C833" s="504"/>
      <c r="D833" s="245">
        <v>7</v>
      </c>
      <c r="E833" s="190" t="s">
        <v>664</v>
      </c>
      <c r="F833" s="314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4">
        <v>7</v>
      </c>
      <c r="M833" s="198">
        <f t="shared" si="201"/>
        <v>1.0063287830380483</v>
      </c>
      <c r="N833" s="314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3">
        <f t="shared" si="205"/>
        <v>-4.9737991503207013E-13</v>
      </c>
      <c r="T833" s="190" t="s">
        <v>468</v>
      </c>
      <c r="U833" s="190" t="s">
        <v>221</v>
      </c>
      <c r="V833" s="190" t="s">
        <v>642</v>
      </c>
      <c r="W833" s="196">
        <v>1</v>
      </c>
      <c r="X833" s="190" t="s">
        <v>470</v>
      </c>
    </row>
    <row r="834" spans="2:24" x14ac:dyDescent="0.25">
      <c r="B834" s="645"/>
      <c r="C834" s="504"/>
      <c r="D834" s="245">
        <v>8</v>
      </c>
      <c r="E834" s="190" t="s">
        <v>550</v>
      </c>
      <c r="F834" s="314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4">
        <v>124.39</v>
      </c>
      <c r="M834" s="198">
        <f t="shared" si="201"/>
        <v>1.0917431192660549</v>
      </c>
      <c r="N834" s="314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3">
        <f t="shared" si="205"/>
        <v>446.56009999999998</v>
      </c>
      <c r="T834" s="190" t="s">
        <v>468</v>
      </c>
      <c r="U834" s="190" t="s">
        <v>221</v>
      </c>
      <c r="V834" s="190" t="s">
        <v>686</v>
      </c>
      <c r="W834" s="196">
        <v>1</v>
      </c>
      <c r="X834" s="190" t="s">
        <v>416</v>
      </c>
    </row>
    <row r="835" spans="2:24" x14ac:dyDescent="0.25">
      <c r="B835" s="645"/>
      <c r="C835" s="504"/>
      <c r="D835" s="245">
        <v>9</v>
      </c>
      <c r="E835" s="190" t="s">
        <v>543</v>
      </c>
      <c r="F835" s="314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4">
        <v>159.57</v>
      </c>
      <c r="M835" s="198">
        <f t="shared" si="201"/>
        <v>1.0805849873153262</v>
      </c>
      <c r="N835" s="314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3">
        <f t="shared" si="205"/>
        <v>670.19400000000087</v>
      </c>
      <c r="T835" s="190" t="s">
        <v>179</v>
      </c>
      <c r="U835" s="190" t="s">
        <v>715</v>
      </c>
      <c r="V835" s="190" t="s">
        <v>643</v>
      </c>
      <c r="W835" s="196">
        <v>1</v>
      </c>
      <c r="X835" s="190" t="s">
        <v>470</v>
      </c>
    </row>
    <row r="836" spans="2:24" x14ac:dyDescent="0.25">
      <c r="B836" s="646"/>
      <c r="C836" s="504"/>
      <c r="D836" s="245">
        <v>10</v>
      </c>
      <c r="E836" s="190" t="s">
        <v>465</v>
      </c>
      <c r="F836" s="314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4">
        <v>846.44</v>
      </c>
      <c r="M836" s="198">
        <f t="shared" si="201"/>
        <v>1.0391644908616189</v>
      </c>
      <c r="N836" s="314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3">
        <f t="shared" si="205"/>
        <v>330.11159999999973</v>
      </c>
      <c r="T836" s="190" t="s">
        <v>179</v>
      </c>
      <c r="U836" s="190" t="s">
        <v>715</v>
      </c>
      <c r="V836" s="190" t="s">
        <v>643</v>
      </c>
      <c r="W836" s="196">
        <v>1</v>
      </c>
      <c r="X836" s="190" t="s">
        <v>426</v>
      </c>
    </row>
    <row r="837" spans="2:24" x14ac:dyDescent="0.25">
      <c r="B837" s="644">
        <v>45953</v>
      </c>
      <c r="C837" s="504" t="str">
        <f t="shared" ref="C837" si="210">RIGHT(TEXT(B837,"aaa"),1)</f>
        <v>四</v>
      </c>
      <c r="D837" s="245">
        <v>1</v>
      </c>
      <c r="E837" s="190" t="s">
        <v>637</v>
      </c>
      <c r="F837" s="314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4">
        <v>5.8</v>
      </c>
      <c r="M837" s="198">
        <f t="shared" ref="M837:M876" si="213">(H837+J837)/G837</f>
        <v>1.0166898017882824</v>
      </c>
      <c r="N837" s="314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3">
        <f t="shared" ref="S837:S876" si="217">Q837*L837</f>
        <v>0</v>
      </c>
      <c r="T837" s="190" t="s">
        <v>179</v>
      </c>
      <c r="U837" s="190" t="s">
        <v>537</v>
      </c>
      <c r="V837" s="190" t="s">
        <v>703</v>
      </c>
      <c r="W837" s="196">
        <v>1</v>
      </c>
      <c r="X837" s="190" t="s">
        <v>470</v>
      </c>
    </row>
    <row r="838" spans="2:24" x14ac:dyDescent="0.25">
      <c r="B838" s="645"/>
      <c r="C838" s="504"/>
      <c r="D838" s="245">
        <v>2</v>
      </c>
      <c r="E838" s="190" t="s">
        <v>545</v>
      </c>
      <c r="F838" s="314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4">
        <v>156.72999999999999</v>
      </c>
      <c r="M838" s="198">
        <f t="shared" si="213"/>
        <v>1.0755975769482644</v>
      </c>
      <c r="N838" s="314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3">
        <f t="shared" si="217"/>
        <v>2219.2967999999955</v>
      </c>
      <c r="T838" s="190" t="s">
        <v>468</v>
      </c>
      <c r="U838" s="190" t="s">
        <v>221</v>
      </c>
      <c r="V838" s="190" t="s">
        <v>513</v>
      </c>
      <c r="W838" s="196">
        <v>1</v>
      </c>
      <c r="X838" s="190" t="s">
        <v>470</v>
      </c>
    </row>
    <row r="839" spans="2:24" x14ac:dyDescent="0.25">
      <c r="B839" s="645"/>
      <c r="C839" s="504"/>
      <c r="D839" s="245">
        <v>3</v>
      </c>
      <c r="E839" s="190" t="s">
        <v>524</v>
      </c>
      <c r="F839" s="314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4">
        <v>342.75</v>
      </c>
      <c r="M839" s="198">
        <f t="shared" si="213"/>
        <v>1.0948275862068966</v>
      </c>
      <c r="N839" s="314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3">
        <f t="shared" si="217"/>
        <v>1028.2499999999995</v>
      </c>
      <c r="T839" s="190" t="s">
        <v>179</v>
      </c>
      <c r="U839" s="190" t="s">
        <v>222</v>
      </c>
      <c r="V839" s="190" t="s">
        <v>689</v>
      </c>
      <c r="W839" s="196">
        <v>1</v>
      </c>
      <c r="X839" s="190" t="s">
        <v>426</v>
      </c>
    </row>
    <row r="840" spans="2:24" x14ac:dyDescent="0.25">
      <c r="B840" s="645"/>
      <c r="C840" s="504"/>
      <c r="D840" s="245">
        <v>4</v>
      </c>
      <c r="E840" s="190" t="s">
        <v>520</v>
      </c>
      <c r="F840" s="314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4">
        <v>99.12</v>
      </c>
      <c r="M840" s="198">
        <f t="shared" si="213"/>
        <v>1.0587860903778279</v>
      </c>
      <c r="N840" s="314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3">
        <f t="shared" si="217"/>
        <v>531.28319999999974</v>
      </c>
      <c r="T840" s="190" t="s">
        <v>179</v>
      </c>
      <c r="U840" s="190" t="s">
        <v>715</v>
      </c>
      <c r="V840" s="190" t="s">
        <v>510</v>
      </c>
      <c r="W840" s="196">
        <v>1</v>
      </c>
      <c r="X840" s="190" t="s">
        <v>470</v>
      </c>
    </row>
    <row r="841" spans="2:24" x14ac:dyDescent="0.25">
      <c r="B841" s="645"/>
      <c r="C841" s="504"/>
      <c r="D841" s="245">
        <v>5</v>
      </c>
      <c r="E841" s="190" t="s">
        <v>638</v>
      </c>
      <c r="F841" s="314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4">
        <v>6.58</v>
      </c>
      <c r="M841" s="198">
        <f t="shared" si="213"/>
        <v>1.0142891859052248</v>
      </c>
      <c r="N841" s="314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3">
        <f t="shared" si="217"/>
        <v>2.6182078727288173E-12</v>
      </c>
      <c r="T841" s="190" t="s">
        <v>468</v>
      </c>
      <c r="U841" s="190" t="s">
        <v>221</v>
      </c>
      <c r="V841" s="190" t="s">
        <v>642</v>
      </c>
      <c r="W841" s="196">
        <v>1</v>
      </c>
      <c r="X841" s="190" t="s">
        <v>470</v>
      </c>
    </row>
    <row r="842" spans="2:24" x14ac:dyDescent="0.25">
      <c r="B842" s="645"/>
      <c r="C842" s="504"/>
      <c r="D842" s="245">
        <v>6</v>
      </c>
      <c r="E842" s="190" t="s">
        <v>465</v>
      </c>
      <c r="F842" s="314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4">
        <v>846.44</v>
      </c>
      <c r="M842" s="198">
        <f t="shared" si="213"/>
        <v>1.0673611111111112</v>
      </c>
      <c r="N842" s="314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3">
        <f t="shared" si="217"/>
        <v>431.68440000000061</v>
      </c>
      <c r="T842" s="190" t="s">
        <v>179</v>
      </c>
      <c r="U842" s="190" t="s">
        <v>715</v>
      </c>
      <c r="V842" s="190" t="s">
        <v>643</v>
      </c>
      <c r="W842" s="196">
        <v>1</v>
      </c>
      <c r="X842" s="190" t="s">
        <v>426</v>
      </c>
    </row>
    <row r="843" spans="2:24" x14ac:dyDescent="0.25">
      <c r="B843" s="645"/>
      <c r="C843" s="504"/>
      <c r="D843" s="245">
        <v>7</v>
      </c>
      <c r="E843" s="190" t="s">
        <v>517</v>
      </c>
      <c r="F843" s="314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4">
        <v>331.58</v>
      </c>
      <c r="M843" s="198">
        <f t="shared" si="213"/>
        <v>1.0420025878371653</v>
      </c>
      <c r="N843" s="314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3">
        <f t="shared" si="217"/>
        <v>1034.5295999999996</v>
      </c>
      <c r="T843" s="190" t="s">
        <v>179</v>
      </c>
      <c r="U843" s="190" t="s">
        <v>222</v>
      </c>
      <c r="V843" s="190" t="s">
        <v>689</v>
      </c>
      <c r="W843" s="196">
        <v>1</v>
      </c>
      <c r="X843" s="190" t="s">
        <v>422</v>
      </c>
    </row>
    <row r="844" spans="2:24" x14ac:dyDescent="0.25">
      <c r="B844" s="645"/>
      <c r="C844" s="504"/>
      <c r="D844" s="245">
        <v>8</v>
      </c>
      <c r="E844" s="190" t="s">
        <v>551</v>
      </c>
      <c r="F844" s="314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4">
        <v>160.5</v>
      </c>
      <c r="M844" s="198">
        <f t="shared" si="213"/>
        <v>1.0839490445859874</v>
      </c>
      <c r="N844" s="314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3">
        <f t="shared" si="217"/>
        <v>704.59500000000048</v>
      </c>
      <c r="T844" s="190" t="s">
        <v>179</v>
      </c>
      <c r="U844" s="190" t="s">
        <v>715</v>
      </c>
      <c r="V844" s="190" t="s">
        <v>510</v>
      </c>
      <c r="W844" s="196">
        <v>1</v>
      </c>
      <c r="X844" s="190" t="s">
        <v>470</v>
      </c>
    </row>
    <row r="845" spans="2:24" x14ac:dyDescent="0.25">
      <c r="B845" s="645"/>
      <c r="C845" s="504"/>
      <c r="D845" s="245">
        <v>9</v>
      </c>
      <c r="E845" s="190" t="s">
        <v>692</v>
      </c>
      <c r="F845" s="314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4">
        <v>17.75</v>
      </c>
      <c r="M845" s="198">
        <f t="shared" si="213"/>
        <v>1.0064607830469052</v>
      </c>
      <c r="N845" s="314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3">
        <f t="shared" si="217"/>
        <v>626.22</v>
      </c>
      <c r="T845" s="190" t="s">
        <v>179</v>
      </c>
      <c r="U845" s="190" t="s">
        <v>537</v>
      </c>
      <c r="V845" s="190" t="s">
        <v>827</v>
      </c>
      <c r="W845" s="196">
        <v>1</v>
      </c>
      <c r="X845" s="190" t="s">
        <v>433</v>
      </c>
    </row>
    <row r="846" spans="2:24" x14ac:dyDescent="0.25">
      <c r="B846" s="646"/>
      <c r="C846" s="504"/>
      <c r="D846" s="245">
        <v>10</v>
      </c>
      <c r="E846" s="190" t="s">
        <v>649</v>
      </c>
      <c r="F846" s="314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4">
        <v>59.22</v>
      </c>
      <c r="M846" s="198">
        <f t="shared" si="213"/>
        <v>1.0419930875576036</v>
      </c>
      <c r="N846" s="314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3">
        <f t="shared" si="217"/>
        <v>218.52179999999953</v>
      </c>
      <c r="T846" s="190" t="s">
        <v>179</v>
      </c>
      <c r="U846" s="190" t="s">
        <v>537</v>
      </c>
      <c r="V846" s="190" t="s">
        <v>828</v>
      </c>
      <c r="W846" s="196">
        <v>1</v>
      </c>
      <c r="X846" s="190" t="s">
        <v>427</v>
      </c>
    </row>
    <row r="847" spans="2:24" x14ac:dyDescent="0.25">
      <c r="B847" s="644">
        <v>45954</v>
      </c>
      <c r="C847" s="504" t="str">
        <f t="shared" ref="C847" si="218">RIGHT(TEXT(B847,"aaa"),1)</f>
        <v>五</v>
      </c>
      <c r="D847" s="245">
        <v>1</v>
      </c>
      <c r="E847" s="190" t="s">
        <v>637</v>
      </c>
      <c r="F847" s="314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4">
        <v>5.8</v>
      </c>
      <c r="M847" s="198">
        <f t="shared" si="213"/>
        <v>1.0134849791100207</v>
      </c>
      <c r="N847" s="314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3">
        <f t="shared" si="217"/>
        <v>0</v>
      </c>
      <c r="T847" s="190" t="s">
        <v>179</v>
      </c>
      <c r="U847" s="190" t="s">
        <v>537</v>
      </c>
      <c r="V847" s="190" t="s">
        <v>703</v>
      </c>
      <c r="W847" s="196">
        <v>1</v>
      </c>
      <c r="X847" s="190" t="s">
        <v>470</v>
      </c>
    </row>
    <row r="848" spans="2:24" x14ac:dyDescent="0.25">
      <c r="B848" s="645"/>
      <c r="C848" s="504"/>
      <c r="D848" s="245">
        <v>2</v>
      </c>
      <c r="E848" s="190" t="s">
        <v>545</v>
      </c>
      <c r="F848" s="314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4">
        <v>156.72999999999999</v>
      </c>
      <c r="M848" s="198">
        <f t="shared" si="213"/>
        <v>1.0585309315690345</v>
      </c>
      <c r="N848" s="314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3">
        <f t="shared" si="217"/>
        <v>1169.2058000000006</v>
      </c>
      <c r="T848" s="190" t="s">
        <v>468</v>
      </c>
      <c r="U848" s="190" t="s">
        <v>221</v>
      </c>
      <c r="V848" s="190" t="s">
        <v>513</v>
      </c>
      <c r="W848" s="196">
        <v>1</v>
      </c>
      <c r="X848" s="190" t="s">
        <v>470</v>
      </c>
    </row>
    <row r="849" spans="2:24" x14ac:dyDescent="0.25">
      <c r="B849" s="645"/>
      <c r="C849" s="504"/>
      <c r="D849" s="245">
        <v>3</v>
      </c>
      <c r="E849" s="190" t="s">
        <v>638</v>
      </c>
      <c r="F849" s="314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4">
        <v>6.58</v>
      </c>
      <c r="M849" s="198">
        <f t="shared" si="213"/>
        <v>1.0209285277947464</v>
      </c>
      <c r="N849" s="314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3">
        <f t="shared" si="217"/>
        <v>-1.6831336324685253E-12</v>
      </c>
      <c r="T849" s="190" t="s">
        <v>468</v>
      </c>
      <c r="U849" s="190" t="s">
        <v>221</v>
      </c>
      <c r="V849" s="190" t="s">
        <v>642</v>
      </c>
      <c r="W849" s="196">
        <v>1</v>
      </c>
      <c r="X849" s="190" t="s">
        <v>470</v>
      </c>
    </row>
    <row r="850" spans="2:24" x14ac:dyDescent="0.25">
      <c r="B850" s="645"/>
      <c r="C850" s="504"/>
      <c r="D850" s="245">
        <v>4</v>
      </c>
      <c r="E850" s="190" t="s">
        <v>707</v>
      </c>
      <c r="F850" s="314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4">
        <v>195.73</v>
      </c>
      <c r="M850" s="198">
        <f t="shared" si="213"/>
        <v>1.0520695860827836</v>
      </c>
      <c r="N850" s="314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3">
        <f t="shared" si="217"/>
        <v>456.05090000000069</v>
      </c>
      <c r="T850" s="190" t="s">
        <v>179</v>
      </c>
      <c r="U850" s="190" t="s">
        <v>715</v>
      </c>
      <c r="V850" s="190" t="s">
        <v>643</v>
      </c>
      <c r="W850" s="196">
        <v>1</v>
      </c>
      <c r="X850" s="190" t="s">
        <v>706</v>
      </c>
    </row>
    <row r="851" spans="2:24" x14ac:dyDescent="0.25">
      <c r="B851" s="645"/>
      <c r="C851" s="504"/>
      <c r="D851" s="245">
        <v>5</v>
      </c>
      <c r="E851" s="190" t="s">
        <v>520</v>
      </c>
      <c r="F851" s="314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4">
        <v>99.12</v>
      </c>
      <c r="M851" s="198">
        <f t="shared" si="213"/>
        <v>1.0454942114142765</v>
      </c>
      <c r="N851" s="314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3">
        <f t="shared" si="217"/>
        <v>448.02239999999938</v>
      </c>
      <c r="T851" s="190" t="s">
        <v>179</v>
      </c>
      <c r="U851" s="190" t="s">
        <v>715</v>
      </c>
      <c r="V851" s="190" t="s">
        <v>510</v>
      </c>
      <c r="W851" s="196">
        <v>1</v>
      </c>
      <c r="X851" s="190" t="s">
        <v>470</v>
      </c>
    </row>
    <row r="852" spans="2:24" x14ac:dyDescent="0.25">
      <c r="B852" s="645"/>
      <c r="C852" s="504"/>
      <c r="D852" s="245">
        <v>6</v>
      </c>
      <c r="E852" s="190" t="s">
        <v>466</v>
      </c>
      <c r="F852" s="314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4">
        <v>814.16</v>
      </c>
      <c r="M852" s="198">
        <f t="shared" si="213"/>
        <v>1.0648523451071223</v>
      </c>
      <c r="N852" s="314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3">
        <f t="shared" si="217"/>
        <v>1579.4704000000015</v>
      </c>
      <c r="T852" s="190" t="s">
        <v>179</v>
      </c>
      <c r="U852" s="190" t="s">
        <v>222</v>
      </c>
      <c r="V852" s="190" t="s">
        <v>689</v>
      </c>
      <c r="W852" s="196">
        <v>1</v>
      </c>
      <c r="X852" s="190" t="s">
        <v>415</v>
      </c>
    </row>
    <row r="853" spans="2:24" x14ac:dyDescent="0.25">
      <c r="B853" s="645"/>
      <c r="C853" s="504"/>
      <c r="D853" s="245">
        <v>7</v>
      </c>
      <c r="E853" s="190" t="s">
        <v>550</v>
      </c>
      <c r="F853" s="314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4">
        <v>124.39</v>
      </c>
      <c r="M853" s="198">
        <f t="shared" si="213"/>
        <v>1.0585855031667839</v>
      </c>
      <c r="N853" s="314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3">
        <f t="shared" si="217"/>
        <v>207.73129999999981</v>
      </c>
      <c r="T853" s="190" t="s">
        <v>468</v>
      </c>
      <c r="U853" s="190" t="s">
        <v>221</v>
      </c>
      <c r="V853" s="190" t="s">
        <v>686</v>
      </c>
      <c r="W853" s="196">
        <v>1</v>
      </c>
      <c r="X853" s="190" t="s">
        <v>416</v>
      </c>
    </row>
    <row r="854" spans="2:24" x14ac:dyDescent="0.25">
      <c r="B854" s="645"/>
      <c r="C854" s="504"/>
      <c r="D854" s="245">
        <v>8</v>
      </c>
      <c r="E854" s="190" t="s">
        <v>661</v>
      </c>
      <c r="F854" s="314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4">
        <v>228.58</v>
      </c>
      <c r="M854" s="198">
        <f t="shared" si="213"/>
        <v>1.058553386911596</v>
      </c>
      <c r="N854" s="314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3">
        <f t="shared" si="217"/>
        <v>176.00660000000028</v>
      </c>
      <c r="T854" s="190" t="s">
        <v>179</v>
      </c>
      <c r="U854" s="190" t="s">
        <v>715</v>
      </c>
      <c r="V854" s="190" t="s">
        <v>643</v>
      </c>
      <c r="W854" s="196">
        <v>1</v>
      </c>
      <c r="X854" s="190" t="s">
        <v>635</v>
      </c>
    </row>
    <row r="855" spans="2:24" x14ac:dyDescent="0.25">
      <c r="B855" s="645"/>
      <c r="C855" s="504"/>
      <c r="D855" s="245">
        <v>9</v>
      </c>
      <c r="E855" s="190" t="s">
        <v>618</v>
      </c>
      <c r="F855" s="314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4">
        <v>469.08</v>
      </c>
      <c r="M855" s="198">
        <f t="shared" si="213"/>
        <v>1.0992462311557789</v>
      </c>
      <c r="N855" s="314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3">
        <f t="shared" si="217"/>
        <v>206.39520000000002</v>
      </c>
      <c r="T855" s="190" t="s">
        <v>468</v>
      </c>
      <c r="U855" s="190" t="s">
        <v>221</v>
      </c>
      <c r="V855" s="190" t="s">
        <v>513</v>
      </c>
      <c r="W855" s="196">
        <v>1</v>
      </c>
      <c r="X855" s="190" t="s">
        <v>461</v>
      </c>
    </row>
    <row r="856" spans="2:24" x14ac:dyDescent="0.25">
      <c r="B856" s="646"/>
      <c r="C856" s="504"/>
      <c r="D856" s="245">
        <v>10</v>
      </c>
      <c r="E856" s="190" t="s">
        <v>548</v>
      </c>
      <c r="F856" s="314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4">
        <v>90.1</v>
      </c>
      <c r="M856" s="198">
        <f t="shared" si="213"/>
        <v>1.0527781850168596</v>
      </c>
      <c r="N856" s="314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3">
        <f t="shared" si="217"/>
        <v>161.27899999999948</v>
      </c>
      <c r="T856" s="190" t="s">
        <v>468</v>
      </c>
      <c r="U856" s="190" t="s">
        <v>221</v>
      </c>
      <c r="V856" s="190" t="s">
        <v>686</v>
      </c>
      <c r="W856" s="196">
        <v>1</v>
      </c>
      <c r="X856" s="190" t="s">
        <v>416</v>
      </c>
    </row>
    <row r="857" spans="2:24" x14ac:dyDescent="0.25">
      <c r="B857" s="644">
        <v>45955</v>
      </c>
      <c r="C857" s="504" t="str">
        <f t="shared" ref="C857" si="219">RIGHT(TEXT(B857,"aaa"),1)</f>
        <v>六</v>
      </c>
      <c r="D857" s="245">
        <v>1</v>
      </c>
      <c r="E857" s="190" t="s">
        <v>466</v>
      </c>
      <c r="F857" s="314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4">
        <v>814.16</v>
      </c>
      <c r="M857" s="198">
        <f t="shared" si="213"/>
        <v>1.0992222484091445</v>
      </c>
      <c r="N857" s="314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3">
        <f t="shared" si="217"/>
        <v>1791.1520000000007</v>
      </c>
      <c r="T857" s="190" t="s">
        <v>179</v>
      </c>
      <c r="U857" s="190" t="s">
        <v>222</v>
      </c>
      <c r="V857" s="190" t="s">
        <v>689</v>
      </c>
      <c r="W857" s="196">
        <v>1</v>
      </c>
      <c r="X857" s="190" t="s">
        <v>415</v>
      </c>
    </row>
    <row r="858" spans="2:24" x14ac:dyDescent="0.25">
      <c r="B858" s="645"/>
      <c r="C858" s="504"/>
      <c r="D858" s="245">
        <v>2</v>
      </c>
      <c r="E858" s="190" t="s">
        <v>637</v>
      </c>
      <c r="F858" s="314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4">
        <v>5.8</v>
      </c>
      <c r="M858" s="198">
        <f t="shared" si="213"/>
        <v>1.0092035340739298</v>
      </c>
      <c r="N858" s="314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3">
        <f t="shared" si="217"/>
        <v>0</v>
      </c>
      <c r="T858" s="190" t="s">
        <v>179</v>
      </c>
      <c r="U858" s="190" t="s">
        <v>537</v>
      </c>
      <c r="V858" s="190" t="s">
        <v>703</v>
      </c>
      <c r="W858" s="196">
        <v>1</v>
      </c>
      <c r="X858" s="190" t="s">
        <v>470</v>
      </c>
    </row>
    <row r="859" spans="2:24" x14ac:dyDescent="0.25">
      <c r="B859" s="645"/>
      <c r="C859" s="504"/>
      <c r="D859" s="245">
        <v>3</v>
      </c>
      <c r="E859" s="190" t="s">
        <v>545</v>
      </c>
      <c r="F859" s="314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4">
        <v>156.72999999999999</v>
      </c>
      <c r="M859" s="198">
        <f t="shared" si="213"/>
        <v>1.0926980838943552</v>
      </c>
      <c r="N859" s="314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3">
        <f t="shared" si="217"/>
        <v>2374.4594999999995</v>
      </c>
      <c r="T859" s="190" t="s">
        <v>468</v>
      </c>
      <c r="U859" s="190" t="s">
        <v>221</v>
      </c>
      <c r="V859" s="190" t="s">
        <v>513</v>
      </c>
      <c r="W859" s="196">
        <v>1</v>
      </c>
      <c r="X859" s="190" t="s">
        <v>470</v>
      </c>
    </row>
    <row r="860" spans="2:24" x14ac:dyDescent="0.25">
      <c r="B860" s="645"/>
      <c r="C860" s="504"/>
      <c r="D860" s="245">
        <v>4</v>
      </c>
      <c r="E860" s="190" t="s">
        <v>682</v>
      </c>
      <c r="F860" s="314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4">
        <v>7.2</v>
      </c>
      <c r="M860" s="198">
        <f t="shared" si="213"/>
        <v>1.0306860706860708</v>
      </c>
      <c r="N860" s="314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3">
        <f t="shared" si="217"/>
        <v>1.3301360013429077E-12</v>
      </c>
      <c r="T860" s="190" t="s">
        <v>179</v>
      </c>
      <c r="U860" s="190" t="s">
        <v>537</v>
      </c>
      <c r="V860" s="190" t="s">
        <v>641</v>
      </c>
      <c r="W860" s="196">
        <v>1</v>
      </c>
      <c r="X860" s="190" t="s">
        <v>452</v>
      </c>
    </row>
    <row r="861" spans="2:24" x14ac:dyDescent="0.25">
      <c r="B861" s="645"/>
      <c r="C861" s="504"/>
      <c r="D861" s="245">
        <v>5</v>
      </c>
      <c r="E861" s="190" t="s">
        <v>638</v>
      </c>
      <c r="F861" s="314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4">
        <v>6.58</v>
      </c>
      <c r="M861" s="198">
        <f t="shared" si="213"/>
        <v>1.0108470493777599</v>
      </c>
      <c r="N861" s="314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3">
        <f t="shared" si="217"/>
        <v>0</v>
      </c>
      <c r="T861" s="190" t="s">
        <v>468</v>
      </c>
      <c r="U861" s="190" t="s">
        <v>221</v>
      </c>
      <c r="V861" s="190" t="s">
        <v>642</v>
      </c>
      <c r="W861" s="196">
        <v>1</v>
      </c>
      <c r="X861" s="190" t="s">
        <v>470</v>
      </c>
    </row>
    <row r="862" spans="2:24" x14ac:dyDescent="0.25">
      <c r="B862" s="645"/>
      <c r="C862" s="504"/>
      <c r="D862" s="245">
        <v>6</v>
      </c>
      <c r="E862" s="190" t="s">
        <v>692</v>
      </c>
      <c r="F862" s="314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4">
        <v>17.75</v>
      </c>
      <c r="M862" s="198">
        <f t="shared" si="213"/>
        <v>1.0432338953739733</v>
      </c>
      <c r="N862" s="314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3">
        <f t="shared" si="217"/>
        <v>5006.92</v>
      </c>
      <c r="T862" s="190" t="s">
        <v>179</v>
      </c>
      <c r="U862" s="190" t="s">
        <v>537</v>
      </c>
      <c r="V862" s="190" t="s">
        <v>827</v>
      </c>
      <c r="W862" s="196">
        <v>1</v>
      </c>
      <c r="X862" s="190" t="s">
        <v>433</v>
      </c>
    </row>
    <row r="863" spans="2:24" x14ac:dyDescent="0.25">
      <c r="B863" s="645"/>
      <c r="C863" s="504"/>
      <c r="D863" s="245">
        <v>7</v>
      </c>
      <c r="E863" s="190" t="s">
        <v>550</v>
      </c>
      <c r="F863" s="314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4">
        <v>124.39</v>
      </c>
      <c r="M863" s="198">
        <f t="shared" si="213"/>
        <v>1.0926829268292684</v>
      </c>
      <c r="N863" s="314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3">
        <f t="shared" si="217"/>
        <v>487.60879999999975</v>
      </c>
      <c r="T863" s="190" t="s">
        <v>468</v>
      </c>
      <c r="U863" s="190" t="s">
        <v>221</v>
      </c>
      <c r="V863" s="190" t="s">
        <v>686</v>
      </c>
      <c r="W863" s="196">
        <v>1</v>
      </c>
      <c r="X863" s="190" t="s">
        <v>416</v>
      </c>
    </row>
    <row r="864" spans="2:24" x14ac:dyDescent="0.25">
      <c r="B864" s="645"/>
      <c r="C864" s="504"/>
      <c r="D864" s="245">
        <v>8</v>
      </c>
      <c r="E864" s="190" t="s">
        <v>829</v>
      </c>
      <c r="F864" s="314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4">
        <v>206.74</v>
      </c>
      <c r="M864" s="198">
        <f t="shared" si="213"/>
        <v>1.0510805500982319</v>
      </c>
      <c r="N864" s="314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3">
        <f t="shared" si="217"/>
        <v>8.2696000000001462</v>
      </c>
      <c r="T864" s="190" t="s">
        <v>179</v>
      </c>
      <c r="U864" s="190" t="s">
        <v>715</v>
      </c>
      <c r="V864" s="190" t="s">
        <v>643</v>
      </c>
      <c r="W864" s="196">
        <v>1</v>
      </c>
      <c r="X864" s="190" t="s">
        <v>470</v>
      </c>
    </row>
    <row r="865" spans="2:24" x14ac:dyDescent="0.25">
      <c r="B865" s="645"/>
      <c r="C865" s="504"/>
      <c r="D865" s="245">
        <v>9</v>
      </c>
      <c r="E865" s="190" t="s">
        <v>463</v>
      </c>
      <c r="F865" s="314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4">
        <v>1567.63</v>
      </c>
      <c r="M865" s="198">
        <f t="shared" si="213"/>
        <v>1.0513966480446928</v>
      </c>
      <c r="N865" s="314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3">
        <f t="shared" si="217"/>
        <v>470.28900000000129</v>
      </c>
      <c r="T865" s="190" t="s">
        <v>179</v>
      </c>
      <c r="U865" s="190" t="s">
        <v>715</v>
      </c>
      <c r="V865" s="190" t="s">
        <v>510</v>
      </c>
      <c r="W865" s="196">
        <v>1</v>
      </c>
      <c r="X865" s="190" t="s">
        <v>417</v>
      </c>
    </row>
    <row r="866" spans="2:24" x14ac:dyDescent="0.25">
      <c r="B866" s="646"/>
      <c r="C866" s="504"/>
      <c r="D866" s="245">
        <v>10</v>
      </c>
      <c r="E866" s="190" t="s">
        <v>551</v>
      </c>
      <c r="F866" s="314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4">
        <v>160.5</v>
      </c>
      <c r="M866" s="198">
        <f t="shared" si="213"/>
        <v>1.0976751443282884</v>
      </c>
      <c r="N866" s="314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3">
        <f t="shared" si="217"/>
        <v>757.56000000000085</v>
      </c>
      <c r="T866" s="190" t="s">
        <v>179</v>
      </c>
      <c r="U866" s="190" t="s">
        <v>715</v>
      </c>
      <c r="V866" s="190" t="s">
        <v>510</v>
      </c>
      <c r="W866" s="196">
        <v>1</v>
      </c>
      <c r="X866" s="190" t="s">
        <v>470</v>
      </c>
    </row>
    <row r="867" spans="2:24" x14ac:dyDescent="0.25">
      <c r="B867" s="644">
        <v>45956</v>
      </c>
      <c r="C867" s="504" t="str">
        <f t="shared" ref="C867" si="220">RIGHT(TEXT(B867,"aaa"),1)</f>
        <v>日</v>
      </c>
      <c r="D867" s="245">
        <v>1</v>
      </c>
      <c r="E867" s="190" t="s">
        <v>638</v>
      </c>
      <c r="F867" s="314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4">
        <v>6.58</v>
      </c>
      <c r="M867" s="198">
        <f t="shared" si="213"/>
        <v>1.0434819645947027</v>
      </c>
      <c r="N867" s="314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3">
        <f t="shared" si="217"/>
        <v>0</v>
      </c>
      <c r="T867" s="190" t="s">
        <v>468</v>
      </c>
      <c r="U867" s="190" t="s">
        <v>221</v>
      </c>
      <c r="V867" s="190" t="s">
        <v>642</v>
      </c>
      <c r="W867" s="196">
        <v>1</v>
      </c>
      <c r="X867" s="190" t="s">
        <v>470</v>
      </c>
    </row>
    <row r="868" spans="2:24" x14ac:dyDescent="0.25">
      <c r="B868" s="645"/>
      <c r="C868" s="504"/>
      <c r="D868" s="245">
        <v>2</v>
      </c>
      <c r="E868" s="190" t="s">
        <v>637</v>
      </c>
      <c r="F868" s="314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4">
        <v>5.8</v>
      </c>
      <c r="M868" s="198">
        <f t="shared" si="213"/>
        <v>1.0154357990058565</v>
      </c>
      <c r="N868" s="314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3">
        <f t="shared" si="217"/>
        <v>-3.2969182939268649E-12</v>
      </c>
      <c r="T868" s="190" t="s">
        <v>179</v>
      </c>
      <c r="U868" s="190" t="s">
        <v>537</v>
      </c>
      <c r="V868" s="190" t="s">
        <v>703</v>
      </c>
      <c r="W868" s="196">
        <v>1</v>
      </c>
      <c r="X868" s="190" t="s">
        <v>470</v>
      </c>
    </row>
    <row r="869" spans="2:24" x14ac:dyDescent="0.25">
      <c r="B869" s="645"/>
      <c r="C869" s="504"/>
      <c r="D869" s="245">
        <v>3</v>
      </c>
      <c r="E869" s="190" t="s">
        <v>648</v>
      </c>
      <c r="F869" s="314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4">
        <v>114.14</v>
      </c>
      <c r="M869" s="198">
        <f t="shared" si="213"/>
        <v>1.0996828273674673</v>
      </c>
      <c r="N869" s="314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3">
        <f t="shared" si="217"/>
        <v>646.03240000000005</v>
      </c>
      <c r="T869" s="190" t="s">
        <v>179</v>
      </c>
      <c r="U869" s="190" t="s">
        <v>715</v>
      </c>
      <c r="V869" s="190" t="s">
        <v>643</v>
      </c>
      <c r="W869" s="196">
        <v>1</v>
      </c>
      <c r="X869" s="190" t="s">
        <v>431</v>
      </c>
    </row>
    <row r="870" spans="2:24" x14ac:dyDescent="0.25">
      <c r="B870" s="645"/>
      <c r="C870" s="504"/>
      <c r="D870" s="245">
        <v>4</v>
      </c>
      <c r="E870" s="190" t="s">
        <v>664</v>
      </c>
      <c r="F870" s="314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4">
        <v>7</v>
      </c>
      <c r="M870" s="198">
        <f t="shared" si="213"/>
        <v>1.0066586345381525</v>
      </c>
      <c r="N870" s="314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3">
        <f t="shared" si="217"/>
        <v>-1.5418777365994174E-12</v>
      </c>
      <c r="T870" s="190" t="s">
        <v>468</v>
      </c>
      <c r="U870" s="190" t="s">
        <v>221</v>
      </c>
      <c r="V870" s="190" t="s">
        <v>642</v>
      </c>
      <c r="W870" s="196">
        <v>1</v>
      </c>
      <c r="X870" s="190" t="s">
        <v>470</v>
      </c>
    </row>
    <row r="871" spans="2:24" x14ac:dyDescent="0.25">
      <c r="B871" s="645"/>
      <c r="C871" s="504"/>
      <c r="D871" s="245">
        <v>5</v>
      </c>
      <c r="E871" s="190" t="s">
        <v>520</v>
      </c>
      <c r="F871" s="314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4">
        <v>99.12</v>
      </c>
      <c r="M871" s="198">
        <f t="shared" si="213"/>
        <v>1.0328959878303858</v>
      </c>
      <c r="N871" s="314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3">
        <f t="shared" si="217"/>
        <v>509.47679999999781</v>
      </c>
      <c r="T871" s="190" t="s">
        <v>179</v>
      </c>
      <c r="U871" s="190" t="s">
        <v>715</v>
      </c>
      <c r="V871" s="190" t="s">
        <v>510</v>
      </c>
      <c r="W871" s="196">
        <v>1</v>
      </c>
      <c r="X871" s="190" t="s">
        <v>470</v>
      </c>
    </row>
    <row r="872" spans="2:24" x14ac:dyDescent="0.25">
      <c r="B872" s="645"/>
      <c r="C872" s="504"/>
      <c r="D872" s="245">
        <v>6</v>
      </c>
      <c r="E872" s="190" t="s">
        <v>551</v>
      </c>
      <c r="F872" s="314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4">
        <v>160.5</v>
      </c>
      <c r="M872" s="198">
        <f t="shared" si="213"/>
        <v>1.0469705940398659</v>
      </c>
      <c r="N872" s="314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3">
        <f t="shared" si="217"/>
        <v>511.9950000000008</v>
      </c>
      <c r="T872" s="190" t="s">
        <v>179</v>
      </c>
      <c r="U872" s="190" t="s">
        <v>715</v>
      </c>
      <c r="V872" s="190" t="s">
        <v>510</v>
      </c>
      <c r="W872" s="196">
        <v>1</v>
      </c>
      <c r="X872" s="190" t="s">
        <v>470</v>
      </c>
    </row>
    <row r="873" spans="2:24" x14ac:dyDescent="0.25">
      <c r="B873" s="645"/>
      <c r="C873" s="504"/>
      <c r="D873" s="245">
        <v>7</v>
      </c>
      <c r="E873" s="190" t="s">
        <v>472</v>
      </c>
      <c r="F873" s="314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4">
        <v>118.99</v>
      </c>
      <c r="M873" s="198">
        <f t="shared" si="213"/>
        <v>1.090469916556873</v>
      </c>
      <c r="N873" s="314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3">
        <f t="shared" si="217"/>
        <v>251.0688999999997</v>
      </c>
      <c r="T873" s="190" t="s">
        <v>179</v>
      </c>
      <c r="U873" s="190" t="s">
        <v>715</v>
      </c>
      <c r="V873" s="190" t="s">
        <v>510</v>
      </c>
      <c r="W873" s="196">
        <v>1</v>
      </c>
      <c r="X873" s="190" t="s">
        <v>461</v>
      </c>
    </row>
    <row r="874" spans="2:24" x14ac:dyDescent="0.25">
      <c r="B874" s="645"/>
      <c r="C874" s="504"/>
      <c r="D874" s="245">
        <v>8</v>
      </c>
      <c r="E874" s="190" t="s">
        <v>506</v>
      </c>
      <c r="F874" s="314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4">
        <v>113.18</v>
      </c>
      <c r="M874" s="198">
        <f t="shared" si="213"/>
        <v>1.09852987175477</v>
      </c>
      <c r="N874" s="314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3">
        <f t="shared" si="217"/>
        <v>179.95619999999985</v>
      </c>
      <c r="T874" s="190" t="s">
        <v>179</v>
      </c>
      <c r="U874" s="190" t="s">
        <v>715</v>
      </c>
      <c r="V874" s="190" t="s">
        <v>510</v>
      </c>
      <c r="W874" s="196">
        <v>1</v>
      </c>
      <c r="X874" s="190" t="s">
        <v>462</v>
      </c>
    </row>
    <row r="875" spans="2:24" x14ac:dyDescent="0.25">
      <c r="B875" s="645"/>
      <c r="C875" s="504"/>
      <c r="D875" s="245">
        <v>9</v>
      </c>
      <c r="E875" s="190" t="s">
        <v>651</v>
      </c>
      <c r="F875" s="314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4">
        <v>4.3</v>
      </c>
      <c r="M875" s="198">
        <f t="shared" si="213"/>
        <v>1.0044441785329663</v>
      </c>
      <c r="N875" s="314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3">
        <f t="shared" si="217"/>
        <v>-2.505373686290113E-12</v>
      </c>
      <c r="T875" s="190" t="s">
        <v>179</v>
      </c>
      <c r="U875" s="190" t="s">
        <v>537</v>
      </c>
      <c r="V875" s="190" t="s">
        <v>641</v>
      </c>
      <c r="W875" s="196">
        <v>1</v>
      </c>
      <c r="X875" s="190" t="s">
        <v>470</v>
      </c>
    </row>
    <row r="876" spans="2:24" x14ac:dyDescent="0.25">
      <c r="B876" s="646"/>
      <c r="C876" s="504"/>
      <c r="D876" s="245">
        <v>10</v>
      </c>
      <c r="E876" s="190" t="s">
        <v>830</v>
      </c>
      <c r="F876" s="314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4">
        <v>137.63</v>
      </c>
      <c r="M876" s="198">
        <f t="shared" si="213"/>
        <v>1.0976529756915339</v>
      </c>
      <c r="N876" s="314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3">
        <f t="shared" si="217"/>
        <v>162.40339999999978</v>
      </c>
      <c r="T876" s="190" t="s">
        <v>179</v>
      </c>
      <c r="U876" s="190" t="s">
        <v>715</v>
      </c>
      <c r="V876" s="190" t="s">
        <v>643</v>
      </c>
      <c r="W876" s="196">
        <v>1</v>
      </c>
      <c r="X876" s="190" t="s">
        <v>452</v>
      </c>
    </row>
    <row r="877" spans="2:24" x14ac:dyDescent="0.25">
      <c r="B877" s="644">
        <v>45957</v>
      </c>
      <c r="C877" s="504" t="str">
        <f t="shared" ref="C877" si="221">RIGHT(TEXT(B877,"aaa"),1)</f>
        <v>一</v>
      </c>
      <c r="D877" s="245">
        <v>1</v>
      </c>
      <c r="E877" s="190" t="s">
        <v>637</v>
      </c>
      <c r="F877" s="314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4">
        <v>5.8</v>
      </c>
      <c r="M877" s="198">
        <f t="shared" ref="M877:M906" si="224">(H877+J877)/G877</f>
        <v>1.0127070457354759</v>
      </c>
      <c r="N877" s="314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3">
        <f t="shared" ref="S877:S906" si="228">Q877*L877</f>
        <v>0</v>
      </c>
      <c r="T877" s="190" t="s">
        <v>179</v>
      </c>
      <c r="U877" s="190" t="s">
        <v>537</v>
      </c>
      <c r="V877" s="190" t="s">
        <v>703</v>
      </c>
      <c r="W877" s="196">
        <v>1</v>
      </c>
      <c r="X877" s="190" t="s">
        <v>470</v>
      </c>
    </row>
    <row r="878" spans="2:24" x14ac:dyDescent="0.25">
      <c r="B878" s="645"/>
      <c r="C878" s="504"/>
      <c r="D878" s="245">
        <v>2</v>
      </c>
      <c r="E878" s="190" t="s">
        <v>638</v>
      </c>
      <c r="F878" s="314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4">
        <v>6.58</v>
      </c>
      <c r="M878" s="198">
        <f t="shared" si="224"/>
        <v>1.0238220801704621</v>
      </c>
      <c r="N878" s="314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3">
        <f t="shared" si="228"/>
        <v>0</v>
      </c>
      <c r="T878" s="190" t="s">
        <v>468</v>
      </c>
      <c r="U878" s="190" t="s">
        <v>221</v>
      </c>
      <c r="V878" s="190" t="s">
        <v>642</v>
      </c>
      <c r="W878" s="196">
        <v>1</v>
      </c>
      <c r="X878" s="190" t="s">
        <v>470</v>
      </c>
    </row>
    <row r="879" spans="2:24" x14ac:dyDescent="0.25">
      <c r="B879" s="645"/>
      <c r="C879" s="504"/>
      <c r="D879" s="245">
        <v>3</v>
      </c>
      <c r="E879" s="190" t="s">
        <v>497</v>
      </c>
      <c r="F879" s="314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4">
        <v>318.32</v>
      </c>
      <c r="M879" s="198">
        <f t="shared" si="224"/>
        <v>1.0849342770475228</v>
      </c>
      <c r="N879" s="314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3">
        <f t="shared" si="228"/>
        <v>2037.2480000000019</v>
      </c>
      <c r="T879" s="190" t="s">
        <v>179</v>
      </c>
      <c r="U879" s="190" t="s">
        <v>222</v>
      </c>
      <c r="V879" s="190" t="s">
        <v>689</v>
      </c>
      <c r="W879" s="196">
        <v>1</v>
      </c>
      <c r="X879" s="190" t="s">
        <v>425</v>
      </c>
    </row>
    <row r="880" spans="2:24" x14ac:dyDescent="0.25">
      <c r="B880" s="645"/>
      <c r="C880" s="504"/>
      <c r="D880" s="245">
        <v>4</v>
      </c>
      <c r="E880" s="190" t="s">
        <v>615</v>
      </c>
      <c r="F880" s="314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4">
        <v>95.34</v>
      </c>
      <c r="M880" s="198">
        <f t="shared" si="224"/>
        <v>1.0402152364769186</v>
      </c>
      <c r="N880" s="314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3">
        <f t="shared" si="228"/>
        <v>804.66959999999892</v>
      </c>
      <c r="T880" s="190" t="s">
        <v>179</v>
      </c>
      <c r="U880" s="190" t="s">
        <v>715</v>
      </c>
      <c r="V880" s="190" t="s">
        <v>643</v>
      </c>
      <c r="W880" s="196">
        <v>1</v>
      </c>
      <c r="X880" s="190" t="s">
        <v>470</v>
      </c>
    </row>
    <row r="881" spans="2:24" x14ac:dyDescent="0.25">
      <c r="B881" s="645"/>
      <c r="C881" s="504"/>
      <c r="D881" s="245">
        <v>5</v>
      </c>
      <c r="E881" s="190" t="s">
        <v>648</v>
      </c>
      <c r="F881" s="314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4">
        <v>114.14</v>
      </c>
      <c r="M881" s="198">
        <f t="shared" si="224"/>
        <v>1.0915693904020753</v>
      </c>
      <c r="N881" s="314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3">
        <f t="shared" si="228"/>
        <v>676.85020000000043</v>
      </c>
      <c r="T881" s="190" t="s">
        <v>179</v>
      </c>
      <c r="U881" s="190" t="s">
        <v>715</v>
      </c>
      <c r="V881" s="190" t="s">
        <v>643</v>
      </c>
      <c r="W881" s="196">
        <v>1</v>
      </c>
      <c r="X881" s="190" t="s">
        <v>431</v>
      </c>
    </row>
    <row r="882" spans="2:24" x14ac:dyDescent="0.25">
      <c r="B882" s="645"/>
      <c r="C882" s="504"/>
      <c r="D882" s="245">
        <v>6</v>
      </c>
      <c r="E882" s="190" t="s">
        <v>527</v>
      </c>
      <c r="F882" s="314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4">
        <v>333.9</v>
      </c>
      <c r="M882" s="198">
        <f t="shared" si="224"/>
        <v>1.0535884030418252</v>
      </c>
      <c r="N882" s="314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3">
        <f t="shared" si="228"/>
        <v>985.00500000000159</v>
      </c>
      <c r="T882" s="190" t="s">
        <v>179</v>
      </c>
      <c r="U882" s="190" t="s">
        <v>222</v>
      </c>
      <c r="V882" s="190" t="s">
        <v>689</v>
      </c>
      <c r="W882" s="196">
        <v>1</v>
      </c>
      <c r="X882" s="190" t="s">
        <v>416</v>
      </c>
    </row>
    <row r="883" spans="2:24" x14ac:dyDescent="0.25">
      <c r="B883" s="645"/>
      <c r="C883" s="504"/>
      <c r="D883" s="245">
        <v>7</v>
      </c>
      <c r="E883" s="190" t="s">
        <v>687</v>
      </c>
      <c r="F883" s="314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4">
        <v>119.12</v>
      </c>
      <c r="M883" s="198">
        <f t="shared" si="224"/>
        <v>1.0916119056822575</v>
      </c>
      <c r="N883" s="314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3">
        <f t="shared" si="228"/>
        <v>632.52720000000056</v>
      </c>
      <c r="T883" s="190" t="s">
        <v>179</v>
      </c>
      <c r="U883" s="190" t="s">
        <v>715</v>
      </c>
      <c r="V883" s="190" t="s">
        <v>643</v>
      </c>
      <c r="W883" s="196">
        <v>1</v>
      </c>
      <c r="X883" s="190" t="s">
        <v>431</v>
      </c>
    </row>
    <row r="884" spans="2:24" x14ac:dyDescent="0.25">
      <c r="B884" s="645"/>
      <c r="C884" s="504"/>
      <c r="D884" s="245">
        <v>8</v>
      </c>
      <c r="E884" s="190" t="s">
        <v>664</v>
      </c>
      <c r="F884" s="314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4">
        <v>7</v>
      </c>
      <c r="M884" s="198">
        <f t="shared" si="224"/>
        <v>1.0084064847765914</v>
      </c>
      <c r="N884" s="314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3">
        <f t="shared" si="228"/>
        <v>-1.7905676941154525E-12</v>
      </c>
      <c r="T884" s="190" t="s">
        <v>468</v>
      </c>
      <c r="U884" s="190" t="s">
        <v>221</v>
      </c>
      <c r="V884" s="190" t="s">
        <v>642</v>
      </c>
      <c r="W884" s="196">
        <v>1</v>
      </c>
      <c r="X884" s="190" t="s">
        <v>470</v>
      </c>
    </row>
    <row r="885" spans="2:24" x14ac:dyDescent="0.25">
      <c r="B885" s="645"/>
      <c r="C885" s="504"/>
      <c r="D885" s="245">
        <v>9</v>
      </c>
      <c r="E885" s="190" t="s">
        <v>498</v>
      </c>
      <c r="F885" s="314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4">
        <v>78</v>
      </c>
      <c r="M885" s="198">
        <f t="shared" si="224"/>
        <v>1.0335054537015549</v>
      </c>
      <c r="N885" s="314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3">
        <f t="shared" si="228"/>
        <v>580.32000000000085</v>
      </c>
      <c r="T885" s="190" t="s">
        <v>179</v>
      </c>
      <c r="U885" s="190" t="s">
        <v>537</v>
      </c>
      <c r="V885" s="190" t="s">
        <v>843</v>
      </c>
      <c r="W885" s="196">
        <v>1</v>
      </c>
      <c r="X885" s="190" t="s">
        <v>470</v>
      </c>
    </row>
    <row r="886" spans="2:24" x14ac:dyDescent="0.25">
      <c r="B886" s="646"/>
      <c r="C886" s="504"/>
      <c r="D886" s="245">
        <v>10</v>
      </c>
      <c r="E886" s="190" t="s">
        <v>661</v>
      </c>
      <c r="F886" s="314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4">
        <v>228.58</v>
      </c>
      <c r="M886" s="198">
        <f t="shared" si="224"/>
        <v>1.060313630880579</v>
      </c>
      <c r="N886" s="314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3">
        <f t="shared" si="228"/>
        <v>297.15400000000005</v>
      </c>
      <c r="T886" s="190" t="s">
        <v>179</v>
      </c>
      <c r="U886" s="190" t="s">
        <v>715</v>
      </c>
      <c r="V886" s="190" t="s">
        <v>643</v>
      </c>
      <c r="W886" s="196">
        <v>1</v>
      </c>
      <c r="X886" s="190" t="s">
        <v>635</v>
      </c>
    </row>
    <row r="887" spans="2:24" x14ac:dyDescent="0.25">
      <c r="B887" s="644">
        <v>45958</v>
      </c>
      <c r="C887" s="504" t="str">
        <f t="shared" ref="C887" si="229">RIGHT(TEXT(B887,"aaa"),1)</f>
        <v>二</v>
      </c>
      <c r="D887" s="245">
        <v>1</v>
      </c>
      <c r="E887" s="190"/>
      <c r="F887" s="314"/>
      <c r="G887" s="190"/>
      <c r="H887" s="190"/>
      <c r="I887" s="198" t="e">
        <f t="shared" si="222"/>
        <v>#DIV/0!</v>
      </c>
      <c r="J887" s="190"/>
      <c r="K887" s="198" t="e">
        <f t="shared" si="223"/>
        <v>#DIV/0!</v>
      </c>
      <c r="L887" s="314"/>
      <c r="M887" s="198" t="e">
        <f t="shared" si="224"/>
        <v>#DIV/0!</v>
      </c>
      <c r="N887" s="314"/>
      <c r="O887" s="190"/>
      <c r="P887" s="197" t="e">
        <f t="shared" si="225"/>
        <v>#DIV/0!</v>
      </c>
      <c r="Q887" s="196">
        <f t="shared" si="226"/>
        <v>0</v>
      </c>
      <c r="R887" s="197" t="e">
        <f t="shared" si="227"/>
        <v>#DIV/0!</v>
      </c>
      <c r="S887" s="313">
        <f t="shared" si="228"/>
        <v>0</v>
      </c>
      <c r="T887" s="190"/>
      <c r="U887" s="190"/>
      <c r="V887" s="190"/>
      <c r="W887" s="196">
        <v>1</v>
      </c>
      <c r="X887" s="190"/>
    </row>
    <row r="888" spans="2:24" x14ac:dyDescent="0.25">
      <c r="B888" s="645"/>
      <c r="C888" s="504"/>
      <c r="D888" s="245">
        <v>2</v>
      </c>
      <c r="E888" s="190"/>
      <c r="F888" s="314"/>
      <c r="G888" s="190"/>
      <c r="H888" s="190"/>
      <c r="I888" s="198" t="e">
        <f t="shared" si="222"/>
        <v>#DIV/0!</v>
      </c>
      <c r="J888" s="190"/>
      <c r="K888" s="198" t="e">
        <f t="shared" si="223"/>
        <v>#DIV/0!</v>
      </c>
      <c r="L888" s="314"/>
      <c r="M888" s="198" t="e">
        <f t="shared" si="224"/>
        <v>#DIV/0!</v>
      </c>
      <c r="N888" s="314"/>
      <c r="O888" s="190"/>
      <c r="P888" s="197" t="e">
        <f t="shared" si="225"/>
        <v>#DIV/0!</v>
      </c>
      <c r="Q888" s="196">
        <f t="shared" si="226"/>
        <v>0</v>
      </c>
      <c r="R888" s="197" t="e">
        <f t="shared" si="227"/>
        <v>#DIV/0!</v>
      </c>
      <c r="S888" s="313">
        <f t="shared" si="228"/>
        <v>0</v>
      </c>
      <c r="T888" s="190"/>
      <c r="U888" s="190"/>
      <c r="V888" s="190"/>
      <c r="W888" s="196">
        <v>1</v>
      </c>
      <c r="X888" s="190"/>
    </row>
    <row r="889" spans="2:24" x14ac:dyDescent="0.25">
      <c r="B889" s="645"/>
      <c r="C889" s="504"/>
      <c r="D889" s="245">
        <v>3</v>
      </c>
      <c r="E889" s="190"/>
      <c r="F889" s="314"/>
      <c r="G889" s="190"/>
      <c r="H889" s="190"/>
      <c r="I889" s="198" t="e">
        <f t="shared" si="222"/>
        <v>#DIV/0!</v>
      </c>
      <c r="J889" s="190"/>
      <c r="K889" s="198" t="e">
        <f t="shared" si="223"/>
        <v>#DIV/0!</v>
      </c>
      <c r="L889" s="314"/>
      <c r="M889" s="198" t="e">
        <f t="shared" si="224"/>
        <v>#DIV/0!</v>
      </c>
      <c r="N889" s="314"/>
      <c r="O889" s="190"/>
      <c r="P889" s="197" t="e">
        <f t="shared" si="225"/>
        <v>#DIV/0!</v>
      </c>
      <c r="Q889" s="196">
        <f t="shared" si="226"/>
        <v>0</v>
      </c>
      <c r="R889" s="197" t="e">
        <f t="shared" si="227"/>
        <v>#DIV/0!</v>
      </c>
      <c r="S889" s="313">
        <f t="shared" si="228"/>
        <v>0</v>
      </c>
      <c r="T889" s="190"/>
      <c r="U889" s="190"/>
      <c r="V889" s="190"/>
      <c r="W889" s="196">
        <v>1</v>
      </c>
      <c r="X889" s="190"/>
    </row>
    <row r="890" spans="2:24" x14ac:dyDescent="0.25">
      <c r="B890" s="645"/>
      <c r="C890" s="504"/>
      <c r="D890" s="245">
        <v>4</v>
      </c>
      <c r="E890" s="190"/>
      <c r="F890" s="314"/>
      <c r="G890" s="190"/>
      <c r="H890" s="190"/>
      <c r="I890" s="198" t="e">
        <f t="shared" si="222"/>
        <v>#DIV/0!</v>
      </c>
      <c r="J890" s="190"/>
      <c r="K890" s="198" t="e">
        <f t="shared" si="223"/>
        <v>#DIV/0!</v>
      </c>
      <c r="L890" s="314"/>
      <c r="M890" s="198" t="e">
        <f t="shared" si="224"/>
        <v>#DIV/0!</v>
      </c>
      <c r="N890" s="314"/>
      <c r="O890" s="190"/>
      <c r="P890" s="197" t="e">
        <f t="shared" si="225"/>
        <v>#DIV/0!</v>
      </c>
      <c r="Q890" s="196">
        <f t="shared" si="226"/>
        <v>0</v>
      </c>
      <c r="R890" s="197" t="e">
        <f t="shared" si="227"/>
        <v>#DIV/0!</v>
      </c>
      <c r="S890" s="313">
        <f t="shared" si="228"/>
        <v>0</v>
      </c>
      <c r="T890" s="190"/>
      <c r="U890" s="190"/>
      <c r="V890" s="190"/>
      <c r="W890" s="196">
        <v>1</v>
      </c>
      <c r="X890" s="190"/>
    </row>
    <row r="891" spans="2:24" x14ac:dyDescent="0.25">
      <c r="B891" s="645"/>
      <c r="C891" s="504"/>
      <c r="D891" s="245">
        <v>5</v>
      </c>
      <c r="E891" s="190"/>
      <c r="F891" s="314"/>
      <c r="G891" s="190"/>
      <c r="H891" s="190"/>
      <c r="I891" s="198" t="e">
        <f t="shared" si="222"/>
        <v>#DIV/0!</v>
      </c>
      <c r="J891" s="190"/>
      <c r="K891" s="198" t="e">
        <f t="shared" si="223"/>
        <v>#DIV/0!</v>
      </c>
      <c r="L891" s="314"/>
      <c r="M891" s="198" t="e">
        <f t="shared" si="224"/>
        <v>#DIV/0!</v>
      </c>
      <c r="N891" s="314"/>
      <c r="O891" s="190"/>
      <c r="P891" s="197" t="e">
        <f t="shared" si="225"/>
        <v>#DIV/0!</v>
      </c>
      <c r="Q891" s="196">
        <f t="shared" si="226"/>
        <v>0</v>
      </c>
      <c r="R891" s="197" t="e">
        <f t="shared" si="227"/>
        <v>#DIV/0!</v>
      </c>
      <c r="S891" s="313">
        <f t="shared" si="228"/>
        <v>0</v>
      </c>
      <c r="T891" s="190"/>
      <c r="U891" s="190"/>
      <c r="V891" s="190"/>
      <c r="W891" s="196">
        <v>1</v>
      </c>
      <c r="X891" s="190"/>
    </row>
    <row r="892" spans="2:24" x14ac:dyDescent="0.25">
      <c r="B892" s="645"/>
      <c r="C892" s="504"/>
      <c r="D892" s="245">
        <v>6</v>
      </c>
      <c r="E892" s="190"/>
      <c r="F892" s="314"/>
      <c r="G892" s="190"/>
      <c r="H892" s="190"/>
      <c r="I892" s="198" t="e">
        <f t="shared" si="222"/>
        <v>#DIV/0!</v>
      </c>
      <c r="J892" s="190"/>
      <c r="K892" s="198" t="e">
        <f t="shared" si="223"/>
        <v>#DIV/0!</v>
      </c>
      <c r="L892" s="314"/>
      <c r="M892" s="198" t="e">
        <f t="shared" si="224"/>
        <v>#DIV/0!</v>
      </c>
      <c r="N892" s="314"/>
      <c r="O892" s="190"/>
      <c r="P892" s="197" t="e">
        <f t="shared" si="225"/>
        <v>#DIV/0!</v>
      </c>
      <c r="Q892" s="196">
        <f t="shared" si="226"/>
        <v>0</v>
      </c>
      <c r="R892" s="197" t="e">
        <f t="shared" si="227"/>
        <v>#DIV/0!</v>
      </c>
      <c r="S892" s="313">
        <f t="shared" si="228"/>
        <v>0</v>
      </c>
      <c r="T892" s="190"/>
      <c r="U892" s="190"/>
      <c r="V892" s="190"/>
      <c r="W892" s="196">
        <v>1</v>
      </c>
      <c r="X892" s="190"/>
    </row>
    <row r="893" spans="2:24" x14ac:dyDescent="0.25">
      <c r="B893" s="645"/>
      <c r="C893" s="504"/>
      <c r="D893" s="245">
        <v>7</v>
      </c>
      <c r="E893" s="190"/>
      <c r="F893" s="314"/>
      <c r="G893" s="190"/>
      <c r="H893" s="190"/>
      <c r="I893" s="198" t="e">
        <f t="shared" si="222"/>
        <v>#DIV/0!</v>
      </c>
      <c r="J893" s="190"/>
      <c r="K893" s="198" t="e">
        <f t="shared" si="223"/>
        <v>#DIV/0!</v>
      </c>
      <c r="L893" s="314"/>
      <c r="M893" s="198" t="e">
        <f t="shared" si="224"/>
        <v>#DIV/0!</v>
      </c>
      <c r="N893" s="314"/>
      <c r="O893" s="190"/>
      <c r="P893" s="197" t="e">
        <f t="shared" si="225"/>
        <v>#DIV/0!</v>
      </c>
      <c r="Q893" s="196">
        <f t="shared" si="226"/>
        <v>0</v>
      </c>
      <c r="R893" s="197" t="e">
        <f t="shared" si="227"/>
        <v>#DIV/0!</v>
      </c>
      <c r="S893" s="313">
        <f t="shared" si="228"/>
        <v>0</v>
      </c>
      <c r="T893" s="190"/>
      <c r="U893" s="190"/>
      <c r="V893" s="190"/>
      <c r="W893" s="196">
        <v>1</v>
      </c>
      <c r="X893" s="190"/>
    </row>
    <row r="894" spans="2:24" x14ac:dyDescent="0.25">
      <c r="B894" s="645"/>
      <c r="C894" s="504"/>
      <c r="D894" s="245">
        <v>8</v>
      </c>
      <c r="E894" s="190"/>
      <c r="F894" s="314"/>
      <c r="G894" s="190"/>
      <c r="H894" s="190"/>
      <c r="I894" s="198" t="e">
        <f t="shared" si="222"/>
        <v>#DIV/0!</v>
      </c>
      <c r="J894" s="190"/>
      <c r="K894" s="198" t="e">
        <f t="shared" si="223"/>
        <v>#DIV/0!</v>
      </c>
      <c r="L894" s="314"/>
      <c r="M894" s="198" t="e">
        <f t="shared" si="224"/>
        <v>#DIV/0!</v>
      </c>
      <c r="N894" s="314"/>
      <c r="O894" s="190"/>
      <c r="P894" s="197" t="e">
        <f t="shared" si="225"/>
        <v>#DIV/0!</v>
      </c>
      <c r="Q894" s="196">
        <f t="shared" si="226"/>
        <v>0</v>
      </c>
      <c r="R894" s="197" t="e">
        <f t="shared" si="227"/>
        <v>#DIV/0!</v>
      </c>
      <c r="S894" s="313">
        <f t="shared" si="228"/>
        <v>0</v>
      </c>
      <c r="T894" s="190"/>
      <c r="U894" s="190"/>
      <c r="V894" s="190"/>
      <c r="W894" s="196">
        <v>1</v>
      </c>
      <c r="X894" s="190"/>
    </row>
    <row r="895" spans="2:24" x14ac:dyDescent="0.25">
      <c r="B895" s="645"/>
      <c r="C895" s="504"/>
      <c r="D895" s="245">
        <v>9</v>
      </c>
      <c r="E895" s="190"/>
      <c r="F895" s="314"/>
      <c r="G895" s="190"/>
      <c r="H895" s="190"/>
      <c r="I895" s="198" t="e">
        <f t="shared" si="222"/>
        <v>#DIV/0!</v>
      </c>
      <c r="J895" s="190"/>
      <c r="K895" s="198" t="e">
        <f t="shared" si="223"/>
        <v>#DIV/0!</v>
      </c>
      <c r="L895" s="314"/>
      <c r="M895" s="198" t="e">
        <f t="shared" si="224"/>
        <v>#DIV/0!</v>
      </c>
      <c r="N895" s="314"/>
      <c r="O895" s="190"/>
      <c r="P895" s="197" t="e">
        <f t="shared" si="225"/>
        <v>#DIV/0!</v>
      </c>
      <c r="Q895" s="196">
        <f t="shared" si="226"/>
        <v>0</v>
      </c>
      <c r="R895" s="197" t="e">
        <f t="shared" si="227"/>
        <v>#DIV/0!</v>
      </c>
      <c r="S895" s="313">
        <f t="shared" si="228"/>
        <v>0</v>
      </c>
      <c r="T895" s="190"/>
      <c r="U895" s="190"/>
      <c r="V895" s="190"/>
      <c r="W895" s="196">
        <v>1</v>
      </c>
      <c r="X895" s="190"/>
    </row>
    <row r="896" spans="2:24" x14ac:dyDescent="0.25">
      <c r="B896" s="646"/>
      <c r="C896" s="504"/>
      <c r="D896" s="245">
        <v>10</v>
      </c>
      <c r="E896" s="190"/>
      <c r="F896" s="314"/>
      <c r="G896" s="190"/>
      <c r="H896" s="190"/>
      <c r="I896" s="198" t="e">
        <f t="shared" si="222"/>
        <v>#DIV/0!</v>
      </c>
      <c r="J896" s="190"/>
      <c r="K896" s="198" t="e">
        <f t="shared" si="223"/>
        <v>#DIV/0!</v>
      </c>
      <c r="L896" s="314"/>
      <c r="M896" s="198" t="e">
        <f t="shared" si="224"/>
        <v>#DIV/0!</v>
      </c>
      <c r="N896" s="314"/>
      <c r="O896" s="190"/>
      <c r="P896" s="197" t="e">
        <f t="shared" si="225"/>
        <v>#DIV/0!</v>
      </c>
      <c r="Q896" s="196">
        <f t="shared" si="226"/>
        <v>0</v>
      </c>
      <c r="R896" s="197" t="e">
        <f t="shared" si="227"/>
        <v>#DIV/0!</v>
      </c>
      <c r="S896" s="313">
        <f t="shared" si="228"/>
        <v>0</v>
      </c>
      <c r="T896" s="190"/>
      <c r="U896" s="190"/>
      <c r="V896" s="190"/>
      <c r="W896" s="196">
        <v>1</v>
      </c>
      <c r="X896" s="190"/>
    </row>
    <row r="897" spans="2:24" x14ac:dyDescent="0.25">
      <c r="B897" s="644">
        <v>45959</v>
      </c>
      <c r="C897" s="504" t="str">
        <f t="shared" ref="C897" si="230">RIGHT(TEXT(B897,"aaa"),1)</f>
        <v>三</v>
      </c>
      <c r="D897" s="245">
        <v>1</v>
      </c>
      <c r="E897" s="190"/>
      <c r="F897" s="314"/>
      <c r="G897" s="190"/>
      <c r="H897" s="190"/>
      <c r="I897" s="198" t="e">
        <f t="shared" si="222"/>
        <v>#DIV/0!</v>
      </c>
      <c r="J897" s="190"/>
      <c r="K897" s="198" t="e">
        <f t="shared" si="223"/>
        <v>#DIV/0!</v>
      </c>
      <c r="L897" s="314"/>
      <c r="M897" s="198" t="e">
        <f t="shared" si="224"/>
        <v>#DIV/0!</v>
      </c>
      <c r="N897" s="314"/>
      <c r="O897" s="190"/>
      <c r="P897" s="197" t="e">
        <f t="shared" si="225"/>
        <v>#DIV/0!</v>
      </c>
      <c r="Q897" s="196">
        <f t="shared" si="226"/>
        <v>0</v>
      </c>
      <c r="R897" s="197" t="e">
        <f t="shared" si="227"/>
        <v>#DIV/0!</v>
      </c>
      <c r="S897" s="313">
        <f t="shared" si="228"/>
        <v>0</v>
      </c>
      <c r="T897" s="190"/>
      <c r="U897" s="190"/>
      <c r="V897" s="190"/>
      <c r="W897" s="196">
        <v>1</v>
      </c>
      <c r="X897" s="190"/>
    </row>
    <row r="898" spans="2:24" x14ac:dyDescent="0.25">
      <c r="B898" s="645"/>
      <c r="C898" s="504"/>
      <c r="D898" s="245">
        <v>2</v>
      </c>
      <c r="E898" s="190"/>
      <c r="F898" s="314"/>
      <c r="G898" s="190"/>
      <c r="H898" s="190"/>
      <c r="I898" s="198" t="e">
        <f t="shared" si="222"/>
        <v>#DIV/0!</v>
      </c>
      <c r="J898" s="190"/>
      <c r="K898" s="198" t="e">
        <f t="shared" si="223"/>
        <v>#DIV/0!</v>
      </c>
      <c r="L898" s="314"/>
      <c r="M898" s="198" t="e">
        <f t="shared" si="224"/>
        <v>#DIV/0!</v>
      </c>
      <c r="N898" s="314"/>
      <c r="O898" s="190"/>
      <c r="P898" s="197" t="e">
        <f t="shared" si="225"/>
        <v>#DIV/0!</v>
      </c>
      <c r="Q898" s="196">
        <f t="shared" si="226"/>
        <v>0</v>
      </c>
      <c r="R898" s="197" t="e">
        <f t="shared" si="227"/>
        <v>#DIV/0!</v>
      </c>
      <c r="S898" s="313">
        <f t="shared" si="228"/>
        <v>0</v>
      </c>
      <c r="T898" s="190"/>
      <c r="U898" s="190"/>
      <c r="V898" s="190"/>
      <c r="W898" s="196">
        <v>1</v>
      </c>
      <c r="X898" s="190"/>
    </row>
    <row r="899" spans="2:24" x14ac:dyDescent="0.25">
      <c r="B899" s="645"/>
      <c r="C899" s="504"/>
      <c r="D899" s="245">
        <v>3</v>
      </c>
      <c r="E899" s="190"/>
      <c r="F899" s="314"/>
      <c r="G899" s="190"/>
      <c r="H899" s="190"/>
      <c r="I899" s="198" t="e">
        <f t="shared" si="222"/>
        <v>#DIV/0!</v>
      </c>
      <c r="J899" s="190"/>
      <c r="K899" s="198" t="e">
        <f t="shared" si="223"/>
        <v>#DIV/0!</v>
      </c>
      <c r="L899" s="314"/>
      <c r="M899" s="198" t="e">
        <f t="shared" si="224"/>
        <v>#DIV/0!</v>
      </c>
      <c r="N899" s="314"/>
      <c r="O899" s="190"/>
      <c r="P899" s="197" t="e">
        <f t="shared" si="225"/>
        <v>#DIV/0!</v>
      </c>
      <c r="Q899" s="196">
        <f t="shared" si="226"/>
        <v>0</v>
      </c>
      <c r="R899" s="197" t="e">
        <f t="shared" si="227"/>
        <v>#DIV/0!</v>
      </c>
      <c r="S899" s="313">
        <f t="shared" si="228"/>
        <v>0</v>
      </c>
      <c r="T899" s="190"/>
      <c r="U899" s="190"/>
      <c r="V899" s="190"/>
      <c r="W899" s="196">
        <v>1</v>
      </c>
      <c r="X899" s="190"/>
    </row>
    <row r="900" spans="2:24" x14ac:dyDescent="0.25">
      <c r="B900" s="645"/>
      <c r="C900" s="504"/>
      <c r="D900" s="245">
        <v>4</v>
      </c>
      <c r="E900" s="190"/>
      <c r="F900" s="314"/>
      <c r="G900" s="190"/>
      <c r="H900" s="190"/>
      <c r="I900" s="198" t="e">
        <f t="shared" si="222"/>
        <v>#DIV/0!</v>
      </c>
      <c r="J900" s="190"/>
      <c r="K900" s="198" t="e">
        <f t="shared" si="223"/>
        <v>#DIV/0!</v>
      </c>
      <c r="L900" s="314"/>
      <c r="M900" s="198" t="e">
        <f t="shared" si="224"/>
        <v>#DIV/0!</v>
      </c>
      <c r="N900" s="314"/>
      <c r="O900" s="190"/>
      <c r="P900" s="197" t="e">
        <f t="shared" si="225"/>
        <v>#DIV/0!</v>
      </c>
      <c r="Q900" s="196">
        <f t="shared" si="226"/>
        <v>0</v>
      </c>
      <c r="R900" s="197" t="e">
        <f t="shared" si="227"/>
        <v>#DIV/0!</v>
      </c>
      <c r="S900" s="313">
        <f t="shared" si="228"/>
        <v>0</v>
      </c>
      <c r="T900" s="190"/>
      <c r="U900" s="190"/>
      <c r="V900" s="190"/>
      <c r="W900" s="196">
        <v>1</v>
      </c>
      <c r="X900" s="190"/>
    </row>
    <row r="901" spans="2:24" x14ac:dyDescent="0.25">
      <c r="B901" s="645"/>
      <c r="C901" s="504"/>
      <c r="D901" s="245">
        <v>5</v>
      </c>
      <c r="E901" s="190"/>
      <c r="F901" s="314"/>
      <c r="G901" s="190"/>
      <c r="H901" s="190"/>
      <c r="I901" s="198" t="e">
        <f t="shared" si="222"/>
        <v>#DIV/0!</v>
      </c>
      <c r="J901" s="190"/>
      <c r="K901" s="198" t="e">
        <f t="shared" si="223"/>
        <v>#DIV/0!</v>
      </c>
      <c r="L901" s="314"/>
      <c r="M901" s="198" t="e">
        <f t="shared" si="224"/>
        <v>#DIV/0!</v>
      </c>
      <c r="N901" s="314"/>
      <c r="O901" s="190"/>
      <c r="P901" s="197" t="e">
        <f t="shared" si="225"/>
        <v>#DIV/0!</v>
      </c>
      <c r="Q901" s="196">
        <f t="shared" si="226"/>
        <v>0</v>
      </c>
      <c r="R901" s="197" t="e">
        <f t="shared" si="227"/>
        <v>#DIV/0!</v>
      </c>
      <c r="S901" s="313">
        <f t="shared" si="228"/>
        <v>0</v>
      </c>
      <c r="T901" s="190"/>
      <c r="U901" s="190"/>
      <c r="V901" s="190"/>
      <c r="W901" s="196">
        <v>1</v>
      </c>
      <c r="X901" s="190"/>
    </row>
    <row r="902" spans="2:24" x14ac:dyDescent="0.25">
      <c r="B902" s="645"/>
      <c r="C902" s="504"/>
      <c r="D902" s="245">
        <v>6</v>
      </c>
      <c r="E902" s="190"/>
      <c r="F902" s="314"/>
      <c r="G902" s="190"/>
      <c r="H902" s="190"/>
      <c r="I902" s="198" t="e">
        <f t="shared" si="222"/>
        <v>#DIV/0!</v>
      </c>
      <c r="J902" s="190"/>
      <c r="K902" s="198" t="e">
        <f t="shared" si="223"/>
        <v>#DIV/0!</v>
      </c>
      <c r="L902" s="314"/>
      <c r="M902" s="198" t="e">
        <f t="shared" si="224"/>
        <v>#DIV/0!</v>
      </c>
      <c r="N902" s="314"/>
      <c r="O902" s="190"/>
      <c r="P902" s="197" t="e">
        <f t="shared" si="225"/>
        <v>#DIV/0!</v>
      </c>
      <c r="Q902" s="196">
        <f t="shared" si="226"/>
        <v>0</v>
      </c>
      <c r="R902" s="197" t="e">
        <f t="shared" si="227"/>
        <v>#DIV/0!</v>
      </c>
      <c r="S902" s="313">
        <f t="shared" si="228"/>
        <v>0</v>
      </c>
      <c r="T902" s="190"/>
      <c r="U902" s="190"/>
      <c r="V902" s="190"/>
      <c r="W902" s="196">
        <v>1</v>
      </c>
      <c r="X902" s="190"/>
    </row>
    <row r="903" spans="2:24" x14ac:dyDescent="0.25">
      <c r="B903" s="645"/>
      <c r="C903" s="504"/>
      <c r="D903" s="245">
        <v>7</v>
      </c>
      <c r="E903" s="190"/>
      <c r="F903" s="314"/>
      <c r="G903" s="190"/>
      <c r="H903" s="190"/>
      <c r="I903" s="198" t="e">
        <f t="shared" si="222"/>
        <v>#DIV/0!</v>
      </c>
      <c r="J903" s="190"/>
      <c r="K903" s="198" t="e">
        <f t="shared" si="223"/>
        <v>#DIV/0!</v>
      </c>
      <c r="L903" s="314"/>
      <c r="M903" s="198" t="e">
        <f t="shared" si="224"/>
        <v>#DIV/0!</v>
      </c>
      <c r="N903" s="314"/>
      <c r="O903" s="190"/>
      <c r="P903" s="197" t="e">
        <f t="shared" si="225"/>
        <v>#DIV/0!</v>
      </c>
      <c r="Q903" s="196">
        <f t="shared" si="226"/>
        <v>0</v>
      </c>
      <c r="R903" s="197" t="e">
        <f t="shared" si="227"/>
        <v>#DIV/0!</v>
      </c>
      <c r="S903" s="313">
        <f t="shared" si="228"/>
        <v>0</v>
      </c>
      <c r="T903" s="190"/>
      <c r="U903" s="190"/>
      <c r="V903" s="190"/>
      <c r="W903" s="196">
        <v>1</v>
      </c>
      <c r="X903" s="190"/>
    </row>
    <row r="904" spans="2:24" x14ac:dyDescent="0.25">
      <c r="B904" s="645"/>
      <c r="C904" s="504"/>
      <c r="D904" s="245">
        <v>8</v>
      </c>
      <c r="E904" s="190"/>
      <c r="F904" s="314"/>
      <c r="G904" s="190"/>
      <c r="H904" s="190"/>
      <c r="I904" s="198" t="e">
        <f t="shared" si="222"/>
        <v>#DIV/0!</v>
      </c>
      <c r="J904" s="190"/>
      <c r="K904" s="198" t="e">
        <f t="shared" si="223"/>
        <v>#DIV/0!</v>
      </c>
      <c r="L904" s="314"/>
      <c r="M904" s="198" t="e">
        <f t="shared" si="224"/>
        <v>#DIV/0!</v>
      </c>
      <c r="N904" s="314"/>
      <c r="O904" s="190"/>
      <c r="P904" s="197" t="e">
        <f t="shared" si="225"/>
        <v>#DIV/0!</v>
      </c>
      <c r="Q904" s="196">
        <f t="shared" si="226"/>
        <v>0</v>
      </c>
      <c r="R904" s="197" t="e">
        <f t="shared" si="227"/>
        <v>#DIV/0!</v>
      </c>
      <c r="S904" s="313">
        <f t="shared" si="228"/>
        <v>0</v>
      </c>
      <c r="T904" s="190"/>
      <c r="U904" s="190"/>
      <c r="V904" s="190"/>
      <c r="W904" s="196">
        <v>1</v>
      </c>
      <c r="X904" s="190"/>
    </row>
    <row r="905" spans="2:24" x14ac:dyDescent="0.25">
      <c r="B905" s="645"/>
      <c r="C905" s="504"/>
      <c r="D905" s="245">
        <v>9</v>
      </c>
      <c r="E905" s="190"/>
      <c r="F905" s="314"/>
      <c r="G905" s="190"/>
      <c r="H905" s="190"/>
      <c r="I905" s="198" t="e">
        <f t="shared" si="222"/>
        <v>#DIV/0!</v>
      </c>
      <c r="J905" s="190"/>
      <c r="K905" s="198" t="e">
        <f t="shared" si="223"/>
        <v>#DIV/0!</v>
      </c>
      <c r="L905" s="314"/>
      <c r="M905" s="198" t="e">
        <f t="shared" si="224"/>
        <v>#DIV/0!</v>
      </c>
      <c r="N905" s="314"/>
      <c r="O905" s="190"/>
      <c r="P905" s="197" t="e">
        <f t="shared" si="225"/>
        <v>#DIV/0!</v>
      </c>
      <c r="Q905" s="196">
        <f t="shared" si="226"/>
        <v>0</v>
      </c>
      <c r="R905" s="197" t="e">
        <f t="shared" si="227"/>
        <v>#DIV/0!</v>
      </c>
      <c r="S905" s="313">
        <f t="shared" si="228"/>
        <v>0</v>
      </c>
      <c r="T905" s="190"/>
      <c r="U905" s="190"/>
      <c r="V905" s="190"/>
      <c r="W905" s="196">
        <v>1</v>
      </c>
      <c r="X905" s="190"/>
    </row>
    <row r="906" spans="2:24" x14ac:dyDescent="0.25">
      <c r="B906" s="646"/>
      <c r="C906" s="504"/>
      <c r="D906" s="245">
        <v>10</v>
      </c>
      <c r="E906" s="190"/>
      <c r="F906" s="314"/>
      <c r="G906" s="190"/>
      <c r="H906" s="190"/>
      <c r="I906" s="198" t="e">
        <f t="shared" si="222"/>
        <v>#DIV/0!</v>
      </c>
      <c r="J906" s="190"/>
      <c r="K906" s="198" t="e">
        <f t="shared" si="223"/>
        <v>#DIV/0!</v>
      </c>
      <c r="L906" s="314"/>
      <c r="M906" s="198" t="e">
        <f t="shared" si="224"/>
        <v>#DIV/0!</v>
      </c>
      <c r="N906" s="314"/>
      <c r="O906" s="190"/>
      <c r="P906" s="197" t="e">
        <f t="shared" si="225"/>
        <v>#DIV/0!</v>
      </c>
      <c r="Q906" s="196">
        <f t="shared" si="226"/>
        <v>0</v>
      </c>
      <c r="R906" s="197" t="e">
        <f t="shared" si="227"/>
        <v>#DIV/0!</v>
      </c>
      <c r="S906" s="313">
        <f t="shared" si="228"/>
        <v>0</v>
      </c>
      <c r="T906" s="190"/>
      <c r="U906" s="190"/>
      <c r="V906" s="190"/>
      <c r="W906" s="196">
        <v>1</v>
      </c>
      <c r="X906" s="190"/>
    </row>
    <row r="907" spans="2:24" x14ac:dyDescent="0.25">
      <c r="B907" s="644">
        <v>45960</v>
      </c>
      <c r="C907" s="504" t="str">
        <f t="shared" ref="C907" si="231">RIGHT(TEXT(B907,"aaa"),1)</f>
        <v>四</v>
      </c>
      <c r="D907" s="245">
        <v>1</v>
      </c>
      <c r="E907" s="190"/>
      <c r="F907" s="314"/>
      <c r="G907" s="190"/>
      <c r="H907" s="190"/>
      <c r="I907" s="198" t="e">
        <f t="shared" ref="I907:I926" si="232">H907/G907</f>
        <v>#DIV/0!</v>
      </c>
      <c r="J907" s="190"/>
      <c r="K907" s="198" t="e">
        <f t="shared" ref="K907:K926" si="233">J907/G907</f>
        <v>#DIV/0!</v>
      </c>
      <c r="L907" s="314"/>
      <c r="M907" s="198" t="e">
        <f t="shared" ref="M907:M926" si="234">(H907+J907)/G907</f>
        <v>#DIV/0!</v>
      </c>
      <c r="N907" s="314"/>
      <c r="O907" s="190"/>
      <c r="P907" s="197" t="e">
        <f t="shared" ref="P907:P926" si="235">O907/G907</f>
        <v>#DIV/0!</v>
      </c>
      <c r="Q907" s="196">
        <f t="shared" ref="Q907:Q926" si="236">(H907+J907)-G907-O907</f>
        <v>0</v>
      </c>
      <c r="R907" s="197" t="e">
        <f t="shared" ref="R907:R926" si="237">Q907/G907</f>
        <v>#DIV/0!</v>
      </c>
      <c r="S907" s="313">
        <f t="shared" ref="S907:S926" si="238">Q907*L907</f>
        <v>0</v>
      </c>
      <c r="T907" s="190"/>
      <c r="U907" s="190"/>
      <c r="V907" s="190"/>
      <c r="W907" s="196">
        <v>1</v>
      </c>
      <c r="X907" s="190"/>
    </row>
    <row r="908" spans="2:24" x14ac:dyDescent="0.25">
      <c r="B908" s="645"/>
      <c r="C908" s="504"/>
      <c r="D908" s="245">
        <v>2</v>
      </c>
      <c r="E908" s="190"/>
      <c r="F908" s="314"/>
      <c r="G908" s="190"/>
      <c r="H908" s="190"/>
      <c r="I908" s="198" t="e">
        <f t="shared" si="232"/>
        <v>#DIV/0!</v>
      </c>
      <c r="J908" s="190"/>
      <c r="K908" s="198" t="e">
        <f t="shared" si="233"/>
        <v>#DIV/0!</v>
      </c>
      <c r="L908" s="314"/>
      <c r="M908" s="198" t="e">
        <f t="shared" si="234"/>
        <v>#DIV/0!</v>
      </c>
      <c r="N908" s="314"/>
      <c r="O908" s="190"/>
      <c r="P908" s="197" t="e">
        <f t="shared" si="235"/>
        <v>#DIV/0!</v>
      </c>
      <c r="Q908" s="196">
        <f t="shared" si="236"/>
        <v>0</v>
      </c>
      <c r="R908" s="197" t="e">
        <f t="shared" si="237"/>
        <v>#DIV/0!</v>
      </c>
      <c r="S908" s="313">
        <f t="shared" si="238"/>
        <v>0</v>
      </c>
      <c r="T908" s="190"/>
      <c r="U908" s="190"/>
      <c r="V908" s="190"/>
      <c r="W908" s="196">
        <v>1</v>
      </c>
      <c r="X908" s="190"/>
    </row>
    <row r="909" spans="2:24" x14ac:dyDescent="0.25">
      <c r="B909" s="645"/>
      <c r="C909" s="504"/>
      <c r="D909" s="245">
        <v>3</v>
      </c>
      <c r="E909" s="190"/>
      <c r="F909" s="314"/>
      <c r="G909" s="190"/>
      <c r="H909" s="190"/>
      <c r="I909" s="198" t="e">
        <f t="shared" si="232"/>
        <v>#DIV/0!</v>
      </c>
      <c r="J909" s="190"/>
      <c r="K909" s="198" t="e">
        <f t="shared" si="233"/>
        <v>#DIV/0!</v>
      </c>
      <c r="L909" s="314"/>
      <c r="M909" s="198" t="e">
        <f t="shared" si="234"/>
        <v>#DIV/0!</v>
      </c>
      <c r="N909" s="314"/>
      <c r="O909" s="190"/>
      <c r="P909" s="197" t="e">
        <f t="shared" si="235"/>
        <v>#DIV/0!</v>
      </c>
      <c r="Q909" s="196">
        <f t="shared" si="236"/>
        <v>0</v>
      </c>
      <c r="R909" s="197" t="e">
        <f t="shared" si="237"/>
        <v>#DIV/0!</v>
      </c>
      <c r="S909" s="313">
        <f t="shared" si="238"/>
        <v>0</v>
      </c>
      <c r="T909" s="190"/>
      <c r="U909" s="190"/>
      <c r="V909" s="190"/>
      <c r="W909" s="196">
        <v>1</v>
      </c>
      <c r="X909" s="190"/>
    </row>
    <row r="910" spans="2:24" x14ac:dyDescent="0.25">
      <c r="B910" s="645"/>
      <c r="C910" s="504"/>
      <c r="D910" s="245">
        <v>4</v>
      </c>
      <c r="E910" s="190"/>
      <c r="F910" s="314"/>
      <c r="G910" s="190"/>
      <c r="H910" s="190"/>
      <c r="I910" s="198" t="e">
        <f t="shared" si="232"/>
        <v>#DIV/0!</v>
      </c>
      <c r="J910" s="190"/>
      <c r="K910" s="198" t="e">
        <f t="shared" si="233"/>
        <v>#DIV/0!</v>
      </c>
      <c r="L910" s="314"/>
      <c r="M910" s="198" t="e">
        <f t="shared" si="234"/>
        <v>#DIV/0!</v>
      </c>
      <c r="N910" s="314"/>
      <c r="O910" s="190"/>
      <c r="P910" s="197" t="e">
        <f t="shared" si="235"/>
        <v>#DIV/0!</v>
      </c>
      <c r="Q910" s="196">
        <f t="shared" si="236"/>
        <v>0</v>
      </c>
      <c r="R910" s="197" t="e">
        <f t="shared" si="237"/>
        <v>#DIV/0!</v>
      </c>
      <c r="S910" s="313">
        <f t="shared" si="238"/>
        <v>0</v>
      </c>
      <c r="T910" s="190"/>
      <c r="U910" s="190"/>
      <c r="V910" s="190"/>
      <c r="W910" s="196">
        <v>1</v>
      </c>
      <c r="X910" s="190"/>
    </row>
    <row r="911" spans="2:24" x14ac:dyDescent="0.25">
      <c r="B911" s="645"/>
      <c r="C911" s="504"/>
      <c r="D911" s="245">
        <v>5</v>
      </c>
      <c r="E911" s="190"/>
      <c r="F911" s="314"/>
      <c r="G911" s="190"/>
      <c r="H911" s="190"/>
      <c r="I911" s="198" t="e">
        <f t="shared" si="232"/>
        <v>#DIV/0!</v>
      </c>
      <c r="J911" s="190"/>
      <c r="K911" s="198" t="e">
        <f t="shared" si="233"/>
        <v>#DIV/0!</v>
      </c>
      <c r="L911" s="314"/>
      <c r="M911" s="198" t="e">
        <f t="shared" si="234"/>
        <v>#DIV/0!</v>
      </c>
      <c r="N911" s="314"/>
      <c r="O911" s="190"/>
      <c r="P911" s="197" t="e">
        <f t="shared" si="235"/>
        <v>#DIV/0!</v>
      </c>
      <c r="Q911" s="196">
        <f t="shared" si="236"/>
        <v>0</v>
      </c>
      <c r="R911" s="197" t="e">
        <f t="shared" si="237"/>
        <v>#DIV/0!</v>
      </c>
      <c r="S911" s="313">
        <f t="shared" si="238"/>
        <v>0</v>
      </c>
      <c r="T911" s="190"/>
      <c r="U911" s="190"/>
      <c r="V911" s="190"/>
      <c r="W911" s="196">
        <v>1</v>
      </c>
      <c r="X911" s="190"/>
    </row>
    <row r="912" spans="2:24" x14ac:dyDescent="0.25">
      <c r="B912" s="645"/>
      <c r="C912" s="504"/>
      <c r="D912" s="245">
        <v>6</v>
      </c>
      <c r="E912" s="190"/>
      <c r="F912" s="314"/>
      <c r="G912" s="190"/>
      <c r="H912" s="190"/>
      <c r="I912" s="198" t="e">
        <f t="shared" si="232"/>
        <v>#DIV/0!</v>
      </c>
      <c r="J912" s="190"/>
      <c r="K912" s="198" t="e">
        <f t="shared" si="233"/>
        <v>#DIV/0!</v>
      </c>
      <c r="L912" s="314"/>
      <c r="M912" s="198" t="e">
        <f t="shared" si="234"/>
        <v>#DIV/0!</v>
      </c>
      <c r="N912" s="314"/>
      <c r="O912" s="190"/>
      <c r="P912" s="197" t="e">
        <f t="shared" si="235"/>
        <v>#DIV/0!</v>
      </c>
      <c r="Q912" s="196">
        <f t="shared" si="236"/>
        <v>0</v>
      </c>
      <c r="R912" s="197" t="e">
        <f t="shared" si="237"/>
        <v>#DIV/0!</v>
      </c>
      <c r="S912" s="313">
        <f t="shared" si="238"/>
        <v>0</v>
      </c>
      <c r="T912" s="190"/>
      <c r="U912" s="190"/>
      <c r="V912" s="190"/>
      <c r="W912" s="196">
        <v>1</v>
      </c>
      <c r="X912" s="190"/>
    </row>
    <row r="913" spans="2:24" x14ac:dyDescent="0.25">
      <c r="B913" s="645"/>
      <c r="C913" s="504"/>
      <c r="D913" s="245">
        <v>7</v>
      </c>
      <c r="E913" s="190"/>
      <c r="F913" s="314"/>
      <c r="G913" s="190"/>
      <c r="H913" s="190"/>
      <c r="I913" s="198" t="e">
        <f t="shared" si="232"/>
        <v>#DIV/0!</v>
      </c>
      <c r="J913" s="190"/>
      <c r="K913" s="198" t="e">
        <f t="shared" si="233"/>
        <v>#DIV/0!</v>
      </c>
      <c r="L913" s="314"/>
      <c r="M913" s="198" t="e">
        <f t="shared" si="234"/>
        <v>#DIV/0!</v>
      </c>
      <c r="N913" s="314"/>
      <c r="O913" s="190"/>
      <c r="P913" s="197" t="e">
        <f t="shared" si="235"/>
        <v>#DIV/0!</v>
      </c>
      <c r="Q913" s="196">
        <f t="shared" si="236"/>
        <v>0</v>
      </c>
      <c r="R913" s="197" t="e">
        <f t="shared" si="237"/>
        <v>#DIV/0!</v>
      </c>
      <c r="S913" s="313">
        <f t="shared" si="238"/>
        <v>0</v>
      </c>
      <c r="T913" s="190"/>
      <c r="U913" s="190"/>
      <c r="V913" s="190"/>
      <c r="W913" s="196">
        <v>1</v>
      </c>
      <c r="X913" s="190"/>
    </row>
    <row r="914" spans="2:24" x14ac:dyDescent="0.25">
      <c r="B914" s="645"/>
      <c r="C914" s="504"/>
      <c r="D914" s="245">
        <v>8</v>
      </c>
      <c r="E914" s="190"/>
      <c r="F914" s="314"/>
      <c r="G914" s="190"/>
      <c r="H914" s="190"/>
      <c r="I914" s="198" t="e">
        <f t="shared" si="232"/>
        <v>#DIV/0!</v>
      </c>
      <c r="J914" s="190"/>
      <c r="K914" s="198" t="e">
        <f t="shared" si="233"/>
        <v>#DIV/0!</v>
      </c>
      <c r="L914" s="314"/>
      <c r="M914" s="198" t="e">
        <f t="shared" si="234"/>
        <v>#DIV/0!</v>
      </c>
      <c r="N914" s="314"/>
      <c r="O914" s="190"/>
      <c r="P914" s="197" t="e">
        <f t="shared" si="235"/>
        <v>#DIV/0!</v>
      </c>
      <c r="Q914" s="196">
        <f t="shared" si="236"/>
        <v>0</v>
      </c>
      <c r="R914" s="197" t="e">
        <f t="shared" si="237"/>
        <v>#DIV/0!</v>
      </c>
      <c r="S914" s="313">
        <f t="shared" si="238"/>
        <v>0</v>
      </c>
      <c r="T914" s="190"/>
      <c r="U914" s="190"/>
      <c r="V914" s="190"/>
      <c r="W914" s="196">
        <v>1</v>
      </c>
      <c r="X914" s="190"/>
    </row>
    <row r="915" spans="2:24" x14ac:dyDescent="0.25">
      <c r="B915" s="645"/>
      <c r="C915" s="504"/>
      <c r="D915" s="245">
        <v>9</v>
      </c>
      <c r="E915" s="190"/>
      <c r="F915" s="314"/>
      <c r="G915" s="190"/>
      <c r="H915" s="190"/>
      <c r="I915" s="198" t="e">
        <f t="shared" si="232"/>
        <v>#DIV/0!</v>
      </c>
      <c r="J915" s="190"/>
      <c r="K915" s="198" t="e">
        <f t="shared" si="233"/>
        <v>#DIV/0!</v>
      </c>
      <c r="L915" s="314"/>
      <c r="M915" s="198" t="e">
        <f t="shared" si="234"/>
        <v>#DIV/0!</v>
      </c>
      <c r="N915" s="314"/>
      <c r="O915" s="190"/>
      <c r="P915" s="197" t="e">
        <f t="shared" si="235"/>
        <v>#DIV/0!</v>
      </c>
      <c r="Q915" s="196">
        <f t="shared" si="236"/>
        <v>0</v>
      </c>
      <c r="R915" s="197" t="e">
        <f t="shared" si="237"/>
        <v>#DIV/0!</v>
      </c>
      <c r="S915" s="313">
        <f t="shared" si="238"/>
        <v>0</v>
      </c>
      <c r="T915" s="190"/>
      <c r="U915" s="190"/>
      <c r="V915" s="190"/>
      <c r="W915" s="196">
        <v>1</v>
      </c>
      <c r="X915" s="190"/>
    </row>
    <row r="916" spans="2:24" x14ac:dyDescent="0.25">
      <c r="B916" s="646"/>
      <c r="C916" s="504"/>
      <c r="D916" s="245">
        <v>10</v>
      </c>
      <c r="E916" s="190"/>
      <c r="F916" s="314"/>
      <c r="G916" s="190"/>
      <c r="H916" s="190"/>
      <c r="I916" s="198" t="e">
        <f t="shared" si="232"/>
        <v>#DIV/0!</v>
      </c>
      <c r="J916" s="190"/>
      <c r="K916" s="198" t="e">
        <f t="shared" si="233"/>
        <v>#DIV/0!</v>
      </c>
      <c r="L916" s="314"/>
      <c r="M916" s="198" t="e">
        <f t="shared" si="234"/>
        <v>#DIV/0!</v>
      </c>
      <c r="N916" s="314"/>
      <c r="O916" s="190"/>
      <c r="P916" s="197" t="e">
        <f t="shared" si="235"/>
        <v>#DIV/0!</v>
      </c>
      <c r="Q916" s="196">
        <f t="shared" si="236"/>
        <v>0</v>
      </c>
      <c r="R916" s="197" t="e">
        <f t="shared" si="237"/>
        <v>#DIV/0!</v>
      </c>
      <c r="S916" s="313">
        <f t="shared" si="238"/>
        <v>0</v>
      </c>
      <c r="T916" s="190"/>
      <c r="U916" s="190"/>
      <c r="V916" s="190"/>
      <c r="W916" s="196">
        <v>1</v>
      </c>
      <c r="X916" s="190"/>
    </row>
    <row r="917" spans="2:24" x14ac:dyDescent="0.25">
      <c r="B917" s="644">
        <v>45961</v>
      </c>
      <c r="C917" s="504" t="str">
        <f t="shared" ref="C917" si="239">RIGHT(TEXT(B917,"aaa"),1)</f>
        <v>五</v>
      </c>
      <c r="D917" s="245">
        <v>1</v>
      </c>
      <c r="E917" s="190"/>
      <c r="F917" s="314"/>
      <c r="G917" s="190"/>
      <c r="H917" s="190"/>
      <c r="I917" s="198" t="e">
        <f t="shared" si="232"/>
        <v>#DIV/0!</v>
      </c>
      <c r="J917" s="190"/>
      <c r="K917" s="198" t="e">
        <f t="shared" si="233"/>
        <v>#DIV/0!</v>
      </c>
      <c r="L917" s="314"/>
      <c r="M917" s="198" t="e">
        <f t="shared" si="234"/>
        <v>#DIV/0!</v>
      </c>
      <c r="N917" s="314"/>
      <c r="O917" s="190"/>
      <c r="P917" s="197" t="e">
        <f t="shared" si="235"/>
        <v>#DIV/0!</v>
      </c>
      <c r="Q917" s="196">
        <f t="shared" si="236"/>
        <v>0</v>
      </c>
      <c r="R917" s="197" t="e">
        <f t="shared" si="237"/>
        <v>#DIV/0!</v>
      </c>
      <c r="S917" s="313">
        <f t="shared" si="238"/>
        <v>0</v>
      </c>
      <c r="T917" s="190"/>
      <c r="U917" s="190"/>
      <c r="V917" s="190"/>
      <c r="W917" s="196">
        <v>1</v>
      </c>
      <c r="X917" s="190"/>
    </row>
    <row r="918" spans="2:24" x14ac:dyDescent="0.25">
      <c r="B918" s="645"/>
      <c r="C918" s="504"/>
      <c r="D918" s="245">
        <v>2</v>
      </c>
      <c r="E918" s="190"/>
      <c r="F918" s="314"/>
      <c r="G918" s="190"/>
      <c r="H918" s="190"/>
      <c r="I918" s="198" t="e">
        <f t="shared" si="232"/>
        <v>#DIV/0!</v>
      </c>
      <c r="J918" s="190"/>
      <c r="K918" s="198" t="e">
        <f t="shared" si="233"/>
        <v>#DIV/0!</v>
      </c>
      <c r="L918" s="314"/>
      <c r="M918" s="198" t="e">
        <f t="shared" si="234"/>
        <v>#DIV/0!</v>
      </c>
      <c r="N918" s="314"/>
      <c r="O918" s="190"/>
      <c r="P918" s="197" t="e">
        <f t="shared" si="235"/>
        <v>#DIV/0!</v>
      </c>
      <c r="Q918" s="196">
        <f t="shared" si="236"/>
        <v>0</v>
      </c>
      <c r="R918" s="197" t="e">
        <f t="shared" si="237"/>
        <v>#DIV/0!</v>
      </c>
      <c r="S918" s="313">
        <f t="shared" si="238"/>
        <v>0</v>
      </c>
      <c r="T918" s="190"/>
      <c r="U918" s="190"/>
      <c r="V918" s="190"/>
      <c r="W918" s="196">
        <v>1</v>
      </c>
      <c r="X918" s="190"/>
    </row>
    <row r="919" spans="2:24" x14ac:dyDescent="0.25">
      <c r="B919" s="645"/>
      <c r="C919" s="504"/>
      <c r="D919" s="245">
        <v>3</v>
      </c>
      <c r="E919" s="190"/>
      <c r="F919" s="314"/>
      <c r="G919" s="190"/>
      <c r="H919" s="190"/>
      <c r="I919" s="198" t="e">
        <f t="shared" si="232"/>
        <v>#DIV/0!</v>
      </c>
      <c r="J919" s="190"/>
      <c r="K919" s="198" t="e">
        <f t="shared" si="233"/>
        <v>#DIV/0!</v>
      </c>
      <c r="L919" s="314"/>
      <c r="M919" s="198" t="e">
        <f t="shared" si="234"/>
        <v>#DIV/0!</v>
      </c>
      <c r="N919" s="314"/>
      <c r="O919" s="190"/>
      <c r="P919" s="197" t="e">
        <f t="shared" si="235"/>
        <v>#DIV/0!</v>
      </c>
      <c r="Q919" s="196">
        <f t="shared" si="236"/>
        <v>0</v>
      </c>
      <c r="R919" s="197" t="e">
        <f t="shared" si="237"/>
        <v>#DIV/0!</v>
      </c>
      <c r="S919" s="313">
        <f t="shared" si="238"/>
        <v>0</v>
      </c>
      <c r="T919" s="190"/>
      <c r="U919" s="190"/>
      <c r="V919" s="190"/>
      <c r="W919" s="196">
        <v>1</v>
      </c>
      <c r="X919" s="190"/>
    </row>
    <row r="920" spans="2:24" x14ac:dyDescent="0.25">
      <c r="B920" s="645"/>
      <c r="C920" s="504"/>
      <c r="D920" s="245">
        <v>4</v>
      </c>
      <c r="E920" s="190"/>
      <c r="F920" s="314"/>
      <c r="G920" s="190"/>
      <c r="H920" s="190"/>
      <c r="I920" s="198" t="e">
        <f t="shared" si="232"/>
        <v>#DIV/0!</v>
      </c>
      <c r="J920" s="190"/>
      <c r="K920" s="198" t="e">
        <f t="shared" si="233"/>
        <v>#DIV/0!</v>
      </c>
      <c r="L920" s="314"/>
      <c r="M920" s="198" t="e">
        <f t="shared" si="234"/>
        <v>#DIV/0!</v>
      </c>
      <c r="N920" s="314"/>
      <c r="O920" s="190"/>
      <c r="P920" s="197" t="e">
        <f t="shared" si="235"/>
        <v>#DIV/0!</v>
      </c>
      <c r="Q920" s="196">
        <f t="shared" si="236"/>
        <v>0</v>
      </c>
      <c r="R920" s="197" t="e">
        <f t="shared" si="237"/>
        <v>#DIV/0!</v>
      </c>
      <c r="S920" s="313">
        <f t="shared" si="238"/>
        <v>0</v>
      </c>
      <c r="T920" s="190"/>
      <c r="U920" s="190"/>
      <c r="V920" s="190"/>
      <c r="W920" s="196">
        <v>1</v>
      </c>
      <c r="X920" s="190"/>
    </row>
    <row r="921" spans="2:24" x14ac:dyDescent="0.25">
      <c r="B921" s="645"/>
      <c r="C921" s="504"/>
      <c r="D921" s="245">
        <v>5</v>
      </c>
      <c r="E921" s="190"/>
      <c r="F921" s="314"/>
      <c r="G921" s="190"/>
      <c r="H921" s="190"/>
      <c r="I921" s="198" t="e">
        <f t="shared" si="232"/>
        <v>#DIV/0!</v>
      </c>
      <c r="J921" s="190"/>
      <c r="K921" s="198" t="e">
        <f t="shared" si="233"/>
        <v>#DIV/0!</v>
      </c>
      <c r="L921" s="314"/>
      <c r="M921" s="198" t="e">
        <f t="shared" si="234"/>
        <v>#DIV/0!</v>
      </c>
      <c r="N921" s="314"/>
      <c r="O921" s="190"/>
      <c r="P921" s="197" t="e">
        <f t="shared" si="235"/>
        <v>#DIV/0!</v>
      </c>
      <c r="Q921" s="196">
        <f t="shared" si="236"/>
        <v>0</v>
      </c>
      <c r="R921" s="197" t="e">
        <f t="shared" si="237"/>
        <v>#DIV/0!</v>
      </c>
      <c r="S921" s="313">
        <f t="shared" si="238"/>
        <v>0</v>
      </c>
      <c r="T921" s="190"/>
      <c r="U921" s="190"/>
      <c r="V921" s="190"/>
      <c r="W921" s="196">
        <v>1</v>
      </c>
      <c r="X921" s="190"/>
    </row>
    <row r="922" spans="2:24" x14ac:dyDescent="0.25">
      <c r="B922" s="645"/>
      <c r="C922" s="504"/>
      <c r="D922" s="245">
        <v>6</v>
      </c>
      <c r="E922" s="190"/>
      <c r="F922" s="314"/>
      <c r="G922" s="190"/>
      <c r="H922" s="190"/>
      <c r="I922" s="198" t="e">
        <f t="shared" si="232"/>
        <v>#DIV/0!</v>
      </c>
      <c r="J922" s="190"/>
      <c r="K922" s="198" t="e">
        <f t="shared" si="233"/>
        <v>#DIV/0!</v>
      </c>
      <c r="L922" s="314"/>
      <c r="M922" s="198" t="e">
        <f t="shared" si="234"/>
        <v>#DIV/0!</v>
      </c>
      <c r="N922" s="314"/>
      <c r="O922" s="190"/>
      <c r="P922" s="197" t="e">
        <f t="shared" si="235"/>
        <v>#DIV/0!</v>
      </c>
      <c r="Q922" s="196">
        <f t="shared" si="236"/>
        <v>0</v>
      </c>
      <c r="R922" s="197" t="e">
        <f t="shared" si="237"/>
        <v>#DIV/0!</v>
      </c>
      <c r="S922" s="313">
        <f t="shared" si="238"/>
        <v>0</v>
      </c>
      <c r="T922" s="190"/>
      <c r="U922" s="190"/>
      <c r="V922" s="190"/>
      <c r="W922" s="196">
        <v>1</v>
      </c>
      <c r="X922" s="190"/>
    </row>
    <row r="923" spans="2:24" x14ac:dyDescent="0.25">
      <c r="B923" s="645"/>
      <c r="C923" s="504"/>
      <c r="D923" s="245">
        <v>7</v>
      </c>
      <c r="E923" s="190"/>
      <c r="F923" s="314"/>
      <c r="G923" s="190"/>
      <c r="H923" s="190"/>
      <c r="I923" s="198" t="e">
        <f t="shared" si="232"/>
        <v>#DIV/0!</v>
      </c>
      <c r="J923" s="190"/>
      <c r="K923" s="198" t="e">
        <f t="shared" si="233"/>
        <v>#DIV/0!</v>
      </c>
      <c r="L923" s="314"/>
      <c r="M923" s="198" t="e">
        <f t="shared" si="234"/>
        <v>#DIV/0!</v>
      </c>
      <c r="N923" s="314"/>
      <c r="O923" s="190"/>
      <c r="P923" s="197" t="e">
        <f t="shared" si="235"/>
        <v>#DIV/0!</v>
      </c>
      <c r="Q923" s="196">
        <f t="shared" si="236"/>
        <v>0</v>
      </c>
      <c r="R923" s="197" t="e">
        <f t="shared" si="237"/>
        <v>#DIV/0!</v>
      </c>
      <c r="S923" s="313">
        <f t="shared" si="238"/>
        <v>0</v>
      </c>
      <c r="T923" s="190"/>
      <c r="U923" s="190"/>
      <c r="V923" s="190"/>
      <c r="W923" s="196">
        <v>1</v>
      </c>
      <c r="X923" s="190"/>
    </row>
    <row r="924" spans="2:24" x14ac:dyDescent="0.25">
      <c r="B924" s="645"/>
      <c r="C924" s="504"/>
      <c r="D924" s="245">
        <v>8</v>
      </c>
      <c r="E924" s="190"/>
      <c r="F924" s="314"/>
      <c r="G924" s="190"/>
      <c r="H924" s="190"/>
      <c r="I924" s="198" t="e">
        <f t="shared" si="232"/>
        <v>#DIV/0!</v>
      </c>
      <c r="J924" s="190"/>
      <c r="K924" s="198" t="e">
        <f t="shared" si="233"/>
        <v>#DIV/0!</v>
      </c>
      <c r="L924" s="314"/>
      <c r="M924" s="198" t="e">
        <f t="shared" si="234"/>
        <v>#DIV/0!</v>
      </c>
      <c r="N924" s="314"/>
      <c r="O924" s="190"/>
      <c r="P924" s="197" t="e">
        <f t="shared" si="235"/>
        <v>#DIV/0!</v>
      </c>
      <c r="Q924" s="196">
        <f t="shared" si="236"/>
        <v>0</v>
      </c>
      <c r="R924" s="197" t="e">
        <f t="shared" si="237"/>
        <v>#DIV/0!</v>
      </c>
      <c r="S924" s="313">
        <f t="shared" si="238"/>
        <v>0</v>
      </c>
      <c r="T924" s="190"/>
      <c r="U924" s="190"/>
      <c r="V924" s="190"/>
      <c r="W924" s="196">
        <v>1</v>
      </c>
      <c r="X924" s="190"/>
    </row>
    <row r="925" spans="2:24" x14ac:dyDescent="0.25">
      <c r="B925" s="645"/>
      <c r="C925" s="504"/>
      <c r="D925" s="245">
        <v>9</v>
      </c>
      <c r="E925" s="190"/>
      <c r="F925" s="314"/>
      <c r="G925" s="190"/>
      <c r="H925" s="190"/>
      <c r="I925" s="198" t="e">
        <f t="shared" si="232"/>
        <v>#DIV/0!</v>
      </c>
      <c r="J925" s="190"/>
      <c r="K925" s="198" t="e">
        <f t="shared" si="233"/>
        <v>#DIV/0!</v>
      </c>
      <c r="L925" s="314"/>
      <c r="M925" s="198" t="e">
        <f t="shared" si="234"/>
        <v>#DIV/0!</v>
      </c>
      <c r="N925" s="314"/>
      <c r="O925" s="190"/>
      <c r="P925" s="197" t="e">
        <f t="shared" si="235"/>
        <v>#DIV/0!</v>
      </c>
      <c r="Q925" s="196">
        <f t="shared" si="236"/>
        <v>0</v>
      </c>
      <c r="R925" s="197" t="e">
        <f t="shared" si="237"/>
        <v>#DIV/0!</v>
      </c>
      <c r="S925" s="313">
        <f t="shared" si="238"/>
        <v>0</v>
      </c>
      <c r="T925" s="190"/>
      <c r="U925" s="190"/>
      <c r="V925" s="190"/>
      <c r="W925" s="196">
        <v>1</v>
      </c>
      <c r="X925" s="190"/>
    </row>
    <row r="926" spans="2:24" x14ac:dyDescent="0.25">
      <c r="B926" s="646"/>
      <c r="C926" s="504"/>
      <c r="D926" s="245">
        <v>10</v>
      </c>
      <c r="E926" s="190"/>
      <c r="F926" s="314"/>
      <c r="G926" s="190"/>
      <c r="H926" s="190"/>
      <c r="I926" s="198" t="e">
        <f t="shared" si="232"/>
        <v>#DIV/0!</v>
      </c>
      <c r="J926" s="190"/>
      <c r="K926" s="198" t="e">
        <f t="shared" si="233"/>
        <v>#DIV/0!</v>
      </c>
      <c r="L926" s="314"/>
      <c r="M926" s="198" t="e">
        <f t="shared" si="234"/>
        <v>#DIV/0!</v>
      </c>
      <c r="N926" s="314"/>
      <c r="O926" s="190"/>
      <c r="P926" s="197" t="e">
        <f t="shared" si="235"/>
        <v>#DIV/0!</v>
      </c>
      <c r="Q926" s="196">
        <f t="shared" si="236"/>
        <v>0</v>
      </c>
      <c r="R926" s="197" t="e">
        <f t="shared" si="237"/>
        <v>#DIV/0!</v>
      </c>
      <c r="S926" s="313">
        <f t="shared" si="238"/>
        <v>0</v>
      </c>
      <c r="T926" s="190"/>
      <c r="U926" s="190"/>
      <c r="V926" s="190"/>
      <c r="W926" s="196">
        <v>1</v>
      </c>
      <c r="X926" s="190"/>
    </row>
    <row r="927" spans="2:24" x14ac:dyDescent="0.25">
      <c r="B927" s="644">
        <v>45962</v>
      </c>
      <c r="C927" s="504" t="str">
        <f t="shared" ref="C927" si="240">RIGHT(TEXT(B927,"aaa"),1)</f>
        <v>六</v>
      </c>
      <c r="D927" s="245">
        <v>1</v>
      </c>
      <c r="E927" s="190"/>
      <c r="F927" s="314"/>
      <c r="G927" s="190"/>
      <c r="H927" s="190"/>
      <c r="I927" s="198" t="e">
        <f t="shared" ref="I927:I946" si="241">H927/G927</f>
        <v>#DIV/0!</v>
      </c>
      <c r="J927" s="190"/>
      <c r="K927" s="198" t="e">
        <f t="shared" ref="K927:K946" si="242">J927/G927</f>
        <v>#DIV/0!</v>
      </c>
      <c r="L927" s="314"/>
      <c r="M927" s="198" t="e">
        <f t="shared" ref="M927:M946" si="243">(H927+J927)/G927</f>
        <v>#DIV/0!</v>
      </c>
      <c r="N927" s="314"/>
      <c r="O927" s="190"/>
      <c r="P927" s="197" t="e">
        <f t="shared" ref="P927:P946" si="244">O927/G927</f>
        <v>#DIV/0!</v>
      </c>
      <c r="Q927" s="196">
        <f t="shared" ref="Q927:Q946" si="245">(H927+J927)-G927-O927</f>
        <v>0</v>
      </c>
      <c r="R927" s="197" t="e">
        <f t="shared" ref="R927:R946" si="246">Q927/G927</f>
        <v>#DIV/0!</v>
      </c>
      <c r="S927" s="313">
        <f t="shared" ref="S927:S946" si="247">Q927*L927</f>
        <v>0</v>
      </c>
      <c r="T927" s="190"/>
      <c r="U927" s="190"/>
      <c r="V927" s="190"/>
      <c r="W927" s="196">
        <v>1</v>
      </c>
      <c r="X927" s="190"/>
    </row>
    <row r="928" spans="2:24" x14ac:dyDescent="0.25">
      <c r="B928" s="645"/>
      <c r="C928" s="504"/>
      <c r="D928" s="245">
        <v>2</v>
      </c>
      <c r="E928" s="190"/>
      <c r="F928" s="314"/>
      <c r="G928" s="190"/>
      <c r="H928" s="190"/>
      <c r="I928" s="198" t="e">
        <f t="shared" si="241"/>
        <v>#DIV/0!</v>
      </c>
      <c r="J928" s="190"/>
      <c r="K928" s="198" t="e">
        <f t="shared" si="242"/>
        <v>#DIV/0!</v>
      </c>
      <c r="L928" s="314"/>
      <c r="M928" s="198" t="e">
        <f t="shared" si="243"/>
        <v>#DIV/0!</v>
      </c>
      <c r="N928" s="314"/>
      <c r="O928" s="190"/>
      <c r="P928" s="197" t="e">
        <f t="shared" si="244"/>
        <v>#DIV/0!</v>
      </c>
      <c r="Q928" s="196">
        <f t="shared" si="245"/>
        <v>0</v>
      </c>
      <c r="R928" s="197" t="e">
        <f t="shared" si="246"/>
        <v>#DIV/0!</v>
      </c>
      <c r="S928" s="313">
        <f t="shared" si="247"/>
        <v>0</v>
      </c>
      <c r="T928" s="190"/>
      <c r="U928" s="190"/>
      <c r="V928" s="190"/>
      <c r="W928" s="196">
        <v>1</v>
      </c>
      <c r="X928" s="190"/>
    </row>
    <row r="929" spans="2:24" x14ac:dyDescent="0.25">
      <c r="B929" s="645"/>
      <c r="C929" s="504"/>
      <c r="D929" s="245">
        <v>3</v>
      </c>
      <c r="E929" s="190"/>
      <c r="F929" s="314"/>
      <c r="G929" s="190"/>
      <c r="H929" s="190"/>
      <c r="I929" s="198" t="e">
        <f t="shared" si="241"/>
        <v>#DIV/0!</v>
      </c>
      <c r="J929" s="190"/>
      <c r="K929" s="198" t="e">
        <f t="shared" si="242"/>
        <v>#DIV/0!</v>
      </c>
      <c r="L929" s="314"/>
      <c r="M929" s="198" t="e">
        <f t="shared" si="243"/>
        <v>#DIV/0!</v>
      </c>
      <c r="N929" s="314"/>
      <c r="O929" s="190"/>
      <c r="P929" s="197" t="e">
        <f t="shared" si="244"/>
        <v>#DIV/0!</v>
      </c>
      <c r="Q929" s="196">
        <f t="shared" si="245"/>
        <v>0</v>
      </c>
      <c r="R929" s="197" t="e">
        <f t="shared" si="246"/>
        <v>#DIV/0!</v>
      </c>
      <c r="S929" s="313">
        <f t="shared" si="247"/>
        <v>0</v>
      </c>
      <c r="T929" s="190"/>
      <c r="U929" s="190"/>
      <c r="V929" s="190"/>
      <c r="W929" s="196">
        <v>1</v>
      </c>
      <c r="X929" s="190"/>
    </row>
    <row r="930" spans="2:24" x14ac:dyDescent="0.25">
      <c r="B930" s="645"/>
      <c r="C930" s="504"/>
      <c r="D930" s="245">
        <v>4</v>
      </c>
      <c r="E930" s="190"/>
      <c r="F930" s="314"/>
      <c r="G930" s="190"/>
      <c r="H930" s="190"/>
      <c r="I930" s="198" t="e">
        <f t="shared" si="241"/>
        <v>#DIV/0!</v>
      </c>
      <c r="J930" s="190"/>
      <c r="K930" s="198" t="e">
        <f t="shared" si="242"/>
        <v>#DIV/0!</v>
      </c>
      <c r="L930" s="314"/>
      <c r="M930" s="198" t="e">
        <f t="shared" si="243"/>
        <v>#DIV/0!</v>
      </c>
      <c r="N930" s="314"/>
      <c r="O930" s="190"/>
      <c r="P930" s="197" t="e">
        <f t="shared" si="244"/>
        <v>#DIV/0!</v>
      </c>
      <c r="Q930" s="196">
        <f t="shared" si="245"/>
        <v>0</v>
      </c>
      <c r="R930" s="197" t="e">
        <f t="shared" si="246"/>
        <v>#DIV/0!</v>
      </c>
      <c r="S930" s="313">
        <f t="shared" si="247"/>
        <v>0</v>
      </c>
      <c r="T930" s="190"/>
      <c r="U930" s="190"/>
      <c r="V930" s="190"/>
      <c r="W930" s="196">
        <v>1</v>
      </c>
      <c r="X930" s="190"/>
    </row>
    <row r="931" spans="2:24" x14ac:dyDescent="0.25">
      <c r="B931" s="645"/>
      <c r="C931" s="504"/>
      <c r="D931" s="245">
        <v>5</v>
      </c>
      <c r="E931" s="190"/>
      <c r="F931" s="314"/>
      <c r="G931" s="190"/>
      <c r="H931" s="190"/>
      <c r="I931" s="198" t="e">
        <f t="shared" si="241"/>
        <v>#DIV/0!</v>
      </c>
      <c r="J931" s="190"/>
      <c r="K931" s="198" t="e">
        <f t="shared" si="242"/>
        <v>#DIV/0!</v>
      </c>
      <c r="L931" s="314"/>
      <c r="M931" s="198" t="e">
        <f t="shared" si="243"/>
        <v>#DIV/0!</v>
      </c>
      <c r="N931" s="314"/>
      <c r="O931" s="190"/>
      <c r="P931" s="197" t="e">
        <f t="shared" si="244"/>
        <v>#DIV/0!</v>
      </c>
      <c r="Q931" s="196">
        <f t="shared" si="245"/>
        <v>0</v>
      </c>
      <c r="R931" s="197" t="e">
        <f t="shared" si="246"/>
        <v>#DIV/0!</v>
      </c>
      <c r="S931" s="313">
        <f t="shared" si="247"/>
        <v>0</v>
      </c>
      <c r="T931" s="190"/>
      <c r="U931" s="190"/>
      <c r="V931" s="190"/>
      <c r="W931" s="196">
        <v>1</v>
      </c>
      <c r="X931" s="190"/>
    </row>
    <row r="932" spans="2:24" x14ac:dyDescent="0.25">
      <c r="B932" s="645"/>
      <c r="C932" s="504"/>
      <c r="D932" s="245">
        <v>6</v>
      </c>
      <c r="E932" s="190"/>
      <c r="F932" s="314"/>
      <c r="G932" s="190"/>
      <c r="H932" s="190"/>
      <c r="I932" s="198" t="e">
        <f t="shared" si="241"/>
        <v>#DIV/0!</v>
      </c>
      <c r="J932" s="190"/>
      <c r="K932" s="198" t="e">
        <f t="shared" si="242"/>
        <v>#DIV/0!</v>
      </c>
      <c r="L932" s="314"/>
      <c r="M932" s="198" t="e">
        <f t="shared" si="243"/>
        <v>#DIV/0!</v>
      </c>
      <c r="N932" s="314"/>
      <c r="O932" s="190"/>
      <c r="P932" s="197" t="e">
        <f t="shared" si="244"/>
        <v>#DIV/0!</v>
      </c>
      <c r="Q932" s="196">
        <f t="shared" si="245"/>
        <v>0</v>
      </c>
      <c r="R932" s="197" t="e">
        <f t="shared" si="246"/>
        <v>#DIV/0!</v>
      </c>
      <c r="S932" s="313">
        <f t="shared" si="247"/>
        <v>0</v>
      </c>
      <c r="T932" s="190"/>
      <c r="U932" s="190"/>
      <c r="V932" s="190"/>
      <c r="W932" s="196">
        <v>1</v>
      </c>
      <c r="X932" s="190"/>
    </row>
    <row r="933" spans="2:24" x14ac:dyDescent="0.25">
      <c r="B933" s="645"/>
      <c r="C933" s="504"/>
      <c r="D933" s="245">
        <v>7</v>
      </c>
      <c r="E933" s="190"/>
      <c r="F933" s="314"/>
      <c r="G933" s="190"/>
      <c r="H933" s="190"/>
      <c r="I933" s="198" t="e">
        <f t="shared" si="241"/>
        <v>#DIV/0!</v>
      </c>
      <c r="J933" s="190"/>
      <c r="K933" s="198" t="e">
        <f t="shared" si="242"/>
        <v>#DIV/0!</v>
      </c>
      <c r="L933" s="314"/>
      <c r="M933" s="198" t="e">
        <f t="shared" si="243"/>
        <v>#DIV/0!</v>
      </c>
      <c r="N933" s="314"/>
      <c r="O933" s="190"/>
      <c r="P933" s="197" t="e">
        <f t="shared" si="244"/>
        <v>#DIV/0!</v>
      </c>
      <c r="Q933" s="196">
        <f t="shared" si="245"/>
        <v>0</v>
      </c>
      <c r="R933" s="197" t="e">
        <f t="shared" si="246"/>
        <v>#DIV/0!</v>
      </c>
      <c r="S933" s="313">
        <f t="shared" si="247"/>
        <v>0</v>
      </c>
      <c r="T933" s="190"/>
      <c r="U933" s="190"/>
      <c r="V933" s="190"/>
      <c r="W933" s="196">
        <v>1</v>
      </c>
      <c r="X933" s="190"/>
    </row>
    <row r="934" spans="2:24" x14ac:dyDescent="0.25">
      <c r="B934" s="645"/>
      <c r="C934" s="504"/>
      <c r="D934" s="245">
        <v>8</v>
      </c>
      <c r="E934" s="190"/>
      <c r="F934" s="314"/>
      <c r="G934" s="190"/>
      <c r="H934" s="190"/>
      <c r="I934" s="198" t="e">
        <f t="shared" si="241"/>
        <v>#DIV/0!</v>
      </c>
      <c r="J934" s="190"/>
      <c r="K934" s="198" t="e">
        <f t="shared" si="242"/>
        <v>#DIV/0!</v>
      </c>
      <c r="L934" s="314"/>
      <c r="M934" s="198" t="e">
        <f t="shared" si="243"/>
        <v>#DIV/0!</v>
      </c>
      <c r="N934" s="314"/>
      <c r="O934" s="190"/>
      <c r="P934" s="197" t="e">
        <f t="shared" si="244"/>
        <v>#DIV/0!</v>
      </c>
      <c r="Q934" s="196">
        <f t="shared" si="245"/>
        <v>0</v>
      </c>
      <c r="R934" s="197" t="e">
        <f t="shared" si="246"/>
        <v>#DIV/0!</v>
      </c>
      <c r="S934" s="313">
        <f t="shared" si="247"/>
        <v>0</v>
      </c>
      <c r="T934" s="190"/>
      <c r="U934" s="190"/>
      <c r="V934" s="190"/>
      <c r="W934" s="196">
        <v>1</v>
      </c>
      <c r="X934" s="190"/>
    </row>
    <row r="935" spans="2:24" x14ac:dyDescent="0.25">
      <c r="B935" s="645"/>
      <c r="C935" s="504"/>
      <c r="D935" s="245">
        <v>9</v>
      </c>
      <c r="E935" s="190"/>
      <c r="F935" s="314"/>
      <c r="G935" s="190"/>
      <c r="H935" s="190"/>
      <c r="I935" s="198" t="e">
        <f t="shared" si="241"/>
        <v>#DIV/0!</v>
      </c>
      <c r="J935" s="190"/>
      <c r="K935" s="198" t="e">
        <f t="shared" si="242"/>
        <v>#DIV/0!</v>
      </c>
      <c r="L935" s="314"/>
      <c r="M935" s="198" t="e">
        <f t="shared" si="243"/>
        <v>#DIV/0!</v>
      </c>
      <c r="N935" s="314"/>
      <c r="O935" s="190"/>
      <c r="P935" s="197" t="e">
        <f t="shared" si="244"/>
        <v>#DIV/0!</v>
      </c>
      <c r="Q935" s="196">
        <f t="shared" si="245"/>
        <v>0</v>
      </c>
      <c r="R935" s="197" t="e">
        <f t="shared" si="246"/>
        <v>#DIV/0!</v>
      </c>
      <c r="S935" s="313">
        <f t="shared" si="247"/>
        <v>0</v>
      </c>
      <c r="T935" s="190"/>
      <c r="U935" s="190"/>
      <c r="V935" s="190"/>
      <c r="W935" s="196">
        <v>1</v>
      </c>
      <c r="X935" s="190"/>
    </row>
    <row r="936" spans="2:24" x14ac:dyDescent="0.25">
      <c r="B936" s="646"/>
      <c r="C936" s="504"/>
      <c r="D936" s="245">
        <v>10</v>
      </c>
      <c r="E936" s="190"/>
      <c r="F936" s="314"/>
      <c r="G936" s="190"/>
      <c r="H936" s="190"/>
      <c r="I936" s="198" t="e">
        <f t="shared" si="241"/>
        <v>#DIV/0!</v>
      </c>
      <c r="J936" s="190"/>
      <c r="K936" s="198" t="e">
        <f t="shared" si="242"/>
        <v>#DIV/0!</v>
      </c>
      <c r="L936" s="314"/>
      <c r="M936" s="198" t="e">
        <f t="shared" si="243"/>
        <v>#DIV/0!</v>
      </c>
      <c r="N936" s="314"/>
      <c r="O936" s="190"/>
      <c r="P936" s="197" t="e">
        <f t="shared" si="244"/>
        <v>#DIV/0!</v>
      </c>
      <c r="Q936" s="196">
        <f t="shared" si="245"/>
        <v>0</v>
      </c>
      <c r="R936" s="197" t="e">
        <f t="shared" si="246"/>
        <v>#DIV/0!</v>
      </c>
      <c r="S936" s="313">
        <f t="shared" si="247"/>
        <v>0</v>
      </c>
      <c r="T936" s="190"/>
      <c r="U936" s="190"/>
      <c r="V936" s="190"/>
      <c r="W936" s="196">
        <v>1</v>
      </c>
      <c r="X936" s="190"/>
    </row>
    <row r="937" spans="2:24" x14ac:dyDescent="0.25">
      <c r="B937" s="644">
        <v>45963</v>
      </c>
      <c r="C937" s="504" t="str">
        <f t="shared" ref="C937" si="248">RIGHT(TEXT(B937,"aaa"),1)</f>
        <v>日</v>
      </c>
      <c r="D937" s="245">
        <v>1</v>
      </c>
      <c r="E937" s="190"/>
      <c r="F937" s="314"/>
      <c r="G937" s="190"/>
      <c r="H937" s="190"/>
      <c r="I937" s="198" t="e">
        <f t="shared" si="241"/>
        <v>#DIV/0!</v>
      </c>
      <c r="J937" s="190"/>
      <c r="K937" s="198" t="e">
        <f t="shared" si="242"/>
        <v>#DIV/0!</v>
      </c>
      <c r="L937" s="314"/>
      <c r="M937" s="198" t="e">
        <f t="shared" si="243"/>
        <v>#DIV/0!</v>
      </c>
      <c r="N937" s="314"/>
      <c r="O937" s="190"/>
      <c r="P937" s="197" t="e">
        <f t="shared" si="244"/>
        <v>#DIV/0!</v>
      </c>
      <c r="Q937" s="196">
        <f t="shared" si="245"/>
        <v>0</v>
      </c>
      <c r="R937" s="197" t="e">
        <f t="shared" si="246"/>
        <v>#DIV/0!</v>
      </c>
      <c r="S937" s="313">
        <f t="shared" si="247"/>
        <v>0</v>
      </c>
      <c r="T937" s="190"/>
      <c r="U937" s="190"/>
      <c r="V937" s="190"/>
      <c r="W937" s="196">
        <v>1</v>
      </c>
      <c r="X937" s="190"/>
    </row>
    <row r="938" spans="2:24" x14ac:dyDescent="0.25">
      <c r="B938" s="645"/>
      <c r="C938" s="504"/>
      <c r="D938" s="245">
        <v>2</v>
      </c>
      <c r="E938" s="190"/>
      <c r="F938" s="314"/>
      <c r="G938" s="190"/>
      <c r="H938" s="190"/>
      <c r="I938" s="198" t="e">
        <f t="shared" si="241"/>
        <v>#DIV/0!</v>
      </c>
      <c r="J938" s="190"/>
      <c r="K938" s="198" t="e">
        <f t="shared" si="242"/>
        <v>#DIV/0!</v>
      </c>
      <c r="L938" s="314"/>
      <c r="M938" s="198" t="e">
        <f t="shared" si="243"/>
        <v>#DIV/0!</v>
      </c>
      <c r="N938" s="314"/>
      <c r="O938" s="190"/>
      <c r="P938" s="197" t="e">
        <f t="shared" si="244"/>
        <v>#DIV/0!</v>
      </c>
      <c r="Q938" s="196">
        <f t="shared" si="245"/>
        <v>0</v>
      </c>
      <c r="R938" s="197" t="e">
        <f t="shared" si="246"/>
        <v>#DIV/0!</v>
      </c>
      <c r="S938" s="313">
        <f t="shared" si="247"/>
        <v>0</v>
      </c>
      <c r="T938" s="190"/>
      <c r="U938" s="190"/>
      <c r="V938" s="190"/>
      <c r="W938" s="196">
        <v>1</v>
      </c>
      <c r="X938" s="190"/>
    </row>
    <row r="939" spans="2:24" x14ac:dyDescent="0.25">
      <c r="B939" s="645"/>
      <c r="C939" s="504"/>
      <c r="D939" s="245">
        <v>3</v>
      </c>
      <c r="E939" s="190"/>
      <c r="F939" s="314"/>
      <c r="G939" s="190"/>
      <c r="H939" s="190"/>
      <c r="I939" s="198" t="e">
        <f t="shared" si="241"/>
        <v>#DIV/0!</v>
      </c>
      <c r="J939" s="190"/>
      <c r="K939" s="198" t="e">
        <f t="shared" si="242"/>
        <v>#DIV/0!</v>
      </c>
      <c r="L939" s="314"/>
      <c r="M939" s="198" t="e">
        <f t="shared" si="243"/>
        <v>#DIV/0!</v>
      </c>
      <c r="N939" s="314"/>
      <c r="O939" s="190"/>
      <c r="P939" s="197" t="e">
        <f t="shared" si="244"/>
        <v>#DIV/0!</v>
      </c>
      <c r="Q939" s="196">
        <f t="shared" si="245"/>
        <v>0</v>
      </c>
      <c r="R939" s="197" t="e">
        <f t="shared" si="246"/>
        <v>#DIV/0!</v>
      </c>
      <c r="S939" s="313">
        <f t="shared" si="247"/>
        <v>0</v>
      </c>
      <c r="T939" s="190"/>
      <c r="U939" s="190"/>
      <c r="V939" s="190"/>
      <c r="W939" s="196">
        <v>1</v>
      </c>
      <c r="X939" s="190"/>
    </row>
    <row r="940" spans="2:24" x14ac:dyDescent="0.25">
      <c r="B940" s="645"/>
      <c r="C940" s="504"/>
      <c r="D940" s="245">
        <v>4</v>
      </c>
      <c r="E940" s="190"/>
      <c r="F940" s="314"/>
      <c r="G940" s="190"/>
      <c r="H940" s="190"/>
      <c r="I940" s="198" t="e">
        <f t="shared" si="241"/>
        <v>#DIV/0!</v>
      </c>
      <c r="J940" s="190"/>
      <c r="K940" s="198" t="e">
        <f t="shared" si="242"/>
        <v>#DIV/0!</v>
      </c>
      <c r="L940" s="314"/>
      <c r="M940" s="198" t="e">
        <f t="shared" si="243"/>
        <v>#DIV/0!</v>
      </c>
      <c r="N940" s="314"/>
      <c r="O940" s="190"/>
      <c r="P940" s="197" t="e">
        <f t="shared" si="244"/>
        <v>#DIV/0!</v>
      </c>
      <c r="Q940" s="196">
        <f t="shared" si="245"/>
        <v>0</v>
      </c>
      <c r="R940" s="197" t="e">
        <f t="shared" si="246"/>
        <v>#DIV/0!</v>
      </c>
      <c r="S940" s="313">
        <f t="shared" si="247"/>
        <v>0</v>
      </c>
      <c r="T940" s="190"/>
      <c r="U940" s="190"/>
      <c r="V940" s="190"/>
      <c r="W940" s="196">
        <v>1</v>
      </c>
      <c r="X940" s="190"/>
    </row>
    <row r="941" spans="2:24" x14ac:dyDescent="0.25">
      <c r="B941" s="645"/>
      <c r="C941" s="504"/>
      <c r="D941" s="245">
        <v>5</v>
      </c>
      <c r="E941" s="190"/>
      <c r="F941" s="314"/>
      <c r="G941" s="190"/>
      <c r="H941" s="190"/>
      <c r="I941" s="198" t="e">
        <f t="shared" si="241"/>
        <v>#DIV/0!</v>
      </c>
      <c r="J941" s="190"/>
      <c r="K941" s="198" t="e">
        <f t="shared" si="242"/>
        <v>#DIV/0!</v>
      </c>
      <c r="L941" s="314"/>
      <c r="M941" s="198" t="e">
        <f t="shared" si="243"/>
        <v>#DIV/0!</v>
      </c>
      <c r="N941" s="314"/>
      <c r="O941" s="190"/>
      <c r="P941" s="197" t="e">
        <f t="shared" si="244"/>
        <v>#DIV/0!</v>
      </c>
      <c r="Q941" s="196">
        <f t="shared" si="245"/>
        <v>0</v>
      </c>
      <c r="R941" s="197" t="e">
        <f t="shared" si="246"/>
        <v>#DIV/0!</v>
      </c>
      <c r="S941" s="313">
        <f t="shared" si="247"/>
        <v>0</v>
      </c>
      <c r="T941" s="190"/>
      <c r="U941" s="190"/>
      <c r="V941" s="190"/>
      <c r="W941" s="196">
        <v>1</v>
      </c>
      <c r="X941" s="190"/>
    </row>
    <row r="942" spans="2:24" x14ac:dyDescent="0.25">
      <c r="B942" s="645"/>
      <c r="C942" s="504"/>
      <c r="D942" s="245">
        <v>6</v>
      </c>
      <c r="E942" s="190"/>
      <c r="F942" s="314"/>
      <c r="G942" s="190"/>
      <c r="H942" s="190"/>
      <c r="I942" s="198" t="e">
        <f t="shared" si="241"/>
        <v>#DIV/0!</v>
      </c>
      <c r="J942" s="190"/>
      <c r="K942" s="198" t="e">
        <f t="shared" si="242"/>
        <v>#DIV/0!</v>
      </c>
      <c r="L942" s="314"/>
      <c r="M942" s="198" t="e">
        <f t="shared" si="243"/>
        <v>#DIV/0!</v>
      </c>
      <c r="N942" s="314"/>
      <c r="O942" s="190"/>
      <c r="P942" s="197" t="e">
        <f t="shared" si="244"/>
        <v>#DIV/0!</v>
      </c>
      <c r="Q942" s="196">
        <f t="shared" si="245"/>
        <v>0</v>
      </c>
      <c r="R942" s="197" t="e">
        <f t="shared" si="246"/>
        <v>#DIV/0!</v>
      </c>
      <c r="S942" s="313">
        <f t="shared" si="247"/>
        <v>0</v>
      </c>
      <c r="T942" s="190"/>
      <c r="U942" s="190"/>
      <c r="V942" s="190"/>
      <c r="W942" s="196">
        <v>1</v>
      </c>
      <c r="X942" s="190"/>
    </row>
    <row r="943" spans="2:24" x14ac:dyDescent="0.25">
      <c r="B943" s="645"/>
      <c r="C943" s="504"/>
      <c r="D943" s="245">
        <v>7</v>
      </c>
      <c r="E943" s="190"/>
      <c r="F943" s="314"/>
      <c r="G943" s="190"/>
      <c r="H943" s="190"/>
      <c r="I943" s="198" t="e">
        <f t="shared" si="241"/>
        <v>#DIV/0!</v>
      </c>
      <c r="J943" s="190"/>
      <c r="K943" s="198" t="e">
        <f t="shared" si="242"/>
        <v>#DIV/0!</v>
      </c>
      <c r="L943" s="314"/>
      <c r="M943" s="198" t="e">
        <f t="shared" si="243"/>
        <v>#DIV/0!</v>
      </c>
      <c r="N943" s="314"/>
      <c r="O943" s="190"/>
      <c r="P943" s="197" t="e">
        <f t="shared" si="244"/>
        <v>#DIV/0!</v>
      </c>
      <c r="Q943" s="196">
        <f t="shared" si="245"/>
        <v>0</v>
      </c>
      <c r="R943" s="197" t="e">
        <f t="shared" si="246"/>
        <v>#DIV/0!</v>
      </c>
      <c r="S943" s="313">
        <f t="shared" si="247"/>
        <v>0</v>
      </c>
      <c r="T943" s="190"/>
      <c r="U943" s="190"/>
      <c r="V943" s="190"/>
      <c r="W943" s="196">
        <v>1</v>
      </c>
      <c r="X943" s="190"/>
    </row>
    <row r="944" spans="2:24" x14ac:dyDescent="0.25">
      <c r="B944" s="645"/>
      <c r="C944" s="504"/>
      <c r="D944" s="245">
        <v>8</v>
      </c>
      <c r="E944" s="190"/>
      <c r="F944" s="314"/>
      <c r="G944" s="190"/>
      <c r="H944" s="190"/>
      <c r="I944" s="198" t="e">
        <f t="shared" si="241"/>
        <v>#DIV/0!</v>
      </c>
      <c r="J944" s="190"/>
      <c r="K944" s="198" t="e">
        <f t="shared" si="242"/>
        <v>#DIV/0!</v>
      </c>
      <c r="L944" s="314"/>
      <c r="M944" s="198" t="e">
        <f t="shared" si="243"/>
        <v>#DIV/0!</v>
      </c>
      <c r="N944" s="314"/>
      <c r="O944" s="190"/>
      <c r="P944" s="197" t="e">
        <f t="shared" si="244"/>
        <v>#DIV/0!</v>
      </c>
      <c r="Q944" s="196">
        <f t="shared" si="245"/>
        <v>0</v>
      </c>
      <c r="R944" s="197" t="e">
        <f t="shared" si="246"/>
        <v>#DIV/0!</v>
      </c>
      <c r="S944" s="313">
        <f t="shared" si="247"/>
        <v>0</v>
      </c>
      <c r="T944" s="190"/>
      <c r="U944" s="190"/>
      <c r="V944" s="190"/>
      <c r="W944" s="196">
        <v>1</v>
      </c>
      <c r="X944" s="190"/>
    </row>
    <row r="945" spans="2:24" x14ac:dyDescent="0.25">
      <c r="B945" s="645"/>
      <c r="C945" s="504"/>
      <c r="D945" s="245">
        <v>9</v>
      </c>
      <c r="E945" s="190"/>
      <c r="F945" s="314"/>
      <c r="G945" s="190"/>
      <c r="H945" s="190"/>
      <c r="I945" s="198" t="e">
        <f t="shared" si="241"/>
        <v>#DIV/0!</v>
      </c>
      <c r="J945" s="190"/>
      <c r="K945" s="198" t="e">
        <f t="shared" si="242"/>
        <v>#DIV/0!</v>
      </c>
      <c r="L945" s="314"/>
      <c r="M945" s="198" t="e">
        <f t="shared" si="243"/>
        <v>#DIV/0!</v>
      </c>
      <c r="N945" s="314"/>
      <c r="O945" s="190"/>
      <c r="P945" s="197" t="e">
        <f t="shared" si="244"/>
        <v>#DIV/0!</v>
      </c>
      <c r="Q945" s="196">
        <f t="shared" si="245"/>
        <v>0</v>
      </c>
      <c r="R945" s="197" t="e">
        <f t="shared" si="246"/>
        <v>#DIV/0!</v>
      </c>
      <c r="S945" s="313">
        <f t="shared" si="247"/>
        <v>0</v>
      </c>
      <c r="T945" s="190"/>
      <c r="U945" s="190"/>
      <c r="V945" s="190"/>
      <c r="W945" s="196">
        <v>1</v>
      </c>
      <c r="X945" s="190"/>
    </row>
    <row r="946" spans="2:24" x14ac:dyDescent="0.25">
      <c r="B946" s="646"/>
      <c r="C946" s="504"/>
      <c r="D946" s="245">
        <v>10</v>
      </c>
      <c r="E946" s="190"/>
      <c r="F946" s="314"/>
      <c r="G946" s="190"/>
      <c r="H946" s="190"/>
      <c r="I946" s="198" t="e">
        <f t="shared" si="241"/>
        <v>#DIV/0!</v>
      </c>
      <c r="J946" s="190"/>
      <c r="K946" s="198" t="e">
        <f t="shared" si="242"/>
        <v>#DIV/0!</v>
      </c>
      <c r="L946" s="314"/>
      <c r="M946" s="198" t="e">
        <f t="shared" si="243"/>
        <v>#DIV/0!</v>
      </c>
      <c r="N946" s="314"/>
      <c r="O946" s="190"/>
      <c r="P946" s="197" t="e">
        <f t="shared" si="244"/>
        <v>#DIV/0!</v>
      </c>
      <c r="Q946" s="196">
        <f t="shared" si="245"/>
        <v>0</v>
      </c>
      <c r="R946" s="197" t="e">
        <f t="shared" si="246"/>
        <v>#DIV/0!</v>
      </c>
      <c r="S946" s="313">
        <f t="shared" si="247"/>
        <v>0</v>
      </c>
      <c r="T946" s="190"/>
      <c r="U946" s="190"/>
      <c r="V946" s="190"/>
      <c r="W946" s="196">
        <v>1</v>
      </c>
      <c r="X946" s="190"/>
    </row>
    <row r="947" spans="2:24" x14ac:dyDescent="0.25">
      <c r="B947" s="644">
        <v>45964</v>
      </c>
      <c r="C947" s="504" t="str">
        <f t="shared" ref="C947" si="249">RIGHT(TEXT(B947,"aaa"),1)</f>
        <v>一</v>
      </c>
      <c r="D947" s="245">
        <f>D937</f>
        <v>1</v>
      </c>
      <c r="E947" s="190"/>
      <c r="F947" s="314"/>
      <c r="G947" s="190"/>
      <c r="H947" s="190"/>
      <c r="I947" s="198" t="e">
        <f t="shared" ref="I947:I956" si="250">H947/G947</f>
        <v>#DIV/0!</v>
      </c>
      <c r="J947" s="190"/>
      <c r="K947" s="198" t="e">
        <f t="shared" ref="K947:K956" si="251">J947/G947</f>
        <v>#DIV/0!</v>
      </c>
      <c r="L947" s="314"/>
      <c r="M947" s="198" t="e">
        <f t="shared" ref="M947:M956" si="252">(H947+J947)/G947</f>
        <v>#DIV/0!</v>
      </c>
      <c r="N947" s="314"/>
      <c r="O947" s="190"/>
      <c r="P947" s="197" t="e">
        <f t="shared" ref="P947:P956" si="253">O947/G947</f>
        <v>#DIV/0!</v>
      </c>
      <c r="Q947" s="196">
        <f t="shared" ref="Q947:Q956" si="254">(H947+J947)-G947-O947</f>
        <v>0</v>
      </c>
      <c r="R947" s="197" t="e">
        <f t="shared" ref="R947:R956" si="255">Q947/G947</f>
        <v>#DIV/0!</v>
      </c>
      <c r="S947" s="313">
        <f t="shared" ref="S947:S956" si="256">Q947*L947</f>
        <v>0</v>
      </c>
      <c r="T947" s="190"/>
      <c r="U947" s="190"/>
      <c r="V947" s="190"/>
      <c r="W947" s="196">
        <v>1</v>
      </c>
      <c r="X947" s="190"/>
    </row>
    <row r="948" spans="2:24" x14ac:dyDescent="0.25">
      <c r="B948" s="645"/>
      <c r="C948" s="504"/>
      <c r="D948" s="245">
        <f t="shared" ref="D948:D956" si="257">D938</f>
        <v>2</v>
      </c>
      <c r="E948" s="190"/>
      <c r="F948" s="314"/>
      <c r="G948" s="190"/>
      <c r="H948" s="190"/>
      <c r="I948" s="198" t="e">
        <f t="shared" si="250"/>
        <v>#DIV/0!</v>
      </c>
      <c r="J948" s="190"/>
      <c r="K948" s="198" t="e">
        <f t="shared" si="251"/>
        <v>#DIV/0!</v>
      </c>
      <c r="L948" s="314"/>
      <c r="M948" s="198" t="e">
        <f t="shared" si="252"/>
        <v>#DIV/0!</v>
      </c>
      <c r="N948" s="314"/>
      <c r="O948" s="190"/>
      <c r="P948" s="197" t="e">
        <f t="shared" si="253"/>
        <v>#DIV/0!</v>
      </c>
      <c r="Q948" s="196">
        <f t="shared" si="254"/>
        <v>0</v>
      </c>
      <c r="R948" s="197" t="e">
        <f t="shared" si="255"/>
        <v>#DIV/0!</v>
      </c>
      <c r="S948" s="313">
        <f t="shared" si="256"/>
        <v>0</v>
      </c>
      <c r="T948" s="190"/>
      <c r="U948" s="190"/>
      <c r="V948" s="190"/>
      <c r="W948" s="196">
        <v>1</v>
      </c>
      <c r="X948" s="190"/>
    </row>
    <row r="949" spans="2:24" x14ac:dyDescent="0.25">
      <c r="B949" s="645"/>
      <c r="C949" s="504"/>
      <c r="D949" s="245">
        <f t="shared" si="257"/>
        <v>3</v>
      </c>
      <c r="E949" s="190"/>
      <c r="F949" s="314"/>
      <c r="G949" s="190"/>
      <c r="H949" s="190"/>
      <c r="I949" s="198" t="e">
        <f t="shared" si="250"/>
        <v>#DIV/0!</v>
      </c>
      <c r="J949" s="190"/>
      <c r="K949" s="198" t="e">
        <f t="shared" si="251"/>
        <v>#DIV/0!</v>
      </c>
      <c r="L949" s="314"/>
      <c r="M949" s="198" t="e">
        <f t="shared" si="252"/>
        <v>#DIV/0!</v>
      </c>
      <c r="N949" s="314"/>
      <c r="O949" s="190"/>
      <c r="P949" s="197" t="e">
        <f t="shared" si="253"/>
        <v>#DIV/0!</v>
      </c>
      <c r="Q949" s="196">
        <f t="shared" si="254"/>
        <v>0</v>
      </c>
      <c r="R949" s="197" t="e">
        <f t="shared" si="255"/>
        <v>#DIV/0!</v>
      </c>
      <c r="S949" s="313">
        <f t="shared" si="256"/>
        <v>0</v>
      </c>
      <c r="T949" s="190"/>
      <c r="U949" s="190"/>
      <c r="V949" s="190"/>
      <c r="W949" s="196">
        <v>1</v>
      </c>
      <c r="X949" s="190"/>
    </row>
    <row r="950" spans="2:24" x14ac:dyDescent="0.25">
      <c r="B950" s="645"/>
      <c r="C950" s="504"/>
      <c r="D950" s="245">
        <f t="shared" si="257"/>
        <v>4</v>
      </c>
      <c r="E950" s="190"/>
      <c r="F950" s="314"/>
      <c r="G950" s="190"/>
      <c r="H950" s="190"/>
      <c r="I950" s="198" t="e">
        <f t="shared" si="250"/>
        <v>#DIV/0!</v>
      </c>
      <c r="J950" s="190"/>
      <c r="K950" s="198" t="e">
        <f t="shared" si="251"/>
        <v>#DIV/0!</v>
      </c>
      <c r="L950" s="314"/>
      <c r="M950" s="198" t="e">
        <f t="shared" si="252"/>
        <v>#DIV/0!</v>
      </c>
      <c r="N950" s="314"/>
      <c r="O950" s="190"/>
      <c r="P950" s="197" t="e">
        <f t="shared" si="253"/>
        <v>#DIV/0!</v>
      </c>
      <c r="Q950" s="196">
        <f t="shared" si="254"/>
        <v>0</v>
      </c>
      <c r="R950" s="197" t="e">
        <f t="shared" si="255"/>
        <v>#DIV/0!</v>
      </c>
      <c r="S950" s="313">
        <f t="shared" si="256"/>
        <v>0</v>
      </c>
      <c r="T950" s="190"/>
      <c r="U950" s="190"/>
      <c r="V950" s="190"/>
      <c r="W950" s="196">
        <v>1</v>
      </c>
      <c r="X950" s="190"/>
    </row>
    <row r="951" spans="2:24" x14ac:dyDescent="0.25">
      <c r="B951" s="645"/>
      <c r="C951" s="504"/>
      <c r="D951" s="245">
        <f t="shared" si="257"/>
        <v>5</v>
      </c>
      <c r="E951" s="190"/>
      <c r="F951" s="314"/>
      <c r="G951" s="190"/>
      <c r="H951" s="190"/>
      <c r="I951" s="198" t="e">
        <f t="shared" si="250"/>
        <v>#DIV/0!</v>
      </c>
      <c r="J951" s="190"/>
      <c r="K951" s="198" t="e">
        <f t="shared" si="251"/>
        <v>#DIV/0!</v>
      </c>
      <c r="L951" s="314"/>
      <c r="M951" s="198" t="e">
        <f t="shared" si="252"/>
        <v>#DIV/0!</v>
      </c>
      <c r="N951" s="314"/>
      <c r="O951" s="190"/>
      <c r="P951" s="197" t="e">
        <f t="shared" si="253"/>
        <v>#DIV/0!</v>
      </c>
      <c r="Q951" s="196">
        <f t="shared" si="254"/>
        <v>0</v>
      </c>
      <c r="R951" s="197" t="e">
        <f t="shared" si="255"/>
        <v>#DIV/0!</v>
      </c>
      <c r="S951" s="313">
        <f t="shared" si="256"/>
        <v>0</v>
      </c>
      <c r="T951" s="190"/>
      <c r="U951" s="190"/>
      <c r="V951" s="190"/>
      <c r="W951" s="196">
        <v>1</v>
      </c>
      <c r="X951" s="190"/>
    </row>
    <row r="952" spans="2:24" x14ac:dyDescent="0.25">
      <c r="B952" s="645"/>
      <c r="C952" s="504"/>
      <c r="D952" s="245">
        <f t="shared" si="257"/>
        <v>6</v>
      </c>
      <c r="E952" s="190"/>
      <c r="F952" s="314"/>
      <c r="G952" s="190"/>
      <c r="H952" s="190"/>
      <c r="I952" s="198" t="e">
        <f t="shared" si="250"/>
        <v>#DIV/0!</v>
      </c>
      <c r="J952" s="190"/>
      <c r="K952" s="198" t="e">
        <f t="shared" si="251"/>
        <v>#DIV/0!</v>
      </c>
      <c r="L952" s="314"/>
      <c r="M952" s="198" t="e">
        <f t="shared" si="252"/>
        <v>#DIV/0!</v>
      </c>
      <c r="N952" s="314"/>
      <c r="O952" s="190"/>
      <c r="P952" s="197" t="e">
        <f t="shared" si="253"/>
        <v>#DIV/0!</v>
      </c>
      <c r="Q952" s="196">
        <f t="shared" si="254"/>
        <v>0</v>
      </c>
      <c r="R952" s="197" t="e">
        <f t="shared" si="255"/>
        <v>#DIV/0!</v>
      </c>
      <c r="S952" s="313">
        <f t="shared" si="256"/>
        <v>0</v>
      </c>
      <c r="T952" s="190"/>
      <c r="U952" s="190"/>
      <c r="V952" s="190"/>
      <c r="W952" s="196">
        <v>1</v>
      </c>
      <c r="X952" s="190"/>
    </row>
    <row r="953" spans="2:24" x14ac:dyDescent="0.25">
      <c r="B953" s="645"/>
      <c r="C953" s="504"/>
      <c r="D953" s="245">
        <f t="shared" si="257"/>
        <v>7</v>
      </c>
      <c r="E953" s="190"/>
      <c r="F953" s="314"/>
      <c r="G953" s="190"/>
      <c r="H953" s="190"/>
      <c r="I953" s="198" t="e">
        <f t="shared" si="250"/>
        <v>#DIV/0!</v>
      </c>
      <c r="J953" s="190"/>
      <c r="K953" s="198" t="e">
        <f t="shared" si="251"/>
        <v>#DIV/0!</v>
      </c>
      <c r="L953" s="314"/>
      <c r="M953" s="198" t="e">
        <f t="shared" si="252"/>
        <v>#DIV/0!</v>
      </c>
      <c r="N953" s="314"/>
      <c r="O953" s="190"/>
      <c r="P953" s="197" t="e">
        <f t="shared" si="253"/>
        <v>#DIV/0!</v>
      </c>
      <c r="Q953" s="196">
        <f t="shared" si="254"/>
        <v>0</v>
      </c>
      <c r="R953" s="197" t="e">
        <f t="shared" si="255"/>
        <v>#DIV/0!</v>
      </c>
      <c r="S953" s="313">
        <f t="shared" si="256"/>
        <v>0</v>
      </c>
      <c r="T953" s="190"/>
      <c r="U953" s="190"/>
      <c r="V953" s="190"/>
      <c r="W953" s="196">
        <v>1</v>
      </c>
      <c r="X953" s="190"/>
    </row>
    <row r="954" spans="2:24" x14ac:dyDescent="0.25">
      <c r="B954" s="645"/>
      <c r="C954" s="504"/>
      <c r="D954" s="245">
        <f t="shared" si="257"/>
        <v>8</v>
      </c>
      <c r="E954" s="190"/>
      <c r="F954" s="314"/>
      <c r="G954" s="190"/>
      <c r="H954" s="190"/>
      <c r="I954" s="198" t="e">
        <f t="shared" si="250"/>
        <v>#DIV/0!</v>
      </c>
      <c r="J954" s="190"/>
      <c r="K954" s="198" t="e">
        <f t="shared" si="251"/>
        <v>#DIV/0!</v>
      </c>
      <c r="L954" s="314"/>
      <c r="M954" s="198" t="e">
        <f t="shared" si="252"/>
        <v>#DIV/0!</v>
      </c>
      <c r="N954" s="314"/>
      <c r="O954" s="190"/>
      <c r="P954" s="197" t="e">
        <f t="shared" si="253"/>
        <v>#DIV/0!</v>
      </c>
      <c r="Q954" s="196">
        <f t="shared" si="254"/>
        <v>0</v>
      </c>
      <c r="R954" s="197" t="e">
        <f t="shared" si="255"/>
        <v>#DIV/0!</v>
      </c>
      <c r="S954" s="313">
        <f t="shared" si="256"/>
        <v>0</v>
      </c>
      <c r="T954" s="190"/>
      <c r="U954" s="190"/>
      <c r="V954" s="190"/>
      <c r="W954" s="196">
        <v>1</v>
      </c>
      <c r="X954" s="190"/>
    </row>
    <row r="955" spans="2:24" x14ac:dyDescent="0.25">
      <c r="B955" s="645"/>
      <c r="C955" s="504"/>
      <c r="D955" s="245">
        <f t="shared" si="257"/>
        <v>9</v>
      </c>
      <c r="E955" s="190"/>
      <c r="F955" s="314"/>
      <c r="G955" s="190"/>
      <c r="H955" s="190"/>
      <c r="I955" s="198" t="e">
        <f t="shared" si="250"/>
        <v>#DIV/0!</v>
      </c>
      <c r="J955" s="190"/>
      <c r="K955" s="198" t="e">
        <f t="shared" si="251"/>
        <v>#DIV/0!</v>
      </c>
      <c r="L955" s="314"/>
      <c r="M955" s="198" t="e">
        <f t="shared" si="252"/>
        <v>#DIV/0!</v>
      </c>
      <c r="N955" s="314"/>
      <c r="O955" s="190"/>
      <c r="P955" s="197" t="e">
        <f t="shared" si="253"/>
        <v>#DIV/0!</v>
      </c>
      <c r="Q955" s="196">
        <f t="shared" si="254"/>
        <v>0</v>
      </c>
      <c r="R955" s="197" t="e">
        <f t="shared" si="255"/>
        <v>#DIV/0!</v>
      </c>
      <c r="S955" s="313">
        <f t="shared" si="256"/>
        <v>0</v>
      </c>
      <c r="T955" s="190"/>
      <c r="U955" s="190"/>
      <c r="V955" s="190"/>
      <c r="W955" s="196">
        <v>1</v>
      </c>
      <c r="X955" s="190"/>
    </row>
    <row r="956" spans="2:24" x14ac:dyDescent="0.25">
      <c r="B956" s="646"/>
      <c r="C956" s="504"/>
      <c r="D956" s="245">
        <f t="shared" si="257"/>
        <v>10</v>
      </c>
      <c r="E956" s="190"/>
      <c r="F956" s="314"/>
      <c r="G956" s="190"/>
      <c r="H956" s="190"/>
      <c r="I956" s="198" t="e">
        <f t="shared" si="250"/>
        <v>#DIV/0!</v>
      </c>
      <c r="J956" s="190"/>
      <c r="K956" s="198" t="e">
        <f t="shared" si="251"/>
        <v>#DIV/0!</v>
      </c>
      <c r="L956" s="314"/>
      <c r="M956" s="198" t="e">
        <f t="shared" si="252"/>
        <v>#DIV/0!</v>
      </c>
      <c r="N956" s="314"/>
      <c r="O956" s="190"/>
      <c r="P956" s="197" t="e">
        <f t="shared" si="253"/>
        <v>#DIV/0!</v>
      </c>
      <c r="Q956" s="196">
        <f t="shared" si="254"/>
        <v>0</v>
      </c>
      <c r="R956" s="197" t="e">
        <f t="shared" si="255"/>
        <v>#DIV/0!</v>
      </c>
      <c r="S956" s="313">
        <f t="shared" si="256"/>
        <v>0</v>
      </c>
      <c r="T956" s="190"/>
      <c r="U956" s="190"/>
      <c r="V956" s="190"/>
      <c r="W956" s="196">
        <v>1</v>
      </c>
      <c r="X956" s="190"/>
    </row>
  </sheetData>
  <mergeCells count="211"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3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U7:U956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956"/>
  <sheetViews>
    <sheetView zoomScale="70" zoomScaleNormal="70" workbookViewId="0">
      <pane xSplit="5" ySplit="6" topLeftCell="S875" activePane="bottomRight" state="frozen"/>
      <selection pane="topRight" activeCell="F1" sqref="F1"/>
      <selection pane="bottomLeft" activeCell="A7" sqref="A7"/>
      <selection pane="bottomRight" activeCell="T881" sqref="T881:V881"/>
    </sheetView>
  </sheetViews>
  <sheetFormatPr defaultColWidth="8.85546875" defaultRowHeight="16.5" x14ac:dyDescent="0.25"/>
  <cols>
    <col min="1" max="1" width="0" style="188" hidden="1" customWidth="1"/>
    <col min="2" max="2" width="11.1406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 x14ac:dyDescent="0.25">
      <c r="B2" s="648" t="s">
        <v>587</v>
      </c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Z2" s="189"/>
      <c r="AA2" s="189"/>
    </row>
    <row r="3" spans="2:34" ht="17.100000000000001" customHeight="1" x14ac:dyDescent="0.25">
      <c r="B3" s="650" t="s">
        <v>392</v>
      </c>
      <c r="C3" s="651"/>
      <c r="D3" s="647" t="s">
        <v>175</v>
      </c>
      <c r="E3" s="647"/>
      <c r="F3" s="647"/>
      <c r="G3" s="647" t="s">
        <v>189</v>
      </c>
      <c r="H3" s="647"/>
      <c r="I3" s="647"/>
      <c r="J3" s="647"/>
      <c r="K3" s="647"/>
      <c r="L3" s="647"/>
      <c r="M3" s="647"/>
      <c r="N3" s="647"/>
      <c r="O3" s="647"/>
      <c r="P3" s="647"/>
      <c r="Q3" s="647"/>
      <c r="R3" s="647"/>
      <c r="S3" s="647"/>
      <c r="T3" s="647" t="s">
        <v>176</v>
      </c>
      <c r="U3" s="656" t="s">
        <v>393</v>
      </c>
      <c r="V3" s="659" t="s">
        <v>588</v>
      </c>
      <c r="W3" s="659" t="s">
        <v>394</v>
      </c>
      <c r="X3" s="662" t="s">
        <v>177</v>
      </c>
      <c r="Z3" s="647" t="s">
        <v>395</v>
      </c>
      <c r="AA3" s="647"/>
      <c r="AB3" s="647"/>
      <c r="AC3" s="647"/>
      <c r="AD3" s="647"/>
      <c r="AE3" s="647"/>
      <c r="AF3" s="647"/>
      <c r="AG3" s="647"/>
      <c r="AH3" s="647"/>
    </row>
    <row r="4" spans="2:34" ht="17.100000000000001" customHeight="1" x14ac:dyDescent="0.25">
      <c r="B4" s="652"/>
      <c r="C4" s="653"/>
      <c r="D4" s="664" t="s">
        <v>174</v>
      </c>
      <c r="E4" s="647" t="s">
        <v>178</v>
      </c>
      <c r="F4" s="647"/>
      <c r="G4" s="647" t="s">
        <v>190</v>
      </c>
      <c r="H4" s="647"/>
      <c r="I4" s="647"/>
      <c r="J4" s="647"/>
      <c r="K4" s="647"/>
      <c r="L4" s="647"/>
      <c r="M4" s="647"/>
      <c r="N4" s="647"/>
      <c r="O4" s="647" t="s">
        <v>179</v>
      </c>
      <c r="P4" s="647"/>
      <c r="Q4" s="647"/>
      <c r="R4" s="647"/>
      <c r="S4" s="647"/>
      <c r="T4" s="647"/>
      <c r="U4" s="657"/>
      <c r="V4" s="660"/>
      <c r="W4" s="660"/>
      <c r="X4" s="662"/>
      <c r="Z4" s="647"/>
      <c r="AA4" s="647"/>
      <c r="AB4" s="647"/>
      <c r="AC4" s="647"/>
      <c r="AD4" s="647"/>
      <c r="AE4" s="647"/>
      <c r="AF4" s="647"/>
      <c r="AG4" s="647"/>
      <c r="AH4" s="647"/>
    </row>
    <row r="5" spans="2:34" ht="17.100000000000001" customHeight="1" x14ac:dyDescent="0.25">
      <c r="B5" s="652"/>
      <c r="C5" s="653"/>
      <c r="D5" s="664"/>
      <c r="E5" s="664" t="s">
        <v>180</v>
      </c>
      <c r="F5" s="662" t="s">
        <v>589</v>
      </c>
      <c r="G5" s="665" t="s">
        <v>191</v>
      </c>
      <c r="H5" s="665"/>
      <c r="I5" s="665"/>
      <c r="J5" s="665"/>
      <c r="K5" s="665"/>
      <c r="L5" s="665"/>
      <c r="M5" s="665"/>
      <c r="N5" s="665"/>
      <c r="O5" s="668" t="s">
        <v>173</v>
      </c>
      <c r="P5" s="669"/>
      <c r="Q5" s="670"/>
      <c r="R5" s="665" t="s">
        <v>181</v>
      </c>
      <c r="S5" s="665"/>
      <c r="T5" s="647"/>
      <c r="U5" s="657"/>
      <c r="V5" s="660"/>
      <c r="W5" s="660"/>
      <c r="X5" s="662"/>
      <c r="Z5" s="647"/>
      <c r="AA5" s="647"/>
      <c r="AB5" s="647"/>
      <c r="AC5" s="647"/>
      <c r="AD5" s="647"/>
      <c r="AE5" s="647"/>
      <c r="AF5" s="647"/>
      <c r="AG5" s="647"/>
      <c r="AH5" s="647"/>
    </row>
    <row r="6" spans="2:34" ht="38.450000000000003" customHeight="1" x14ac:dyDescent="0.25">
      <c r="B6" s="654"/>
      <c r="C6" s="655"/>
      <c r="D6" s="664"/>
      <c r="E6" s="664"/>
      <c r="F6" s="662"/>
      <c r="G6" s="294" t="s">
        <v>182</v>
      </c>
      <c r="H6" s="294" t="s">
        <v>590</v>
      </c>
      <c r="I6" s="294" t="s">
        <v>591</v>
      </c>
      <c r="J6" s="294" t="s">
        <v>183</v>
      </c>
      <c r="K6" s="294" t="s">
        <v>396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647"/>
      <c r="U6" s="658"/>
      <c r="V6" s="661"/>
      <c r="W6" s="661"/>
      <c r="X6" s="662"/>
      <c r="Z6" s="261" t="s">
        <v>397</v>
      </c>
      <c r="AA6" s="261" t="s">
        <v>398</v>
      </c>
      <c r="AB6" s="295" t="s">
        <v>592</v>
      </c>
      <c r="AC6" s="295" t="s">
        <v>399</v>
      </c>
      <c r="AD6" s="295" t="s">
        <v>787</v>
      </c>
      <c r="AE6" s="295" t="s">
        <v>400</v>
      </c>
      <c r="AF6" s="295" t="s">
        <v>401</v>
      </c>
      <c r="AG6" s="295" t="s">
        <v>402</v>
      </c>
      <c r="AH6" s="295" t="s">
        <v>593</v>
      </c>
    </row>
    <row r="7" spans="2:34" hidden="1" x14ac:dyDescent="0.25">
      <c r="B7" s="663">
        <v>45870</v>
      </c>
      <c r="C7" s="504" t="s">
        <v>403</v>
      </c>
      <c r="D7" s="245">
        <v>1</v>
      </c>
      <c r="E7" s="190" t="s">
        <v>482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478</v>
      </c>
      <c r="U7" s="190" t="s">
        <v>537</v>
      </c>
      <c r="V7" s="190" t="s">
        <v>483</v>
      </c>
      <c r="W7" s="190">
        <v>1</v>
      </c>
      <c r="X7" s="190" t="s">
        <v>430</v>
      </c>
      <c r="Y7" s="193" t="s">
        <v>404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 hidden="1" x14ac:dyDescent="0.25">
      <c r="B8" s="504"/>
      <c r="C8" s="504"/>
      <c r="D8" s="245">
        <v>2</v>
      </c>
      <c r="E8" s="190" t="s">
        <v>484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485</v>
      </c>
      <c r="U8" s="190" t="s">
        <v>715</v>
      </c>
      <c r="V8" s="190" t="s">
        <v>486</v>
      </c>
      <c r="W8" s="190">
        <v>1</v>
      </c>
      <c r="X8" s="190" t="s">
        <v>470</v>
      </c>
      <c r="Y8" s="193" t="s">
        <v>412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 hidden="1" x14ac:dyDescent="0.25">
      <c r="B9" s="504"/>
      <c r="C9" s="504"/>
      <c r="D9" s="245">
        <v>3</v>
      </c>
      <c r="E9" s="190" t="s">
        <v>487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478</v>
      </c>
      <c r="U9" s="190" t="s">
        <v>537</v>
      </c>
      <c r="V9" s="190" t="s">
        <v>488</v>
      </c>
      <c r="W9" s="190">
        <v>1</v>
      </c>
      <c r="X9" s="190" t="s">
        <v>470</v>
      </c>
      <c r="Y9" s="193" t="s">
        <v>363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 hidden="1" x14ac:dyDescent="0.25">
      <c r="B10" s="504"/>
      <c r="C10" s="504"/>
      <c r="D10" s="245">
        <v>4</v>
      </c>
      <c r="E10" s="190" t="s">
        <v>489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468</v>
      </c>
      <c r="U10" s="190" t="s">
        <v>537</v>
      </c>
      <c r="V10" s="190" t="s">
        <v>490</v>
      </c>
      <c r="W10" s="190">
        <v>1</v>
      </c>
      <c r="X10" s="190" t="s">
        <v>419</v>
      </c>
      <c r="Y10" s="193" t="s">
        <v>412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 hidden="1" x14ac:dyDescent="0.25">
      <c r="B11" s="504"/>
      <c r="C11" s="504"/>
      <c r="D11" s="245">
        <v>5</v>
      </c>
      <c r="E11" s="190" t="s">
        <v>491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478</v>
      </c>
      <c r="U11" s="190" t="s">
        <v>537</v>
      </c>
      <c r="V11" s="190" t="s">
        <v>492</v>
      </c>
      <c r="W11" s="190">
        <v>1</v>
      </c>
      <c r="X11" s="190" t="s">
        <v>470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 hidden="1" x14ac:dyDescent="0.25">
      <c r="B12" s="504"/>
      <c r="C12" s="504"/>
      <c r="D12" s="245">
        <v>6</v>
      </c>
      <c r="E12" s="190" t="s">
        <v>493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478</v>
      </c>
      <c r="U12" s="190" t="s">
        <v>537</v>
      </c>
      <c r="V12" s="190" t="s">
        <v>490</v>
      </c>
      <c r="W12" s="190">
        <v>1</v>
      </c>
      <c r="X12" s="190" t="s">
        <v>470</v>
      </c>
      <c r="Y12" s="193" t="s">
        <v>364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 hidden="1" x14ac:dyDescent="0.25">
      <c r="B13" s="504"/>
      <c r="C13" s="504"/>
      <c r="D13" s="245">
        <v>7</v>
      </c>
      <c r="E13" s="190" t="s">
        <v>494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468</v>
      </c>
      <c r="U13" s="190" t="s">
        <v>715</v>
      </c>
      <c r="V13" s="190" t="s">
        <v>469</v>
      </c>
      <c r="W13" s="190">
        <v>1</v>
      </c>
      <c r="X13" s="190" t="s">
        <v>470</v>
      </c>
      <c r="Y13" s="193" t="s">
        <v>412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 hidden="1" x14ac:dyDescent="0.25">
      <c r="B14" s="504"/>
      <c r="C14" s="504"/>
      <c r="D14" s="245">
        <v>8</v>
      </c>
      <c r="E14" s="190" t="s">
        <v>495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478</v>
      </c>
      <c r="U14" s="190" t="s">
        <v>537</v>
      </c>
      <c r="V14" s="190" t="s">
        <v>496</v>
      </c>
      <c r="W14" s="190">
        <v>1</v>
      </c>
      <c r="X14" s="190" t="s">
        <v>415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 hidden="1" x14ac:dyDescent="0.25">
      <c r="B15" s="504"/>
      <c r="C15" s="504"/>
      <c r="D15" s="245">
        <v>9</v>
      </c>
      <c r="E15" s="190" t="s">
        <v>497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485</v>
      </c>
      <c r="U15" s="190" t="s">
        <v>222</v>
      </c>
      <c r="V15" s="190" t="s">
        <v>490</v>
      </c>
      <c r="W15" s="190">
        <v>1</v>
      </c>
      <c r="X15" s="190" t="s">
        <v>425</v>
      </c>
      <c r="Y15" s="193" t="s">
        <v>365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 hidden="1" x14ac:dyDescent="0.25">
      <c r="B16" s="504"/>
      <c r="C16" s="504"/>
      <c r="D16" s="245">
        <v>10</v>
      </c>
      <c r="E16" s="190" t="s">
        <v>498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478</v>
      </c>
      <c r="U16" s="190" t="s">
        <v>537</v>
      </c>
      <c r="V16" s="190" t="s">
        <v>499</v>
      </c>
      <c r="W16" s="190">
        <v>1</v>
      </c>
      <c r="X16" s="190" t="s">
        <v>470</v>
      </c>
      <c r="Y16" s="193" t="s">
        <v>412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 hidden="1" x14ac:dyDescent="0.25">
      <c r="B17" s="663">
        <v>45871</v>
      </c>
      <c r="C17" s="504" t="s">
        <v>321</v>
      </c>
      <c r="D17" s="245">
        <v>1</v>
      </c>
      <c r="E17" s="190" t="s">
        <v>516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478</v>
      </c>
      <c r="U17" s="190" t="s">
        <v>715</v>
      </c>
      <c r="V17" s="196" t="s">
        <v>521</v>
      </c>
      <c r="W17" s="196">
        <v>1</v>
      </c>
      <c r="X17" s="196" t="s">
        <v>414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 hidden="1" x14ac:dyDescent="0.25">
      <c r="B18" s="504"/>
      <c r="C18" s="504"/>
      <c r="D18" s="245">
        <v>2</v>
      </c>
      <c r="E18" s="190" t="s">
        <v>484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478</v>
      </c>
      <c r="U18" s="190" t="s">
        <v>715</v>
      </c>
      <c r="V18" s="196" t="s">
        <v>486</v>
      </c>
      <c r="W18" s="196">
        <v>1</v>
      </c>
      <c r="X18" s="196" t="s">
        <v>470</v>
      </c>
      <c r="Y18" s="193" t="s">
        <v>366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 hidden="1" x14ac:dyDescent="0.25">
      <c r="B19" s="504"/>
      <c r="C19" s="504"/>
      <c r="D19" s="245">
        <v>3</v>
      </c>
      <c r="E19" s="190" t="s">
        <v>493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478</v>
      </c>
      <c r="U19" s="196" t="s">
        <v>715</v>
      </c>
      <c r="V19" s="196" t="s">
        <v>490</v>
      </c>
      <c r="W19" s="196">
        <v>1</v>
      </c>
      <c r="X19" s="196" t="s">
        <v>470</v>
      </c>
      <c r="Y19" s="193" t="s">
        <v>412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 hidden="1" x14ac:dyDescent="0.25">
      <c r="B20" s="504"/>
      <c r="C20" s="504"/>
      <c r="D20" s="245">
        <v>4</v>
      </c>
      <c r="E20" s="190" t="s">
        <v>517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485</v>
      </c>
      <c r="U20" s="196" t="s">
        <v>221</v>
      </c>
      <c r="V20" s="196" t="s">
        <v>490</v>
      </c>
      <c r="W20" s="196">
        <v>1</v>
      </c>
      <c r="X20" s="196" t="s">
        <v>422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 hidden="1" x14ac:dyDescent="0.25">
      <c r="B21" s="504"/>
      <c r="C21" s="504"/>
      <c r="D21" s="245">
        <v>5</v>
      </c>
      <c r="E21" s="190" t="s">
        <v>482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478</v>
      </c>
      <c r="U21" s="190" t="s">
        <v>715</v>
      </c>
      <c r="V21" s="196" t="s">
        <v>483</v>
      </c>
      <c r="W21" s="196">
        <v>1</v>
      </c>
      <c r="X21" s="196" t="s">
        <v>430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 hidden="1" x14ac:dyDescent="0.25">
      <c r="B22" s="504"/>
      <c r="C22" s="504"/>
      <c r="D22" s="245">
        <v>6</v>
      </c>
      <c r="E22" s="190" t="s">
        <v>467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468</v>
      </c>
      <c r="U22" s="196" t="s">
        <v>221</v>
      </c>
      <c r="V22" s="196" t="s">
        <v>469</v>
      </c>
      <c r="W22" s="196">
        <v>1</v>
      </c>
      <c r="X22" s="196" t="s">
        <v>470</v>
      </c>
      <c r="Y22" s="188" t="s">
        <v>384</v>
      </c>
      <c r="Z22" s="315">
        <f>SUM(W7:W9860)</f>
        <v>950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660</v>
      </c>
      <c r="AE22" s="315">
        <f t="shared" si="24"/>
        <v>96</v>
      </c>
      <c r="AF22" s="315">
        <f t="shared" si="24"/>
        <v>116</v>
      </c>
      <c r="AG22" s="315">
        <f t="shared" si="24"/>
        <v>7</v>
      </c>
      <c r="AH22" s="315">
        <f t="shared" si="24"/>
        <v>0</v>
      </c>
    </row>
    <row r="23" spans="2:34" hidden="1" x14ac:dyDescent="0.25">
      <c r="B23" s="504"/>
      <c r="C23" s="504"/>
      <c r="D23" s="245">
        <v>7</v>
      </c>
      <c r="E23" s="190" t="s">
        <v>518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468</v>
      </c>
      <c r="U23" s="196" t="s">
        <v>221</v>
      </c>
      <c r="V23" s="196" t="s">
        <v>522</v>
      </c>
      <c r="W23" s="196">
        <v>1</v>
      </c>
      <c r="X23" s="196" t="s">
        <v>470</v>
      </c>
      <c r="Y23" s="193" t="s">
        <v>412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1142203.3645000011</v>
      </c>
      <c r="AE23" s="316">
        <f t="shared" si="25"/>
        <v>711368.74000000011</v>
      </c>
      <c r="AF23" s="316">
        <f t="shared" si="25"/>
        <v>171294.76000000007</v>
      </c>
      <c r="AG23" s="316">
        <f t="shared" si="25"/>
        <v>17174.04</v>
      </c>
      <c r="AH23" s="316">
        <f t="shared" si="25"/>
        <v>0</v>
      </c>
    </row>
    <row r="24" spans="2:34" hidden="1" x14ac:dyDescent="0.25">
      <c r="B24" s="504"/>
      <c r="C24" s="504"/>
      <c r="D24" s="245">
        <v>8</v>
      </c>
      <c r="E24" s="190" t="s">
        <v>487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478</v>
      </c>
      <c r="U24" s="190" t="s">
        <v>715</v>
      </c>
      <c r="V24" s="196" t="s">
        <v>490</v>
      </c>
      <c r="W24" s="196">
        <v>1</v>
      </c>
      <c r="X24" s="196" t="s">
        <v>470</v>
      </c>
    </row>
    <row r="25" spans="2:34" hidden="1" x14ac:dyDescent="0.25">
      <c r="B25" s="504"/>
      <c r="C25" s="504"/>
      <c r="D25" s="245">
        <v>9</v>
      </c>
      <c r="E25" s="190" t="s">
        <v>519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468</v>
      </c>
      <c r="U25" s="196" t="s">
        <v>221</v>
      </c>
      <c r="V25" s="196" t="s">
        <v>522</v>
      </c>
      <c r="W25" s="196">
        <v>1</v>
      </c>
      <c r="X25" s="196" t="s">
        <v>470</v>
      </c>
    </row>
    <row r="26" spans="2:34" hidden="1" x14ac:dyDescent="0.25">
      <c r="B26" s="504"/>
      <c r="C26" s="504"/>
      <c r="D26" s="245">
        <v>10</v>
      </c>
      <c r="E26" s="190" t="s">
        <v>520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478</v>
      </c>
      <c r="U26" s="190" t="s">
        <v>715</v>
      </c>
      <c r="V26" s="196" t="s">
        <v>523</v>
      </c>
      <c r="W26" s="196">
        <v>1</v>
      </c>
      <c r="X26" s="196" t="s">
        <v>470</v>
      </c>
    </row>
    <row r="27" spans="2:34" hidden="1" x14ac:dyDescent="0.25">
      <c r="B27" s="663">
        <v>45872</v>
      </c>
      <c r="C27" s="504" t="s">
        <v>313</v>
      </c>
      <c r="D27" s="245">
        <v>1</v>
      </c>
      <c r="E27" s="190" t="s">
        <v>493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478</v>
      </c>
      <c r="U27" s="196" t="s">
        <v>715</v>
      </c>
      <c r="V27" s="190" t="s">
        <v>490</v>
      </c>
      <c r="W27" s="196">
        <v>1</v>
      </c>
      <c r="X27" s="190" t="s">
        <v>470</v>
      </c>
    </row>
    <row r="28" spans="2:34" hidden="1" x14ac:dyDescent="0.25">
      <c r="B28" s="504"/>
      <c r="C28" s="504"/>
      <c r="D28" s="245">
        <v>2</v>
      </c>
      <c r="E28" s="190" t="s">
        <v>484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478</v>
      </c>
      <c r="U28" s="190" t="s">
        <v>715</v>
      </c>
      <c r="V28" s="190" t="s">
        <v>486</v>
      </c>
      <c r="W28" s="196">
        <v>1</v>
      </c>
      <c r="X28" s="190" t="s">
        <v>470</v>
      </c>
    </row>
    <row r="29" spans="2:34" hidden="1" x14ac:dyDescent="0.25">
      <c r="B29" s="504"/>
      <c r="C29" s="504"/>
      <c r="D29" s="245">
        <v>3</v>
      </c>
      <c r="E29" s="190" t="s">
        <v>489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478</v>
      </c>
      <c r="U29" s="196" t="s">
        <v>221</v>
      </c>
      <c r="V29" s="190" t="s">
        <v>490</v>
      </c>
      <c r="W29" s="196">
        <v>1</v>
      </c>
      <c r="X29" s="190" t="s">
        <v>419</v>
      </c>
    </row>
    <row r="30" spans="2:34" hidden="1" x14ac:dyDescent="0.25">
      <c r="B30" s="504"/>
      <c r="C30" s="504"/>
      <c r="D30" s="245">
        <v>4</v>
      </c>
      <c r="E30" s="190" t="s">
        <v>494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468</v>
      </c>
      <c r="U30" s="196" t="s">
        <v>715</v>
      </c>
      <c r="V30" s="190" t="s">
        <v>469</v>
      </c>
      <c r="W30" s="196">
        <v>1</v>
      </c>
      <c r="X30" s="190" t="s">
        <v>470</v>
      </c>
    </row>
    <row r="31" spans="2:34" hidden="1" x14ac:dyDescent="0.25">
      <c r="B31" s="504"/>
      <c r="C31" s="504"/>
      <c r="D31" s="245">
        <v>5</v>
      </c>
      <c r="E31" s="190" t="s">
        <v>482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478</v>
      </c>
      <c r="U31" s="190" t="s">
        <v>715</v>
      </c>
      <c r="V31" s="190" t="s">
        <v>483</v>
      </c>
      <c r="W31" s="196">
        <v>1</v>
      </c>
      <c r="X31" s="190" t="s">
        <v>430</v>
      </c>
    </row>
    <row r="32" spans="2:34" hidden="1" x14ac:dyDescent="0.25">
      <c r="B32" s="504"/>
      <c r="C32" s="504"/>
      <c r="D32" s="245">
        <v>6</v>
      </c>
      <c r="E32" s="190" t="s">
        <v>529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478</v>
      </c>
      <c r="U32" s="190" t="s">
        <v>715</v>
      </c>
      <c r="V32" s="190" t="s">
        <v>523</v>
      </c>
      <c r="W32" s="196">
        <v>1</v>
      </c>
      <c r="X32" s="190" t="s">
        <v>470</v>
      </c>
    </row>
    <row r="33" spans="2:24" hidden="1" x14ac:dyDescent="0.25">
      <c r="B33" s="504"/>
      <c r="C33" s="504"/>
      <c r="D33" s="245">
        <v>7</v>
      </c>
      <c r="E33" s="190" t="s">
        <v>491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478</v>
      </c>
      <c r="U33" s="190" t="s">
        <v>715</v>
      </c>
      <c r="V33" s="190" t="s">
        <v>483</v>
      </c>
      <c r="W33" s="196">
        <v>1</v>
      </c>
      <c r="X33" s="190" t="s">
        <v>470</v>
      </c>
    </row>
    <row r="34" spans="2:24" hidden="1" x14ac:dyDescent="0.25">
      <c r="B34" s="504"/>
      <c r="C34" s="504"/>
      <c r="D34" s="245">
        <v>8</v>
      </c>
      <c r="E34" s="190" t="s">
        <v>530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478</v>
      </c>
      <c r="U34" s="190" t="s">
        <v>715</v>
      </c>
      <c r="V34" s="190" t="s">
        <v>532</v>
      </c>
      <c r="W34" s="196">
        <v>1</v>
      </c>
      <c r="X34" s="190" t="s">
        <v>416</v>
      </c>
    </row>
    <row r="35" spans="2:24" hidden="1" x14ac:dyDescent="0.25">
      <c r="B35" s="504"/>
      <c r="C35" s="504"/>
      <c r="D35" s="245">
        <v>9</v>
      </c>
      <c r="E35" s="190" t="s">
        <v>531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478</v>
      </c>
      <c r="U35" s="190" t="s">
        <v>715</v>
      </c>
      <c r="V35" s="190" t="s">
        <v>483</v>
      </c>
      <c r="W35" s="196">
        <v>1</v>
      </c>
      <c r="X35" s="190" t="s">
        <v>437</v>
      </c>
    </row>
    <row r="36" spans="2:24" hidden="1" x14ac:dyDescent="0.25">
      <c r="B36" s="504"/>
      <c r="C36" s="504"/>
      <c r="D36" s="245">
        <v>10</v>
      </c>
      <c r="E36" s="190" t="s">
        <v>524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478</v>
      </c>
      <c r="U36" s="190" t="s">
        <v>715</v>
      </c>
      <c r="V36" s="190" t="s">
        <v>490</v>
      </c>
      <c r="W36" s="196">
        <v>1</v>
      </c>
      <c r="X36" s="190" t="s">
        <v>426</v>
      </c>
    </row>
    <row r="37" spans="2:24" hidden="1" x14ac:dyDescent="0.25">
      <c r="B37" s="663">
        <v>45873</v>
      </c>
      <c r="C37" s="504" t="s">
        <v>405</v>
      </c>
      <c r="D37" s="245">
        <v>1</v>
      </c>
      <c r="E37" s="190" t="s">
        <v>494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468</v>
      </c>
      <c r="U37" s="196" t="s">
        <v>715</v>
      </c>
      <c r="V37" s="190" t="s">
        <v>469</v>
      </c>
      <c r="W37" s="196">
        <v>1</v>
      </c>
      <c r="X37" s="190" t="s">
        <v>470</v>
      </c>
    </row>
    <row r="38" spans="2:24" hidden="1" x14ac:dyDescent="0.25">
      <c r="B38" s="504"/>
      <c r="C38" s="504"/>
      <c r="D38" s="245">
        <v>2</v>
      </c>
      <c r="E38" s="190" t="s">
        <v>487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478</v>
      </c>
      <c r="U38" s="190" t="s">
        <v>715</v>
      </c>
      <c r="V38" s="190" t="s">
        <v>490</v>
      </c>
      <c r="W38" s="196">
        <v>1</v>
      </c>
      <c r="X38" s="190" t="s">
        <v>470</v>
      </c>
    </row>
    <row r="39" spans="2:24" hidden="1" x14ac:dyDescent="0.25">
      <c r="B39" s="504"/>
      <c r="C39" s="504"/>
      <c r="D39" s="245">
        <v>3</v>
      </c>
      <c r="E39" s="190" t="s">
        <v>524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478</v>
      </c>
      <c r="U39" s="190" t="s">
        <v>715</v>
      </c>
      <c r="V39" s="190" t="s">
        <v>490</v>
      </c>
      <c r="W39" s="196">
        <v>1</v>
      </c>
      <c r="X39" s="190" t="s">
        <v>426</v>
      </c>
    </row>
    <row r="40" spans="2:24" hidden="1" x14ac:dyDescent="0.25">
      <c r="B40" s="504"/>
      <c r="C40" s="504"/>
      <c r="D40" s="245">
        <v>4</v>
      </c>
      <c r="E40" s="190" t="s">
        <v>489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485</v>
      </c>
      <c r="U40" s="196" t="s">
        <v>221</v>
      </c>
      <c r="V40" s="190" t="s">
        <v>490</v>
      </c>
      <c r="W40" s="196">
        <v>1</v>
      </c>
      <c r="X40" s="190" t="s">
        <v>419</v>
      </c>
    </row>
    <row r="41" spans="2:24" hidden="1" x14ac:dyDescent="0.25">
      <c r="B41" s="504"/>
      <c r="C41" s="504"/>
      <c r="D41" s="245">
        <v>5</v>
      </c>
      <c r="E41" s="190" t="s">
        <v>529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478</v>
      </c>
      <c r="U41" s="190" t="s">
        <v>715</v>
      </c>
      <c r="V41" s="190" t="s">
        <v>523</v>
      </c>
      <c r="W41" s="196">
        <v>1</v>
      </c>
      <c r="X41" s="190" t="s">
        <v>470</v>
      </c>
    </row>
    <row r="42" spans="2:24" hidden="1" x14ac:dyDescent="0.25">
      <c r="B42" s="504"/>
      <c r="C42" s="504"/>
      <c r="D42" s="245">
        <v>6</v>
      </c>
      <c r="E42" s="190" t="s">
        <v>482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478</v>
      </c>
      <c r="U42" s="190" t="s">
        <v>715</v>
      </c>
      <c r="V42" s="190" t="s">
        <v>483</v>
      </c>
      <c r="W42" s="196">
        <v>1</v>
      </c>
      <c r="X42" s="190" t="s">
        <v>430</v>
      </c>
    </row>
    <row r="43" spans="2:24" hidden="1" x14ac:dyDescent="0.25">
      <c r="B43" s="504"/>
      <c r="C43" s="504"/>
      <c r="D43" s="245">
        <v>7</v>
      </c>
      <c r="E43" s="190" t="s">
        <v>466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485</v>
      </c>
      <c r="U43" s="196" t="s">
        <v>715</v>
      </c>
      <c r="V43" s="190" t="s">
        <v>490</v>
      </c>
      <c r="W43" s="196">
        <v>1</v>
      </c>
      <c r="X43" s="190" t="s">
        <v>415</v>
      </c>
    </row>
    <row r="44" spans="2:24" hidden="1" x14ac:dyDescent="0.25">
      <c r="B44" s="504"/>
      <c r="C44" s="504"/>
      <c r="D44" s="245">
        <v>8</v>
      </c>
      <c r="E44" s="190" t="s">
        <v>467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468</v>
      </c>
      <c r="U44" s="196" t="s">
        <v>221</v>
      </c>
      <c r="V44" s="190" t="s">
        <v>469</v>
      </c>
      <c r="W44" s="196">
        <v>1</v>
      </c>
      <c r="X44" s="190" t="s">
        <v>470</v>
      </c>
    </row>
    <row r="45" spans="2:24" hidden="1" x14ac:dyDescent="0.25">
      <c r="B45" s="504"/>
      <c r="C45" s="504"/>
      <c r="D45" s="245">
        <v>9</v>
      </c>
      <c r="E45" s="190" t="s">
        <v>527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485</v>
      </c>
      <c r="U45" s="196" t="s">
        <v>715</v>
      </c>
      <c r="V45" s="190" t="s">
        <v>490</v>
      </c>
      <c r="W45" s="196">
        <v>1</v>
      </c>
      <c r="X45" s="190" t="s">
        <v>416</v>
      </c>
    </row>
    <row r="46" spans="2:24" hidden="1" x14ac:dyDescent="0.25">
      <c r="B46" s="504"/>
      <c r="C46" s="504"/>
      <c r="D46" s="245">
        <v>10</v>
      </c>
      <c r="E46" s="190" t="s">
        <v>518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468</v>
      </c>
      <c r="U46" s="196" t="s">
        <v>221</v>
      </c>
      <c r="V46" s="190" t="s">
        <v>522</v>
      </c>
      <c r="W46" s="196">
        <v>1</v>
      </c>
      <c r="X46" s="190" t="s">
        <v>470</v>
      </c>
    </row>
    <row r="47" spans="2:24" hidden="1" x14ac:dyDescent="0.25">
      <c r="B47" s="663">
        <v>45874</v>
      </c>
      <c r="C47" s="504" t="s">
        <v>406</v>
      </c>
      <c r="D47" s="245">
        <v>1</v>
      </c>
      <c r="E47" s="190" t="s">
        <v>594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485</v>
      </c>
      <c r="U47" s="196" t="s">
        <v>221</v>
      </c>
      <c r="V47" s="190" t="s">
        <v>490</v>
      </c>
      <c r="W47" s="196">
        <v>1</v>
      </c>
      <c r="X47" s="190" t="s">
        <v>422</v>
      </c>
    </row>
    <row r="48" spans="2:24" hidden="1" x14ac:dyDescent="0.25">
      <c r="B48" s="504"/>
      <c r="C48" s="504"/>
      <c r="D48" s="245">
        <v>2</v>
      </c>
      <c r="E48" s="190" t="s">
        <v>487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478</v>
      </c>
      <c r="U48" s="190" t="s">
        <v>715</v>
      </c>
      <c r="V48" s="190" t="s">
        <v>490</v>
      </c>
      <c r="W48" s="196">
        <v>1</v>
      </c>
      <c r="X48" s="190" t="s">
        <v>470</v>
      </c>
    </row>
    <row r="49" spans="2:24" hidden="1" x14ac:dyDescent="0.25">
      <c r="B49" s="504"/>
      <c r="C49" s="504"/>
      <c r="D49" s="245">
        <v>3</v>
      </c>
      <c r="E49" s="190" t="s">
        <v>497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485</v>
      </c>
      <c r="U49" s="190" t="s">
        <v>222</v>
      </c>
      <c r="V49" s="190" t="s">
        <v>490</v>
      </c>
      <c r="W49" s="196">
        <v>1</v>
      </c>
      <c r="X49" s="190" t="s">
        <v>425</v>
      </c>
    </row>
    <row r="50" spans="2:24" hidden="1" x14ac:dyDescent="0.25">
      <c r="B50" s="504"/>
      <c r="C50" s="504"/>
      <c r="D50" s="245">
        <v>4</v>
      </c>
      <c r="E50" s="190" t="s">
        <v>467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468</v>
      </c>
      <c r="U50" s="190" t="s">
        <v>221</v>
      </c>
      <c r="V50" s="190" t="s">
        <v>469</v>
      </c>
      <c r="W50" s="196">
        <v>1</v>
      </c>
      <c r="X50" s="190" t="s">
        <v>470</v>
      </c>
    </row>
    <row r="51" spans="2:24" hidden="1" x14ac:dyDescent="0.25">
      <c r="B51" s="504"/>
      <c r="C51" s="504"/>
      <c r="D51" s="245">
        <v>5</v>
      </c>
      <c r="E51" s="190" t="s">
        <v>519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468</v>
      </c>
      <c r="U51" s="190" t="s">
        <v>221</v>
      </c>
      <c r="V51" s="190" t="s">
        <v>522</v>
      </c>
      <c r="W51" s="196">
        <v>1</v>
      </c>
      <c r="X51" s="190" t="s">
        <v>459</v>
      </c>
    </row>
    <row r="52" spans="2:24" hidden="1" x14ac:dyDescent="0.25">
      <c r="B52" s="504"/>
      <c r="C52" s="504"/>
      <c r="D52" s="245">
        <v>6</v>
      </c>
      <c r="E52" s="190" t="s">
        <v>542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478</v>
      </c>
      <c r="U52" s="190" t="s">
        <v>715</v>
      </c>
      <c r="V52" s="190" t="s">
        <v>544</v>
      </c>
      <c r="W52" s="196">
        <v>1</v>
      </c>
      <c r="X52" s="190" t="s">
        <v>459</v>
      </c>
    </row>
    <row r="53" spans="2:24" hidden="1" x14ac:dyDescent="0.25">
      <c r="B53" s="504"/>
      <c r="C53" s="504"/>
      <c r="D53" s="245">
        <v>7</v>
      </c>
      <c r="E53" s="190" t="s">
        <v>491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478</v>
      </c>
      <c r="U53" s="190" t="s">
        <v>715</v>
      </c>
      <c r="V53" s="190" t="s">
        <v>483</v>
      </c>
      <c r="W53" s="196">
        <v>1</v>
      </c>
      <c r="X53" s="190" t="s">
        <v>470</v>
      </c>
    </row>
    <row r="54" spans="2:24" hidden="1" x14ac:dyDescent="0.25">
      <c r="B54" s="504"/>
      <c r="C54" s="504"/>
      <c r="D54" s="245">
        <v>8</v>
      </c>
      <c r="E54" s="190" t="s">
        <v>543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478</v>
      </c>
      <c r="U54" s="190" t="s">
        <v>715</v>
      </c>
      <c r="V54" s="190" t="s">
        <v>483</v>
      </c>
      <c r="W54" s="196">
        <v>1</v>
      </c>
      <c r="X54" s="190" t="s">
        <v>470</v>
      </c>
    </row>
    <row r="55" spans="2:24" hidden="1" x14ac:dyDescent="0.25">
      <c r="B55" s="504"/>
      <c r="C55" s="504"/>
      <c r="D55" s="245">
        <v>9</v>
      </c>
      <c r="E55" s="190" t="s">
        <v>494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468</v>
      </c>
      <c r="U55" s="190" t="s">
        <v>715</v>
      </c>
      <c r="V55" s="190" t="s">
        <v>469</v>
      </c>
      <c r="W55" s="196">
        <v>1</v>
      </c>
      <c r="X55" s="190" t="s">
        <v>470</v>
      </c>
    </row>
    <row r="56" spans="2:24" hidden="1" x14ac:dyDescent="0.25">
      <c r="B56" s="504"/>
      <c r="C56" s="504"/>
      <c r="D56" s="245">
        <v>10</v>
      </c>
      <c r="E56" s="190" t="s">
        <v>531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478</v>
      </c>
      <c r="U56" s="190" t="s">
        <v>715</v>
      </c>
      <c r="V56" s="190" t="s">
        <v>483</v>
      </c>
      <c r="W56" s="196">
        <v>1</v>
      </c>
      <c r="X56" s="190" t="s">
        <v>437</v>
      </c>
    </row>
    <row r="57" spans="2:24" hidden="1" x14ac:dyDescent="0.25">
      <c r="B57" s="663">
        <v>45875</v>
      </c>
      <c r="C57" s="504" t="s">
        <v>407</v>
      </c>
      <c r="D57" s="245">
        <v>1</v>
      </c>
      <c r="E57" s="190" t="s">
        <v>527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478</v>
      </c>
      <c r="U57" s="190" t="s">
        <v>715</v>
      </c>
      <c r="V57" s="190" t="s">
        <v>490</v>
      </c>
      <c r="W57" s="196">
        <v>1</v>
      </c>
      <c r="X57" s="190" t="s">
        <v>416</v>
      </c>
    </row>
    <row r="58" spans="2:24" hidden="1" x14ac:dyDescent="0.25">
      <c r="B58" s="504"/>
      <c r="C58" s="504"/>
      <c r="D58" s="245">
        <v>2</v>
      </c>
      <c r="E58" s="190" t="s">
        <v>487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478</v>
      </c>
      <c r="U58" s="190" t="s">
        <v>715</v>
      </c>
      <c r="V58" s="190" t="s">
        <v>490</v>
      </c>
      <c r="W58" s="196">
        <v>1</v>
      </c>
      <c r="X58" s="190" t="s">
        <v>470</v>
      </c>
    </row>
    <row r="59" spans="2:24" hidden="1" x14ac:dyDescent="0.25">
      <c r="B59" s="504"/>
      <c r="C59" s="504"/>
      <c r="D59" s="245">
        <v>3</v>
      </c>
      <c r="E59" s="190" t="s">
        <v>489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478</v>
      </c>
      <c r="U59" s="190" t="s">
        <v>715</v>
      </c>
      <c r="V59" s="190" t="s">
        <v>490</v>
      </c>
      <c r="W59" s="196">
        <v>1</v>
      </c>
      <c r="X59" s="190" t="s">
        <v>419</v>
      </c>
    </row>
    <row r="60" spans="2:24" hidden="1" x14ac:dyDescent="0.25">
      <c r="B60" s="504"/>
      <c r="C60" s="504"/>
      <c r="D60" s="245">
        <v>4</v>
      </c>
      <c r="E60" s="190" t="s">
        <v>524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478</v>
      </c>
      <c r="U60" s="190" t="s">
        <v>715</v>
      </c>
      <c r="V60" s="190" t="s">
        <v>490</v>
      </c>
      <c r="W60" s="196">
        <v>1</v>
      </c>
      <c r="X60" s="190" t="s">
        <v>426</v>
      </c>
    </row>
    <row r="61" spans="2:24" hidden="1" x14ac:dyDescent="0.25">
      <c r="B61" s="504"/>
      <c r="C61" s="504"/>
      <c r="D61" s="245">
        <v>5</v>
      </c>
      <c r="E61" s="190" t="s">
        <v>482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478</v>
      </c>
      <c r="U61" s="190" t="s">
        <v>715</v>
      </c>
      <c r="V61" s="190" t="s">
        <v>483</v>
      </c>
      <c r="W61" s="196">
        <v>1</v>
      </c>
      <c r="X61" s="190" t="s">
        <v>430</v>
      </c>
    </row>
    <row r="62" spans="2:24" hidden="1" x14ac:dyDescent="0.25">
      <c r="B62" s="504"/>
      <c r="C62" s="504"/>
      <c r="D62" s="245">
        <v>6</v>
      </c>
      <c r="E62" s="190" t="s">
        <v>546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478</v>
      </c>
      <c r="U62" s="190" t="s">
        <v>715</v>
      </c>
      <c r="V62" s="190" t="s">
        <v>483</v>
      </c>
      <c r="W62" s="196">
        <v>1</v>
      </c>
      <c r="X62" s="190" t="s">
        <v>462</v>
      </c>
    </row>
    <row r="63" spans="2:24" hidden="1" x14ac:dyDescent="0.25">
      <c r="B63" s="504"/>
      <c r="C63" s="504"/>
      <c r="D63" s="245">
        <v>7</v>
      </c>
      <c r="E63" s="190" t="s">
        <v>547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478</v>
      </c>
      <c r="U63" s="190" t="s">
        <v>715</v>
      </c>
      <c r="V63" s="190" t="s">
        <v>483</v>
      </c>
      <c r="W63" s="196">
        <v>1</v>
      </c>
      <c r="X63" s="190" t="s">
        <v>440</v>
      </c>
    </row>
    <row r="64" spans="2:24" hidden="1" x14ac:dyDescent="0.25">
      <c r="B64" s="504"/>
      <c r="C64" s="504"/>
      <c r="D64" s="245">
        <v>8</v>
      </c>
      <c r="E64" s="190" t="s">
        <v>543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478</v>
      </c>
      <c r="U64" s="190" t="s">
        <v>715</v>
      </c>
      <c r="V64" s="190" t="s">
        <v>483</v>
      </c>
      <c r="W64" s="196">
        <v>1</v>
      </c>
      <c r="X64" s="190" t="s">
        <v>470</v>
      </c>
    </row>
    <row r="65" spans="2:24" hidden="1" x14ac:dyDescent="0.25">
      <c r="B65" s="504"/>
      <c r="C65" s="504"/>
      <c r="D65" s="245">
        <v>9</v>
      </c>
      <c r="E65" s="190" t="s">
        <v>531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478</v>
      </c>
      <c r="U65" s="190" t="s">
        <v>715</v>
      </c>
      <c r="V65" s="190" t="s">
        <v>483</v>
      </c>
      <c r="W65" s="196">
        <v>1</v>
      </c>
      <c r="X65" s="190" t="s">
        <v>437</v>
      </c>
    </row>
    <row r="66" spans="2:24" hidden="1" x14ac:dyDescent="0.25">
      <c r="B66" s="504"/>
      <c r="C66" s="504"/>
      <c r="D66" s="245">
        <v>10</v>
      </c>
      <c r="E66" s="190" t="s">
        <v>529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478</v>
      </c>
      <c r="U66" s="190" t="s">
        <v>715</v>
      </c>
      <c r="V66" s="190" t="s">
        <v>523</v>
      </c>
      <c r="W66" s="196">
        <v>1</v>
      </c>
      <c r="X66" s="190" t="s">
        <v>470</v>
      </c>
    </row>
    <row r="67" spans="2:24" hidden="1" x14ac:dyDescent="0.25">
      <c r="B67" s="663">
        <v>45876</v>
      </c>
      <c r="C67" s="504" t="s">
        <v>322</v>
      </c>
      <c r="D67" s="245">
        <v>1</v>
      </c>
      <c r="E67" s="190" t="s">
        <v>493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478</v>
      </c>
      <c r="U67" s="190" t="s">
        <v>715</v>
      </c>
      <c r="V67" s="190" t="s">
        <v>490</v>
      </c>
      <c r="W67" s="196">
        <v>1</v>
      </c>
      <c r="X67" s="190" t="s">
        <v>470</v>
      </c>
    </row>
    <row r="68" spans="2:24" hidden="1" x14ac:dyDescent="0.25">
      <c r="B68" s="504"/>
      <c r="C68" s="504"/>
      <c r="D68" s="245">
        <v>2</v>
      </c>
      <c r="E68" s="190" t="s">
        <v>484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478</v>
      </c>
      <c r="U68" s="190" t="s">
        <v>715</v>
      </c>
      <c r="V68" s="190" t="s">
        <v>486</v>
      </c>
      <c r="W68" s="196">
        <v>1</v>
      </c>
      <c r="X68" s="190" t="s">
        <v>470</v>
      </c>
    </row>
    <row r="69" spans="2:24" hidden="1" x14ac:dyDescent="0.25">
      <c r="B69" s="504"/>
      <c r="C69" s="504"/>
      <c r="D69" s="245">
        <v>3</v>
      </c>
      <c r="E69" s="190" t="s">
        <v>482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478</v>
      </c>
      <c r="U69" s="190" t="s">
        <v>715</v>
      </c>
      <c r="V69" s="190" t="s">
        <v>483</v>
      </c>
      <c r="W69" s="196">
        <v>1</v>
      </c>
      <c r="X69" s="190" t="s">
        <v>430</v>
      </c>
    </row>
    <row r="70" spans="2:24" hidden="1" x14ac:dyDescent="0.25">
      <c r="B70" s="504"/>
      <c r="C70" s="504"/>
      <c r="D70" s="245">
        <v>4</v>
      </c>
      <c r="E70" s="190" t="s">
        <v>529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478</v>
      </c>
      <c r="U70" s="190" t="s">
        <v>715</v>
      </c>
      <c r="V70" s="190" t="s">
        <v>523</v>
      </c>
      <c r="W70" s="196">
        <v>1</v>
      </c>
      <c r="X70" s="190" t="s">
        <v>470</v>
      </c>
    </row>
    <row r="71" spans="2:24" hidden="1" x14ac:dyDescent="0.25">
      <c r="B71" s="504"/>
      <c r="C71" s="504"/>
      <c r="D71" s="245">
        <v>5</v>
      </c>
      <c r="E71" s="190" t="s">
        <v>491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478</v>
      </c>
      <c r="U71" s="190" t="s">
        <v>715</v>
      </c>
      <c r="V71" s="190" t="s">
        <v>483</v>
      </c>
      <c r="W71" s="196">
        <v>1</v>
      </c>
      <c r="X71" s="190" t="s">
        <v>470</v>
      </c>
    </row>
    <row r="72" spans="2:24" hidden="1" x14ac:dyDescent="0.25">
      <c r="B72" s="504"/>
      <c r="C72" s="504"/>
      <c r="D72" s="245">
        <v>6</v>
      </c>
      <c r="E72" s="190" t="s">
        <v>487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478</v>
      </c>
      <c r="U72" s="190" t="s">
        <v>715</v>
      </c>
      <c r="V72" s="190" t="s">
        <v>490</v>
      </c>
      <c r="W72" s="196">
        <v>1</v>
      </c>
      <c r="X72" s="190" t="s">
        <v>470</v>
      </c>
    </row>
    <row r="73" spans="2:24" hidden="1" x14ac:dyDescent="0.25">
      <c r="B73" s="504"/>
      <c r="C73" s="504"/>
      <c r="D73" s="245">
        <v>7</v>
      </c>
      <c r="E73" s="190" t="s">
        <v>517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478</v>
      </c>
      <c r="U73" s="190" t="s">
        <v>221</v>
      </c>
      <c r="V73" s="190" t="s">
        <v>490</v>
      </c>
      <c r="W73" s="196">
        <v>1</v>
      </c>
      <c r="X73" s="190" t="s">
        <v>422</v>
      </c>
    </row>
    <row r="74" spans="2:24" hidden="1" x14ac:dyDescent="0.25">
      <c r="B74" s="504"/>
      <c r="C74" s="504"/>
      <c r="D74" s="245">
        <v>8</v>
      </c>
      <c r="E74" s="190" t="s">
        <v>527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478</v>
      </c>
      <c r="U74" s="190" t="s">
        <v>715</v>
      </c>
      <c r="V74" s="190" t="s">
        <v>490</v>
      </c>
      <c r="W74" s="196">
        <v>1</v>
      </c>
      <c r="X74" s="190" t="s">
        <v>416</v>
      </c>
    </row>
    <row r="75" spans="2:24" hidden="1" x14ac:dyDescent="0.25">
      <c r="B75" s="504"/>
      <c r="C75" s="504"/>
      <c r="D75" s="245">
        <v>9</v>
      </c>
      <c r="E75" s="190" t="s">
        <v>531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478</v>
      </c>
      <c r="U75" s="190" t="s">
        <v>715</v>
      </c>
      <c r="V75" s="190" t="s">
        <v>483</v>
      </c>
      <c r="W75" s="196">
        <v>1</v>
      </c>
      <c r="X75" s="190" t="s">
        <v>437</v>
      </c>
    </row>
    <row r="76" spans="2:24" hidden="1" x14ac:dyDescent="0.25">
      <c r="B76" s="504"/>
      <c r="C76" s="504"/>
      <c r="D76" s="245">
        <v>10</v>
      </c>
      <c r="E76" s="190" t="s">
        <v>520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478</v>
      </c>
      <c r="U76" s="190" t="s">
        <v>715</v>
      </c>
      <c r="V76" s="190" t="s">
        <v>523</v>
      </c>
      <c r="W76" s="196">
        <v>1</v>
      </c>
      <c r="X76" s="190" t="s">
        <v>470</v>
      </c>
    </row>
    <row r="77" spans="2:24" hidden="1" x14ac:dyDescent="0.25">
      <c r="B77" s="663">
        <v>45877</v>
      </c>
      <c r="C77" s="504" t="s">
        <v>408</v>
      </c>
      <c r="D77" s="245">
        <v>1</v>
      </c>
      <c r="E77" s="190" t="s">
        <v>493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478</v>
      </c>
      <c r="U77" s="190" t="s">
        <v>715</v>
      </c>
      <c r="V77" s="190" t="s">
        <v>490</v>
      </c>
      <c r="W77" s="196">
        <v>1</v>
      </c>
      <c r="X77" s="190" t="s">
        <v>470</v>
      </c>
    </row>
    <row r="78" spans="2:24" hidden="1" x14ac:dyDescent="0.25">
      <c r="B78" s="504"/>
      <c r="C78" s="504"/>
      <c r="D78" s="245">
        <v>2</v>
      </c>
      <c r="E78" s="190" t="s">
        <v>527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478</v>
      </c>
      <c r="U78" s="190" t="s">
        <v>715</v>
      </c>
      <c r="V78" s="190" t="s">
        <v>490</v>
      </c>
      <c r="W78" s="196">
        <v>1</v>
      </c>
      <c r="X78" s="190" t="s">
        <v>416</v>
      </c>
    </row>
    <row r="79" spans="2:24" hidden="1" x14ac:dyDescent="0.25">
      <c r="B79" s="504"/>
      <c r="C79" s="504"/>
      <c r="D79" s="245">
        <v>3</v>
      </c>
      <c r="E79" s="190" t="s">
        <v>467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468</v>
      </c>
      <c r="U79" s="190" t="s">
        <v>221</v>
      </c>
      <c r="V79" s="190" t="s">
        <v>469</v>
      </c>
      <c r="W79" s="196">
        <v>1</v>
      </c>
      <c r="X79" s="190" t="s">
        <v>470</v>
      </c>
    </row>
    <row r="80" spans="2:24" hidden="1" x14ac:dyDescent="0.25">
      <c r="B80" s="504"/>
      <c r="C80" s="504"/>
      <c r="D80" s="245">
        <v>4</v>
      </c>
      <c r="E80" s="190" t="s">
        <v>560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478</v>
      </c>
      <c r="U80" s="190" t="s">
        <v>715</v>
      </c>
      <c r="V80" s="190" t="s">
        <v>492</v>
      </c>
      <c r="W80" s="196">
        <v>1</v>
      </c>
      <c r="X80" s="190" t="s">
        <v>436</v>
      </c>
    </row>
    <row r="81" spans="2:24" hidden="1" x14ac:dyDescent="0.25">
      <c r="B81" s="504"/>
      <c r="C81" s="504"/>
      <c r="D81" s="245">
        <v>5</v>
      </c>
      <c r="E81" s="190" t="s">
        <v>484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485</v>
      </c>
      <c r="U81" s="190" t="s">
        <v>715</v>
      </c>
      <c r="V81" s="190" t="s">
        <v>486</v>
      </c>
      <c r="W81" s="196">
        <v>1</v>
      </c>
      <c r="X81" s="190" t="s">
        <v>470</v>
      </c>
    </row>
    <row r="82" spans="2:24" hidden="1" x14ac:dyDescent="0.25">
      <c r="B82" s="504"/>
      <c r="C82" s="504"/>
      <c r="D82" s="245">
        <v>6</v>
      </c>
      <c r="E82" s="190" t="s">
        <v>524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478</v>
      </c>
      <c r="U82" s="190" t="s">
        <v>715</v>
      </c>
      <c r="V82" s="190" t="s">
        <v>490</v>
      </c>
      <c r="W82" s="196">
        <v>1</v>
      </c>
      <c r="X82" s="190" t="s">
        <v>426</v>
      </c>
    </row>
    <row r="83" spans="2:24" hidden="1" x14ac:dyDescent="0.25">
      <c r="B83" s="504"/>
      <c r="C83" s="504"/>
      <c r="D83" s="245">
        <v>7</v>
      </c>
      <c r="E83" s="190" t="s">
        <v>517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478</v>
      </c>
      <c r="U83" s="190" t="s">
        <v>221</v>
      </c>
      <c r="V83" s="190" t="s">
        <v>490</v>
      </c>
      <c r="W83" s="196">
        <v>1</v>
      </c>
      <c r="X83" s="190" t="s">
        <v>422</v>
      </c>
    </row>
    <row r="84" spans="2:24" hidden="1" x14ac:dyDescent="0.25">
      <c r="B84" s="504"/>
      <c r="C84" s="504"/>
      <c r="D84" s="245">
        <v>8</v>
      </c>
      <c r="E84" s="190" t="s">
        <v>497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485</v>
      </c>
      <c r="U84" s="190" t="s">
        <v>222</v>
      </c>
      <c r="V84" s="190" t="s">
        <v>490</v>
      </c>
      <c r="W84" s="196">
        <v>1</v>
      </c>
      <c r="X84" s="190" t="s">
        <v>425</v>
      </c>
    </row>
    <row r="85" spans="2:24" hidden="1" x14ac:dyDescent="0.25">
      <c r="B85" s="504"/>
      <c r="C85" s="504"/>
      <c r="D85" s="245">
        <v>9</v>
      </c>
      <c r="E85" s="190" t="s">
        <v>487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478</v>
      </c>
      <c r="U85" s="190" t="s">
        <v>715</v>
      </c>
      <c r="V85" s="190" t="s">
        <v>488</v>
      </c>
      <c r="W85" s="196">
        <v>1</v>
      </c>
      <c r="X85" s="190" t="s">
        <v>470</v>
      </c>
    </row>
    <row r="86" spans="2:24" hidden="1" x14ac:dyDescent="0.25">
      <c r="B86" s="504"/>
      <c r="C86" s="504"/>
      <c r="D86" s="245">
        <v>10</v>
      </c>
      <c r="E86" s="190" t="s">
        <v>491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478</v>
      </c>
      <c r="U86" s="190" t="s">
        <v>715</v>
      </c>
      <c r="V86" s="190" t="s">
        <v>492</v>
      </c>
      <c r="W86" s="196">
        <v>1</v>
      </c>
      <c r="X86" s="190" t="s">
        <v>470</v>
      </c>
    </row>
    <row r="87" spans="2:24" hidden="1" x14ac:dyDescent="0.25">
      <c r="B87" s="663">
        <v>45878</v>
      </c>
      <c r="C87" s="504" t="s">
        <v>321</v>
      </c>
      <c r="D87" s="245">
        <v>1</v>
      </c>
      <c r="E87" s="190" t="s">
        <v>493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478</v>
      </c>
      <c r="U87" s="190" t="s">
        <v>715</v>
      </c>
      <c r="V87" s="190" t="s">
        <v>490</v>
      </c>
      <c r="W87" s="196">
        <v>1</v>
      </c>
      <c r="X87" s="190" t="s">
        <v>470</v>
      </c>
    </row>
    <row r="88" spans="2:24" hidden="1" x14ac:dyDescent="0.25">
      <c r="B88" s="504"/>
      <c r="C88" s="504"/>
      <c r="D88" s="245">
        <v>2</v>
      </c>
      <c r="E88" s="190" t="s">
        <v>517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478</v>
      </c>
      <c r="U88" s="190" t="s">
        <v>221</v>
      </c>
      <c r="V88" s="190" t="s">
        <v>490</v>
      </c>
      <c r="W88" s="196">
        <v>1</v>
      </c>
      <c r="X88" s="190" t="s">
        <v>422</v>
      </c>
    </row>
    <row r="89" spans="2:24" hidden="1" x14ac:dyDescent="0.25">
      <c r="B89" s="504"/>
      <c r="C89" s="504"/>
      <c r="D89" s="245">
        <v>3</v>
      </c>
      <c r="E89" s="190" t="s">
        <v>466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485</v>
      </c>
      <c r="U89" s="190" t="s">
        <v>715</v>
      </c>
      <c r="V89" s="190" t="s">
        <v>490</v>
      </c>
      <c r="W89" s="196">
        <v>1</v>
      </c>
      <c r="X89" s="190" t="s">
        <v>415</v>
      </c>
    </row>
    <row r="90" spans="2:24" hidden="1" x14ac:dyDescent="0.25">
      <c r="B90" s="504"/>
      <c r="C90" s="504"/>
      <c r="D90" s="245">
        <v>4</v>
      </c>
      <c r="E90" s="190" t="s">
        <v>529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478</v>
      </c>
      <c r="U90" s="190" t="s">
        <v>715</v>
      </c>
      <c r="V90" s="190" t="s">
        <v>523</v>
      </c>
      <c r="W90" s="196">
        <v>1</v>
      </c>
      <c r="X90" s="190" t="s">
        <v>470</v>
      </c>
    </row>
    <row r="91" spans="2:24" hidden="1" x14ac:dyDescent="0.25">
      <c r="B91" s="504"/>
      <c r="C91" s="504"/>
      <c r="D91" s="245">
        <v>5</v>
      </c>
      <c r="E91" s="190" t="s">
        <v>482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478</v>
      </c>
      <c r="U91" s="190" t="s">
        <v>715</v>
      </c>
      <c r="V91" s="190" t="s">
        <v>483</v>
      </c>
      <c r="W91" s="196">
        <v>1</v>
      </c>
      <c r="X91" s="190" t="s">
        <v>430</v>
      </c>
    </row>
    <row r="92" spans="2:24" hidden="1" x14ac:dyDescent="0.25">
      <c r="B92" s="504"/>
      <c r="C92" s="504"/>
      <c r="D92" s="245">
        <v>6</v>
      </c>
      <c r="E92" s="190" t="s">
        <v>463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478</v>
      </c>
      <c r="U92" s="190" t="s">
        <v>715</v>
      </c>
      <c r="V92" s="190" t="s">
        <v>563</v>
      </c>
      <c r="W92" s="196">
        <v>1</v>
      </c>
      <c r="X92" s="190" t="s">
        <v>417</v>
      </c>
    </row>
    <row r="93" spans="2:24" hidden="1" x14ac:dyDescent="0.25">
      <c r="B93" s="504"/>
      <c r="C93" s="504"/>
      <c r="D93" s="245">
        <v>7</v>
      </c>
      <c r="E93" s="190" t="s">
        <v>524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478</v>
      </c>
      <c r="U93" s="190" t="s">
        <v>715</v>
      </c>
      <c r="V93" s="190" t="s">
        <v>490</v>
      </c>
      <c r="W93" s="196">
        <v>1</v>
      </c>
      <c r="X93" s="190" t="s">
        <v>426</v>
      </c>
    </row>
    <row r="94" spans="2:24" hidden="1" x14ac:dyDescent="0.25">
      <c r="B94" s="504"/>
      <c r="C94" s="504"/>
      <c r="D94" s="245">
        <v>8</v>
      </c>
      <c r="E94" s="190" t="s">
        <v>467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468</v>
      </c>
      <c r="U94" s="190" t="s">
        <v>221</v>
      </c>
      <c r="V94" s="190" t="s">
        <v>469</v>
      </c>
      <c r="W94" s="196">
        <v>1</v>
      </c>
      <c r="X94" s="190" t="s">
        <v>470</v>
      </c>
    </row>
    <row r="95" spans="2:24" hidden="1" x14ac:dyDescent="0.25">
      <c r="B95" s="504"/>
      <c r="C95" s="504"/>
      <c r="D95" s="245">
        <v>9</v>
      </c>
      <c r="E95" s="190" t="s">
        <v>542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478</v>
      </c>
      <c r="U95" s="190" t="s">
        <v>715</v>
      </c>
      <c r="V95" s="190" t="s">
        <v>544</v>
      </c>
      <c r="W95" s="196">
        <v>1</v>
      </c>
      <c r="X95" s="190" t="s">
        <v>459</v>
      </c>
    </row>
    <row r="96" spans="2:24" hidden="1" x14ac:dyDescent="0.25">
      <c r="B96" s="504"/>
      <c r="C96" s="504"/>
      <c r="D96" s="245">
        <v>10</v>
      </c>
      <c r="E96" s="190" t="s">
        <v>546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478</v>
      </c>
      <c r="U96" s="190" t="s">
        <v>715</v>
      </c>
      <c r="V96" s="190" t="s">
        <v>492</v>
      </c>
      <c r="W96" s="196">
        <v>1</v>
      </c>
      <c r="X96" s="190" t="s">
        <v>462</v>
      </c>
    </row>
    <row r="97" spans="2:24" hidden="1" x14ac:dyDescent="0.25">
      <c r="B97" s="663">
        <v>45879</v>
      </c>
      <c r="C97" s="504" t="s">
        <v>313</v>
      </c>
      <c r="D97" s="245">
        <v>1</v>
      </c>
      <c r="E97" s="190" t="s">
        <v>529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478</v>
      </c>
      <c r="U97" s="190" t="s">
        <v>715</v>
      </c>
      <c r="V97" s="190" t="s">
        <v>523</v>
      </c>
      <c r="W97" s="196">
        <v>1</v>
      </c>
      <c r="X97" s="190" t="s">
        <v>470</v>
      </c>
    </row>
    <row r="98" spans="2:24" hidden="1" x14ac:dyDescent="0.25">
      <c r="B98" s="504"/>
      <c r="C98" s="504"/>
      <c r="D98" s="245">
        <v>2</v>
      </c>
      <c r="E98" s="190" t="s">
        <v>561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478</v>
      </c>
      <c r="U98" s="190" t="s">
        <v>715</v>
      </c>
      <c r="V98" s="190" t="s">
        <v>564</v>
      </c>
      <c r="W98" s="196">
        <v>1</v>
      </c>
      <c r="X98" s="190" t="s">
        <v>425</v>
      </c>
    </row>
    <row r="99" spans="2:24" hidden="1" x14ac:dyDescent="0.25">
      <c r="B99" s="504"/>
      <c r="C99" s="504"/>
      <c r="D99" s="245">
        <v>3</v>
      </c>
      <c r="E99" s="190" t="s">
        <v>517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478</v>
      </c>
      <c r="U99" s="190" t="s">
        <v>221</v>
      </c>
      <c r="V99" s="190" t="s">
        <v>490</v>
      </c>
      <c r="W99" s="196">
        <v>1</v>
      </c>
      <c r="X99" s="190" t="s">
        <v>422</v>
      </c>
    </row>
    <row r="100" spans="2:24" hidden="1" x14ac:dyDescent="0.25">
      <c r="B100" s="504"/>
      <c r="C100" s="504"/>
      <c r="D100" s="245">
        <v>4</v>
      </c>
      <c r="E100" s="190" t="s">
        <v>524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478</v>
      </c>
      <c r="U100" s="190" t="s">
        <v>715</v>
      </c>
      <c r="V100" s="190" t="s">
        <v>490</v>
      </c>
      <c r="W100" s="196">
        <v>1</v>
      </c>
      <c r="X100" s="190" t="s">
        <v>426</v>
      </c>
    </row>
    <row r="101" spans="2:24" hidden="1" x14ac:dyDescent="0.25">
      <c r="B101" s="504"/>
      <c r="C101" s="504"/>
      <c r="D101" s="245">
        <v>5</v>
      </c>
      <c r="E101" s="190" t="s">
        <v>493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478</v>
      </c>
      <c r="U101" s="190" t="s">
        <v>715</v>
      </c>
      <c r="V101" s="190" t="s">
        <v>490</v>
      </c>
      <c r="W101" s="196">
        <v>1</v>
      </c>
      <c r="X101" s="190" t="s">
        <v>470</v>
      </c>
    </row>
    <row r="102" spans="2:24" hidden="1" x14ac:dyDescent="0.25">
      <c r="B102" s="504"/>
      <c r="C102" s="504"/>
      <c r="D102" s="245">
        <v>6</v>
      </c>
      <c r="E102" s="190" t="s">
        <v>491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478</v>
      </c>
      <c r="U102" s="190" t="s">
        <v>715</v>
      </c>
      <c r="V102" s="190" t="s">
        <v>492</v>
      </c>
      <c r="W102" s="196">
        <v>1</v>
      </c>
      <c r="X102" s="190" t="s">
        <v>470</v>
      </c>
    </row>
    <row r="103" spans="2:24" hidden="1" x14ac:dyDescent="0.25">
      <c r="B103" s="504"/>
      <c r="C103" s="504"/>
      <c r="D103" s="245">
        <v>7</v>
      </c>
      <c r="E103" s="190" t="s">
        <v>497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478</v>
      </c>
      <c r="U103" s="190" t="s">
        <v>222</v>
      </c>
      <c r="V103" s="190" t="s">
        <v>490</v>
      </c>
      <c r="W103" s="196">
        <v>1</v>
      </c>
      <c r="X103" s="190" t="s">
        <v>425</v>
      </c>
    </row>
    <row r="104" spans="2:24" hidden="1" x14ac:dyDescent="0.25">
      <c r="B104" s="504"/>
      <c r="C104" s="504"/>
      <c r="D104" s="245">
        <v>8</v>
      </c>
      <c r="E104" s="190" t="s">
        <v>484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478</v>
      </c>
      <c r="U104" s="190" t="s">
        <v>715</v>
      </c>
      <c r="V104" s="190" t="s">
        <v>486</v>
      </c>
      <c r="W104" s="196">
        <v>1</v>
      </c>
      <c r="X104" s="190" t="s">
        <v>470</v>
      </c>
    </row>
    <row r="105" spans="2:24" hidden="1" x14ac:dyDescent="0.25">
      <c r="B105" s="504"/>
      <c r="C105" s="504"/>
      <c r="D105" s="245">
        <v>9</v>
      </c>
      <c r="E105" s="190" t="s">
        <v>531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478</v>
      </c>
      <c r="U105" s="190" t="s">
        <v>715</v>
      </c>
      <c r="V105" s="190" t="s">
        <v>492</v>
      </c>
      <c r="W105" s="196">
        <v>1</v>
      </c>
      <c r="X105" s="190" t="s">
        <v>437</v>
      </c>
    </row>
    <row r="106" spans="2:24" hidden="1" x14ac:dyDescent="0.25">
      <c r="B106" s="504"/>
      <c r="C106" s="504"/>
      <c r="D106" s="245">
        <v>10</v>
      </c>
      <c r="E106" s="190" t="s">
        <v>562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478</v>
      </c>
      <c r="U106" s="190" t="s">
        <v>715</v>
      </c>
      <c r="V106" s="190" t="s">
        <v>492</v>
      </c>
      <c r="W106" s="196">
        <v>1</v>
      </c>
      <c r="X106" s="190" t="s">
        <v>435</v>
      </c>
    </row>
    <row r="107" spans="2:24" hidden="1" x14ac:dyDescent="0.25">
      <c r="B107" s="663">
        <v>45880</v>
      </c>
      <c r="C107" s="504" t="s">
        <v>405</v>
      </c>
      <c r="D107" s="245">
        <v>1</v>
      </c>
      <c r="E107" s="190" t="s">
        <v>482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478</v>
      </c>
      <c r="U107" s="190" t="s">
        <v>715</v>
      </c>
      <c r="V107" s="190" t="s">
        <v>492</v>
      </c>
      <c r="W107" s="196">
        <v>1</v>
      </c>
      <c r="X107" s="190" t="s">
        <v>430</v>
      </c>
    </row>
    <row r="108" spans="2:24" hidden="1" x14ac:dyDescent="0.25">
      <c r="B108" s="504"/>
      <c r="C108" s="504"/>
      <c r="D108" s="245">
        <v>2</v>
      </c>
      <c r="E108" s="190" t="s">
        <v>517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478</v>
      </c>
      <c r="U108" s="190" t="s">
        <v>221</v>
      </c>
      <c r="V108" s="190" t="s">
        <v>490</v>
      </c>
      <c r="W108" s="196">
        <v>1</v>
      </c>
      <c r="X108" s="190" t="s">
        <v>422</v>
      </c>
    </row>
    <row r="109" spans="2:24" hidden="1" x14ac:dyDescent="0.25">
      <c r="B109" s="504"/>
      <c r="C109" s="504"/>
      <c r="D109" s="245">
        <v>3</v>
      </c>
      <c r="E109" s="190" t="s">
        <v>529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478</v>
      </c>
      <c r="U109" s="190" t="s">
        <v>715</v>
      </c>
      <c r="V109" s="190" t="s">
        <v>523</v>
      </c>
      <c r="W109" s="196">
        <v>1</v>
      </c>
      <c r="X109" s="190" t="s">
        <v>470</v>
      </c>
    </row>
    <row r="110" spans="2:24" hidden="1" x14ac:dyDescent="0.25">
      <c r="B110" s="504"/>
      <c r="C110" s="504"/>
      <c r="D110" s="245">
        <v>4</v>
      </c>
      <c r="E110" s="190" t="s">
        <v>497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478</v>
      </c>
      <c r="U110" s="190" t="s">
        <v>222</v>
      </c>
      <c r="V110" s="190" t="s">
        <v>490</v>
      </c>
      <c r="W110" s="196">
        <v>1</v>
      </c>
      <c r="X110" s="190" t="s">
        <v>425</v>
      </c>
    </row>
    <row r="111" spans="2:24" hidden="1" x14ac:dyDescent="0.25">
      <c r="B111" s="504"/>
      <c r="C111" s="504"/>
      <c r="D111" s="245">
        <v>5</v>
      </c>
      <c r="E111" s="190" t="s">
        <v>491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478</v>
      </c>
      <c r="U111" s="190" t="s">
        <v>715</v>
      </c>
      <c r="V111" s="190" t="s">
        <v>492</v>
      </c>
      <c r="W111" s="196">
        <v>1</v>
      </c>
      <c r="X111" s="190" t="s">
        <v>470</v>
      </c>
    </row>
    <row r="112" spans="2:24" hidden="1" x14ac:dyDescent="0.25">
      <c r="B112" s="504"/>
      <c r="C112" s="504"/>
      <c r="D112" s="245">
        <v>6</v>
      </c>
      <c r="E112" s="190" t="s">
        <v>518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468</v>
      </c>
      <c r="U112" s="190" t="s">
        <v>221</v>
      </c>
      <c r="V112" s="190" t="s">
        <v>565</v>
      </c>
      <c r="W112" s="196">
        <v>1</v>
      </c>
      <c r="X112" s="190" t="s">
        <v>470</v>
      </c>
    </row>
    <row r="113" spans="2:25" hidden="1" x14ac:dyDescent="0.25">
      <c r="B113" s="504"/>
      <c r="C113" s="504"/>
      <c r="D113" s="245">
        <v>7</v>
      </c>
      <c r="E113" s="190" t="s">
        <v>546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478</v>
      </c>
      <c r="U113" s="190" t="s">
        <v>715</v>
      </c>
      <c r="V113" s="190" t="s">
        <v>492</v>
      </c>
      <c r="W113" s="196">
        <v>1</v>
      </c>
      <c r="X113" s="190" t="s">
        <v>462</v>
      </c>
    </row>
    <row r="114" spans="2:25" hidden="1" x14ac:dyDescent="0.25">
      <c r="B114" s="504"/>
      <c r="C114" s="504"/>
      <c r="D114" s="245">
        <v>8</v>
      </c>
      <c r="E114" s="190" t="s">
        <v>524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478</v>
      </c>
      <c r="U114" s="190" t="s">
        <v>715</v>
      </c>
      <c r="V114" s="190" t="s">
        <v>490</v>
      </c>
      <c r="W114" s="196">
        <v>1</v>
      </c>
      <c r="X114" s="190" t="s">
        <v>426</v>
      </c>
    </row>
    <row r="115" spans="2:25" hidden="1" x14ac:dyDescent="0.25">
      <c r="B115" s="504"/>
      <c r="C115" s="504"/>
      <c r="D115" s="245">
        <v>9</v>
      </c>
      <c r="E115" s="190" t="s">
        <v>519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468</v>
      </c>
      <c r="U115" s="190" t="s">
        <v>221</v>
      </c>
      <c r="V115" s="190" t="s">
        <v>566</v>
      </c>
      <c r="W115" s="196">
        <v>1</v>
      </c>
      <c r="X115" s="190" t="s">
        <v>470</v>
      </c>
    </row>
    <row r="116" spans="2:25" hidden="1" x14ac:dyDescent="0.25">
      <c r="B116" s="504"/>
      <c r="C116" s="504"/>
      <c r="D116" s="245">
        <v>10</v>
      </c>
      <c r="E116" s="190" t="s">
        <v>520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478</v>
      </c>
      <c r="U116" s="190" t="s">
        <v>715</v>
      </c>
      <c r="V116" s="190" t="s">
        <v>523</v>
      </c>
      <c r="W116" s="196">
        <v>1</v>
      </c>
      <c r="X116" s="190" t="s">
        <v>470</v>
      </c>
    </row>
    <row r="117" spans="2:25" hidden="1" x14ac:dyDescent="0.25">
      <c r="B117" s="663">
        <v>45881</v>
      </c>
      <c r="C117" s="504" t="s">
        <v>324</v>
      </c>
      <c r="D117" s="245">
        <v>1</v>
      </c>
      <c r="E117" s="190" t="s">
        <v>493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478</v>
      </c>
      <c r="U117" s="190" t="s">
        <v>715</v>
      </c>
      <c r="V117" s="190" t="s">
        <v>490</v>
      </c>
      <c r="W117" s="196">
        <v>1</v>
      </c>
      <c r="X117" s="190" t="s">
        <v>470</v>
      </c>
    </row>
    <row r="118" spans="2:25" hidden="1" x14ac:dyDescent="0.25">
      <c r="B118" s="504"/>
      <c r="C118" s="504"/>
      <c r="D118" s="245">
        <v>2</v>
      </c>
      <c r="E118" s="190" t="s">
        <v>620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478</v>
      </c>
      <c r="U118" s="190" t="s">
        <v>715</v>
      </c>
      <c r="V118" s="190" t="s">
        <v>492</v>
      </c>
      <c r="W118" s="196">
        <v>1</v>
      </c>
      <c r="X118" s="190" t="s">
        <v>445</v>
      </c>
    </row>
    <row r="119" spans="2:25" hidden="1" x14ac:dyDescent="0.25">
      <c r="B119" s="504"/>
      <c r="C119" s="504"/>
      <c r="D119" s="245">
        <v>3</v>
      </c>
      <c r="E119" s="190" t="s">
        <v>623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478</v>
      </c>
      <c r="U119" s="190" t="s">
        <v>715</v>
      </c>
      <c r="V119" s="190" t="s">
        <v>624</v>
      </c>
      <c r="W119" s="196">
        <v>1</v>
      </c>
      <c r="X119" s="190" t="s">
        <v>462</v>
      </c>
    </row>
    <row r="120" spans="2:25" hidden="1" x14ac:dyDescent="0.25">
      <c r="B120" s="504"/>
      <c r="C120" s="504"/>
      <c r="D120" s="245">
        <v>4</v>
      </c>
      <c r="E120" s="190" t="s">
        <v>529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478</v>
      </c>
      <c r="U120" s="190" t="s">
        <v>715</v>
      </c>
      <c r="V120" s="190" t="s">
        <v>523</v>
      </c>
      <c r="W120" s="196">
        <v>1</v>
      </c>
      <c r="X120" s="190" t="s">
        <v>470</v>
      </c>
    </row>
    <row r="121" spans="2:25" hidden="1" x14ac:dyDescent="0.25">
      <c r="B121" s="504"/>
      <c r="C121" s="504"/>
      <c r="D121" s="245">
        <v>5</v>
      </c>
      <c r="E121" s="190" t="s">
        <v>482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478</v>
      </c>
      <c r="U121" s="190" t="s">
        <v>715</v>
      </c>
      <c r="V121" s="190" t="s">
        <v>492</v>
      </c>
      <c r="W121" s="196">
        <v>1</v>
      </c>
      <c r="X121" s="190" t="s">
        <v>430</v>
      </c>
    </row>
    <row r="122" spans="2:25" hidden="1" x14ac:dyDescent="0.25">
      <c r="B122" s="504"/>
      <c r="C122" s="504"/>
      <c r="D122" s="245">
        <v>6</v>
      </c>
      <c r="E122" s="190" t="s">
        <v>524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478</v>
      </c>
      <c r="U122" s="190" t="s">
        <v>715</v>
      </c>
      <c r="V122" s="190" t="s">
        <v>490</v>
      </c>
      <c r="W122" s="196">
        <v>1</v>
      </c>
      <c r="X122" s="190" t="s">
        <v>426</v>
      </c>
    </row>
    <row r="123" spans="2:25" hidden="1" x14ac:dyDescent="0.25">
      <c r="B123" s="504"/>
      <c r="C123" s="504"/>
      <c r="D123" s="245">
        <v>7</v>
      </c>
      <c r="E123" s="190" t="s">
        <v>531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478</v>
      </c>
      <c r="U123" s="190" t="s">
        <v>715</v>
      </c>
      <c r="V123" s="190" t="s">
        <v>492</v>
      </c>
      <c r="W123" s="196">
        <v>1</v>
      </c>
      <c r="X123" s="190" t="s">
        <v>437</v>
      </c>
    </row>
    <row r="124" spans="2:25" hidden="1" x14ac:dyDescent="0.25">
      <c r="B124" s="504"/>
      <c r="C124" s="504"/>
      <c r="D124" s="245">
        <v>8</v>
      </c>
      <c r="E124" s="190" t="s">
        <v>519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468</v>
      </c>
      <c r="U124" s="190" t="s">
        <v>221</v>
      </c>
      <c r="V124" s="190" t="s">
        <v>522</v>
      </c>
      <c r="W124" s="196">
        <v>1</v>
      </c>
      <c r="X124" s="190" t="s">
        <v>470</v>
      </c>
    </row>
    <row r="125" spans="2:25" hidden="1" x14ac:dyDescent="0.25">
      <c r="B125" s="504"/>
      <c r="C125" s="504"/>
      <c r="D125" s="245">
        <v>9</v>
      </c>
      <c r="E125" s="190" t="s">
        <v>494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478</v>
      </c>
      <c r="U125" s="190" t="s">
        <v>715</v>
      </c>
      <c r="V125" s="190" t="s">
        <v>469</v>
      </c>
      <c r="W125" s="196">
        <v>1</v>
      </c>
      <c r="X125" s="190" t="s">
        <v>470</v>
      </c>
    </row>
    <row r="126" spans="2:25" hidden="1" x14ac:dyDescent="0.25">
      <c r="B126" s="504"/>
      <c r="C126" s="504"/>
      <c r="D126" s="245">
        <v>10</v>
      </c>
      <c r="E126" s="190" t="s">
        <v>557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478</v>
      </c>
      <c r="U126" s="190" t="s">
        <v>715</v>
      </c>
      <c r="V126" s="190" t="s">
        <v>492</v>
      </c>
      <c r="W126" s="196">
        <v>1</v>
      </c>
      <c r="X126" s="190" t="s">
        <v>470</v>
      </c>
    </row>
    <row r="127" spans="2:25" hidden="1" x14ac:dyDescent="0.25">
      <c r="B127" s="663">
        <v>45882</v>
      </c>
      <c r="C127" s="504" t="s">
        <v>325</v>
      </c>
      <c r="D127" s="245">
        <v>1</v>
      </c>
      <c r="E127" s="190" t="s">
        <v>516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478</v>
      </c>
      <c r="U127" s="190" t="s">
        <v>715</v>
      </c>
      <c r="V127" s="190" t="s">
        <v>626</v>
      </c>
      <c r="W127" s="196">
        <v>1</v>
      </c>
      <c r="X127" s="190" t="s">
        <v>414</v>
      </c>
      <c r="Y127" s="193" t="s">
        <v>409</v>
      </c>
    </row>
    <row r="128" spans="2:25" hidden="1" x14ac:dyDescent="0.25">
      <c r="B128" s="504"/>
      <c r="C128" s="504"/>
      <c r="D128" s="245">
        <v>2</v>
      </c>
      <c r="E128" s="190" t="s">
        <v>493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478</v>
      </c>
      <c r="U128" s="190" t="s">
        <v>715</v>
      </c>
      <c r="V128" s="190" t="s">
        <v>490</v>
      </c>
      <c r="W128" s="196">
        <v>1</v>
      </c>
      <c r="X128" s="190" t="s">
        <v>470</v>
      </c>
      <c r="Y128" s="195" t="s">
        <v>410</v>
      </c>
    </row>
    <row r="129" spans="2:24" hidden="1" x14ac:dyDescent="0.25">
      <c r="B129" s="504"/>
      <c r="C129" s="504"/>
      <c r="D129" s="245">
        <v>3</v>
      </c>
      <c r="E129" s="190" t="s">
        <v>524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478</v>
      </c>
      <c r="U129" s="190" t="s">
        <v>715</v>
      </c>
      <c r="V129" s="190" t="s">
        <v>490</v>
      </c>
      <c r="W129" s="196">
        <v>1</v>
      </c>
      <c r="X129" s="190" t="s">
        <v>426</v>
      </c>
    </row>
    <row r="130" spans="2:24" hidden="1" x14ac:dyDescent="0.25">
      <c r="B130" s="504"/>
      <c r="C130" s="504"/>
      <c r="D130" s="245">
        <v>4</v>
      </c>
      <c r="E130" s="190" t="s">
        <v>487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478</v>
      </c>
      <c r="U130" s="190" t="s">
        <v>715</v>
      </c>
      <c r="V130" s="190" t="s">
        <v>490</v>
      </c>
      <c r="W130" s="196">
        <v>1</v>
      </c>
      <c r="X130" s="190" t="s">
        <v>470</v>
      </c>
    </row>
    <row r="131" spans="2:24" hidden="1" x14ac:dyDescent="0.25">
      <c r="B131" s="504"/>
      <c r="C131" s="504"/>
      <c r="D131" s="245">
        <v>5</v>
      </c>
      <c r="E131" s="190" t="s">
        <v>489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478</v>
      </c>
      <c r="U131" s="190" t="s">
        <v>715</v>
      </c>
      <c r="V131" s="190" t="s">
        <v>490</v>
      </c>
      <c r="W131" s="196">
        <v>1</v>
      </c>
      <c r="X131" s="190" t="s">
        <v>419</v>
      </c>
    </row>
    <row r="132" spans="2:24" hidden="1" x14ac:dyDescent="0.25">
      <c r="B132" s="504"/>
      <c r="C132" s="504"/>
      <c r="D132" s="245">
        <v>6</v>
      </c>
      <c r="E132" s="190" t="s">
        <v>491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478</v>
      </c>
      <c r="U132" s="190" t="s">
        <v>715</v>
      </c>
      <c r="V132" s="190" t="s">
        <v>492</v>
      </c>
      <c r="W132" s="196">
        <v>1</v>
      </c>
      <c r="X132" s="190" t="s">
        <v>470</v>
      </c>
    </row>
    <row r="133" spans="2:24" hidden="1" x14ac:dyDescent="0.25">
      <c r="B133" s="504"/>
      <c r="C133" s="504"/>
      <c r="D133" s="245">
        <v>7</v>
      </c>
      <c r="E133" s="190" t="s">
        <v>518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468</v>
      </c>
      <c r="U133" s="190" t="s">
        <v>221</v>
      </c>
      <c r="V133" s="190" t="s">
        <v>522</v>
      </c>
      <c r="W133" s="196">
        <v>1</v>
      </c>
      <c r="X133" s="190" t="s">
        <v>470</v>
      </c>
    </row>
    <row r="134" spans="2:24" hidden="1" x14ac:dyDescent="0.25">
      <c r="B134" s="504"/>
      <c r="C134" s="504"/>
      <c r="D134" s="245">
        <v>8</v>
      </c>
      <c r="E134" s="190" t="s">
        <v>494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478</v>
      </c>
      <c r="U134" s="190" t="s">
        <v>715</v>
      </c>
      <c r="V134" s="190" t="s">
        <v>469</v>
      </c>
      <c r="W134" s="196">
        <v>1</v>
      </c>
      <c r="X134" s="190" t="s">
        <v>470</v>
      </c>
    </row>
    <row r="135" spans="2:24" hidden="1" x14ac:dyDescent="0.25">
      <c r="B135" s="504"/>
      <c r="C135" s="504"/>
      <c r="D135" s="245">
        <v>9</v>
      </c>
      <c r="E135" s="190" t="s">
        <v>625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478</v>
      </c>
      <c r="U135" s="190" t="s">
        <v>715</v>
      </c>
      <c r="V135" s="190" t="s">
        <v>492</v>
      </c>
      <c r="W135" s="196">
        <v>1</v>
      </c>
      <c r="X135" s="190" t="s">
        <v>470</v>
      </c>
    </row>
    <row r="136" spans="2:24" hidden="1" x14ac:dyDescent="0.25">
      <c r="B136" s="504"/>
      <c r="C136" s="504"/>
      <c r="D136" s="245">
        <v>10</v>
      </c>
      <c r="E136" s="190" t="s">
        <v>557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478</v>
      </c>
      <c r="U136" s="190" t="s">
        <v>715</v>
      </c>
      <c r="V136" s="190" t="s">
        <v>492</v>
      </c>
      <c r="W136" s="196">
        <v>1</v>
      </c>
      <c r="X136" s="190" t="s">
        <v>470</v>
      </c>
    </row>
    <row r="137" spans="2:24" hidden="1" x14ac:dyDescent="0.25">
      <c r="B137" s="663">
        <v>45883</v>
      </c>
      <c r="C137" s="504" t="s">
        <v>411</v>
      </c>
      <c r="D137" s="245">
        <v>1</v>
      </c>
      <c r="E137" s="190" t="s">
        <v>493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478</v>
      </c>
      <c r="U137" s="190" t="s">
        <v>715</v>
      </c>
      <c r="V137" s="190" t="s">
        <v>490</v>
      </c>
      <c r="W137" s="196">
        <v>1</v>
      </c>
      <c r="X137" s="190" t="s">
        <v>470</v>
      </c>
    </row>
    <row r="138" spans="2:24" hidden="1" x14ac:dyDescent="0.25">
      <c r="B138" s="504"/>
      <c r="C138" s="504"/>
      <c r="D138" s="245">
        <v>2</v>
      </c>
      <c r="E138" s="190" t="s">
        <v>517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478</v>
      </c>
      <c r="U138" s="190" t="s">
        <v>715</v>
      </c>
      <c r="V138" s="190" t="s">
        <v>490</v>
      </c>
      <c r="W138" s="196">
        <v>1</v>
      </c>
      <c r="X138" s="190" t="s">
        <v>422</v>
      </c>
    </row>
    <row r="139" spans="2:24" hidden="1" x14ac:dyDescent="0.25">
      <c r="B139" s="504"/>
      <c r="C139" s="504"/>
      <c r="D139" s="245">
        <v>3</v>
      </c>
      <c r="E139" s="190" t="s">
        <v>518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468</v>
      </c>
      <c r="U139" s="190" t="s">
        <v>221</v>
      </c>
      <c r="V139" s="190" t="s">
        <v>522</v>
      </c>
      <c r="W139" s="196">
        <v>1</v>
      </c>
      <c r="X139" s="190" t="s">
        <v>470</v>
      </c>
    </row>
    <row r="140" spans="2:24" hidden="1" x14ac:dyDescent="0.25">
      <c r="B140" s="504"/>
      <c r="C140" s="504"/>
      <c r="D140" s="245">
        <v>4</v>
      </c>
      <c r="E140" s="190" t="s">
        <v>466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478</v>
      </c>
      <c r="U140" s="190" t="s">
        <v>715</v>
      </c>
      <c r="V140" s="190" t="s">
        <v>490</v>
      </c>
      <c r="W140" s="196">
        <v>1</v>
      </c>
      <c r="X140" s="190" t="s">
        <v>415</v>
      </c>
    </row>
    <row r="141" spans="2:24" hidden="1" x14ac:dyDescent="0.25">
      <c r="B141" s="504"/>
      <c r="C141" s="504"/>
      <c r="D141" s="245">
        <v>5</v>
      </c>
      <c r="E141" s="190" t="s">
        <v>484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478</v>
      </c>
      <c r="U141" s="190" t="s">
        <v>715</v>
      </c>
      <c r="V141" s="190" t="s">
        <v>486</v>
      </c>
      <c r="W141" s="196">
        <v>1</v>
      </c>
      <c r="X141" s="190" t="s">
        <v>470</v>
      </c>
    </row>
    <row r="142" spans="2:24" hidden="1" x14ac:dyDescent="0.25">
      <c r="B142" s="504"/>
      <c r="C142" s="504"/>
      <c r="D142" s="245">
        <v>6</v>
      </c>
      <c r="E142" s="190" t="s">
        <v>529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478</v>
      </c>
      <c r="U142" s="190" t="s">
        <v>715</v>
      </c>
      <c r="V142" s="190" t="s">
        <v>523</v>
      </c>
      <c r="W142" s="196">
        <v>1</v>
      </c>
      <c r="X142" s="190" t="s">
        <v>470</v>
      </c>
    </row>
    <row r="143" spans="2:24" hidden="1" x14ac:dyDescent="0.25">
      <c r="B143" s="504"/>
      <c r="C143" s="504"/>
      <c r="D143" s="245">
        <v>7</v>
      </c>
      <c r="E143" s="190" t="s">
        <v>519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468</v>
      </c>
      <c r="U143" s="190" t="s">
        <v>221</v>
      </c>
      <c r="V143" s="190" t="s">
        <v>522</v>
      </c>
      <c r="W143" s="196">
        <v>1</v>
      </c>
      <c r="X143" s="190" t="s">
        <v>470</v>
      </c>
    </row>
    <row r="144" spans="2:24" hidden="1" x14ac:dyDescent="0.25">
      <c r="B144" s="504"/>
      <c r="C144" s="504"/>
      <c r="D144" s="245">
        <v>8</v>
      </c>
      <c r="E144" s="190" t="s">
        <v>620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478</v>
      </c>
      <c r="U144" s="190" t="s">
        <v>715</v>
      </c>
      <c r="V144" s="190" t="s">
        <v>492</v>
      </c>
      <c r="W144" s="196">
        <v>1</v>
      </c>
      <c r="X144" s="190" t="s">
        <v>445</v>
      </c>
    </row>
    <row r="145" spans="2:24" hidden="1" x14ac:dyDescent="0.25">
      <c r="B145" s="504"/>
      <c r="C145" s="504"/>
      <c r="D145" s="245">
        <v>9</v>
      </c>
      <c r="E145" s="190" t="s">
        <v>525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478</v>
      </c>
      <c r="U145" s="190" t="s">
        <v>715</v>
      </c>
      <c r="V145" s="190" t="s">
        <v>492</v>
      </c>
      <c r="W145" s="196">
        <v>1</v>
      </c>
      <c r="X145" s="190" t="s">
        <v>435</v>
      </c>
    </row>
    <row r="146" spans="2:24" hidden="1" x14ac:dyDescent="0.25">
      <c r="B146" s="504"/>
      <c r="C146" s="504"/>
      <c r="D146" s="245">
        <v>10</v>
      </c>
      <c r="E146" s="190" t="s">
        <v>472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478</v>
      </c>
      <c r="U146" s="190" t="s">
        <v>715</v>
      </c>
      <c r="V146" s="190" t="s">
        <v>523</v>
      </c>
      <c r="W146" s="196">
        <v>1</v>
      </c>
      <c r="X146" s="190" t="s">
        <v>461</v>
      </c>
    </row>
    <row r="147" spans="2:24" hidden="1" x14ac:dyDescent="0.25">
      <c r="B147" s="663">
        <v>45884</v>
      </c>
      <c r="C147" s="504" t="s">
        <v>326</v>
      </c>
      <c r="D147" s="245">
        <v>1</v>
      </c>
      <c r="E147" s="190" t="s">
        <v>487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478</v>
      </c>
      <c r="U147" s="190" t="s">
        <v>715</v>
      </c>
      <c r="V147" s="190" t="s">
        <v>490</v>
      </c>
      <c r="W147" s="196">
        <v>1</v>
      </c>
      <c r="X147" s="190" t="s">
        <v>470</v>
      </c>
    </row>
    <row r="148" spans="2:24" hidden="1" x14ac:dyDescent="0.25">
      <c r="B148" s="504"/>
      <c r="C148" s="504"/>
      <c r="D148" s="245">
        <v>2</v>
      </c>
      <c r="E148" s="190" t="s">
        <v>497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478</v>
      </c>
      <c r="U148" s="190" t="s">
        <v>715</v>
      </c>
      <c r="V148" s="190" t="s">
        <v>490</v>
      </c>
      <c r="W148" s="196">
        <v>1</v>
      </c>
      <c r="X148" s="190" t="s">
        <v>425</v>
      </c>
    </row>
    <row r="149" spans="2:24" hidden="1" x14ac:dyDescent="0.25">
      <c r="B149" s="504"/>
      <c r="C149" s="504"/>
      <c r="D149" s="245">
        <v>3</v>
      </c>
      <c r="E149" s="190" t="s">
        <v>467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478</v>
      </c>
      <c r="U149" s="190" t="s">
        <v>715</v>
      </c>
      <c r="V149" s="190" t="s">
        <v>469</v>
      </c>
      <c r="W149" s="196">
        <v>1</v>
      </c>
      <c r="X149" s="190" t="s">
        <v>470</v>
      </c>
    </row>
    <row r="150" spans="2:24" hidden="1" x14ac:dyDescent="0.25">
      <c r="B150" s="504"/>
      <c r="C150" s="504"/>
      <c r="D150" s="245">
        <v>4</v>
      </c>
      <c r="E150" s="190" t="s">
        <v>493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478</v>
      </c>
      <c r="U150" s="190" t="s">
        <v>715</v>
      </c>
      <c r="V150" s="190" t="s">
        <v>490</v>
      </c>
      <c r="W150" s="196">
        <v>1</v>
      </c>
      <c r="X150" s="190" t="s">
        <v>470</v>
      </c>
    </row>
    <row r="151" spans="2:24" hidden="1" x14ac:dyDescent="0.25">
      <c r="B151" s="504"/>
      <c r="C151" s="504"/>
      <c r="D151" s="245">
        <v>5</v>
      </c>
      <c r="E151" s="190" t="s">
        <v>524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478</v>
      </c>
      <c r="U151" s="190" t="s">
        <v>715</v>
      </c>
      <c r="V151" s="190" t="s">
        <v>490</v>
      </c>
      <c r="W151" s="196">
        <v>1</v>
      </c>
      <c r="X151" s="190" t="s">
        <v>426</v>
      </c>
    </row>
    <row r="152" spans="2:24" hidden="1" x14ac:dyDescent="0.25">
      <c r="B152" s="504"/>
      <c r="C152" s="504"/>
      <c r="D152" s="245">
        <v>6</v>
      </c>
      <c r="E152" s="190" t="s">
        <v>519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468</v>
      </c>
      <c r="U152" s="190" t="s">
        <v>221</v>
      </c>
      <c r="V152" s="190" t="s">
        <v>522</v>
      </c>
      <c r="W152" s="196">
        <v>1</v>
      </c>
      <c r="X152" s="190" t="s">
        <v>470</v>
      </c>
    </row>
    <row r="153" spans="2:24" hidden="1" x14ac:dyDescent="0.25">
      <c r="B153" s="504"/>
      <c r="C153" s="504"/>
      <c r="D153" s="245">
        <v>7</v>
      </c>
      <c r="E153" s="190" t="s">
        <v>489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478</v>
      </c>
      <c r="U153" s="190" t="s">
        <v>715</v>
      </c>
      <c r="V153" s="190" t="s">
        <v>490</v>
      </c>
      <c r="W153" s="196">
        <v>1</v>
      </c>
      <c r="X153" s="190" t="s">
        <v>419</v>
      </c>
    </row>
    <row r="154" spans="2:24" hidden="1" x14ac:dyDescent="0.25">
      <c r="B154" s="504"/>
      <c r="C154" s="504"/>
      <c r="D154" s="245">
        <v>8</v>
      </c>
      <c r="E154" s="190" t="s">
        <v>494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478</v>
      </c>
      <c r="U154" s="190" t="s">
        <v>715</v>
      </c>
      <c r="V154" s="190" t="s">
        <v>469</v>
      </c>
      <c r="W154" s="196">
        <v>1</v>
      </c>
      <c r="X154" s="190" t="s">
        <v>470</v>
      </c>
    </row>
    <row r="155" spans="2:24" hidden="1" x14ac:dyDescent="0.25">
      <c r="B155" s="504"/>
      <c r="C155" s="504"/>
      <c r="D155" s="245">
        <v>9</v>
      </c>
      <c r="E155" s="190" t="s">
        <v>529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478</v>
      </c>
      <c r="U155" s="190" t="s">
        <v>715</v>
      </c>
      <c r="V155" s="190" t="s">
        <v>523</v>
      </c>
      <c r="W155" s="196">
        <v>1</v>
      </c>
      <c r="X155" s="190" t="s">
        <v>470</v>
      </c>
    </row>
    <row r="156" spans="2:24" hidden="1" x14ac:dyDescent="0.25">
      <c r="B156" s="504"/>
      <c r="C156" s="504"/>
      <c r="D156" s="245">
        <v>10</v>
      </c>
      <c r="E156" s="190" t="s">
        <v>531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478</v>
      </c>
      <c r="U156" s="190" t="s">
        <v>715</v>
      </c>
      <c r="V156" s="190" t="s">
        <v>492</v>
      </c>
      <c r="W156" s="196">
        <v>1</v>
      </c>
      <c r="X156" s="190" t="s">
        <v>437</v>
      </c>
    </row>
    <row r="157" spans="2:24" hidden="1" x14ac:dyDescent="0.25">
      <c r="B157" s="663">
        <v>45885</v>
      </c>
      <c r="C157" s="504" t="s">
        <v>321</v>
      </c>
      <c r="D157" s="245">
        <v>1</v>
      </c>
      <c r="E157" s="190" t="s">
        <v>517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478</v>
      </c>
      <c r="U157" s="190" t="s">
        <v>715</v>
      </c>
      <c r="V157" s="190" t="s">
        <v>490</v>
      </c>
      <c r="W157" s="196">
        <v>1</v>
      </c>
      <c r="X157" s="190" t="s">
        <v>422</v>
      </c>
    </row>
    <row r="158" spans="2:24" hidden="1" x14ac:dyDescent="0.25">
      <c r="B158" s="504"/>
      <c r="C158" s="504"/>
      <c r="D158" s="245">
        <v>2</v>
      </c>
      <c r="E158" s="190" t="s">
        <v>484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478</v>
      </c>
      <c r="U158" s="190" t="s">
        <v>715</v>
      </c>
      <c r="V158" s="190" t="s">
        <v>486</v>
      </c>
      <c r="W158" s="196">
        <v>1</v>
      </c>
      <c r="X158" s="190" t="s">
        <v>470</v>
      </c>
    </row>
    <row r="159" spans="2:24" hidden="1" x14ac:dyDescent="0.25">
      <c r="B159" s="504"/>
      <c r="C159" s="504"/>
      <c r="D159" s="245">
        <v>3</v>
      </c>
      <c r="E159" s="190" t="s">
        <v>491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478</v>
      </c>
      <c r="U159" s="190" t="s">
        <v>715</v>
      </c>
      <c r="V159" s="190" t="s">
        <v>492</v>
      </c>
      <c r="W159" s="196">
        <v>1</v>
      </c>
      <c r="X159" s="190" t="s">
        <v>470</v>
      </c>
    </row>
    <row r="160" spans="2:24" hidden="1" x14ac:dyDescent="0.25">
      <c r="B160" s="504"/>
      <c r="C160" s="504"/>
      <c r="D160" s="245">
        <v>4</v>
      </c>
      <c r="E160" s="190" t="s">
        <v>627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478</v>
      </c>
      <c r="U160" s="190" t="s">
        <v>715</v>
      </c>
      <c r="V160" s="190" t="s">
        <v>628</v>
      </c>
      <c r="W160" s="196">
        <v>1</v>
      </c>
      <c r="X160" s="190" t="s">
        <v>428</v>
      </c>
    </row>
    <row r="161" spans="2:24" hidden="1" x14ac:dyDescent="0.25">
      <c r="B161" s="504"/>
      <c r="C161" s="504"/>
      <c r="D161" s="245">
        <v>5</v>
      </c>
      <c r="E161" s="190" t="s">
        <v>493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478</v>
      </c>
      <c r="U161" s="190" t="s">
        <v>715</v>
      </c>
      <c r="V161" s="190" t="s">
        <v>490</v>
      </c>
      <c r="W161" s="196">
        <v>1</v>
      </c>
      <c r="X161" s="190" t="s">
        <v>470</v>
      </c>
    </row>
    <row r="162" spans="2:24" hidden="1" x14ac:dyDescent="0.25">
      <c r="B162" s="504"/>
      <c r="C162" s="504"/>
      <c r="D162" s="245">
        <v>6</v>
      </c>
      <c r="E162" s="190" t="s">
        <v>487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478</v>
      </c>
      <c r="U162" s="190" t="s">
        <v>715</v>
      </c>
      <c r="V162" s="190" t="s">
        <v>490</v>
      </c>
      <c r="W162" s="196">
        <v>1</v>
      </c>
      <c r="X162" s="190" t="s">
        <v>470</v>
      </c>
    </row>
    <row r="163" spans="2:24" hidden="1" x14ac:dyDescent="0.25">
      <c r="B163" s="504"/>
      <c r="C163" s="504"/>
      <c r="D163" s="245">
        <v>7</v>
      </c>
      <c r="E163" s="190" t="s">
        <v>489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478</v>
      </c>
      <c r="U163" s="190" t="s">
        <v>715</v>
      </c>
      <c r="V163" s="190" t="s">
        <v>490</v>
      </c>
      <c r="W163" s="196">
        <v>1</v>
      </c>
      <c r="X163" s="190" t="s">
        <v>419</v>
      </c>
    </row>
    <row r="164" spans="2:24" hidden="1" x14ac:dyDescent="0.25">
      <c r="B164" s="504"/>
      <c r="C164" s="504"/>
      <c r="D164" s="245">
        <v>8</v>
      </c>
      <c r="E164" s="190" t="s">
        <v>524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478</v>
      </c>
      <c r="U164" s="190" t="s">
        <v>715</v>
      </c>
      <c r="V164" s="190" t="s">
        <v>490</v>
      </c>
      <c r="W164" s="196">
        <v>1</v>
      </c>
      <c r="X164" s="190" t="s">
        <v>426</v>
      </c>
    </row>
    <row r="165" spans="2:24" hidden="1" x14ac:dyDescent="0.25">
      <c r="B165" s="504"/>
      <c r="C165" s="504"/>
      <c r="D165" s="245">
        <v>9</v>
      </c>
      <c r="E165" s="190" t="s">
        <v>494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478</v>
      </c>
      <c r="U165" s="190" t="s">
        <v>715</v>
      </c>
      <c r="V165" s="190" t="s">
        <v>469</v>
      </c>
      <c r="W165" s="196">
        <v>1</v>
      </c>
      <c r="X165" s="190" t="s">
        <v>462</v>
      </c>
    </row>
    <row r="166" spans="2:24" hidden="1" x14ac:dyDescent="0.25">
      <c r="B166" s="504"/>
      <c r="C166" s="504"/>
      <c r="D166" s="245">
        <v>10</v>
      </c>
      <c r="E166" s="190" t="s">
        <v>531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478</v>
      </c>
      <c r="U166" s="190" t="s">
        <v>715</v>
      </c>
      <c r="V166" s="190" t="s">
        <v>492</v>
      </c>
      <c r="W166" s="196">
        <v>1</v>
      </c>
      <c r="X166" s="190" t="s">
        <v>437</v>
      </c>
    </row>
    <row r="167" spans="2:24" hidden="1" x14ac:dyDescent="0.25">
      <c r="B167" s="663">
        <v>45886</v>
      </c>
      <c r="C167" s="504" t="s">
        <v>313</v>
      </c>
      <c r="D167" s="245">
        <v>1</v>
      </c>
      <c r="E167" s="190" t="s">
        <v>517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478</v>
      </c>
      <c r="U167" s="190" t="s">
        <v>715</v>
      </c>
      <c r="V167" s="190" t="s">
        <v>490</v>
      </c>
      <c r="W167" s="196">
        <v>1</v>
      </c>
      <c r="X167" s="190" t="s">
        <v>422</v>
      </c>
    </row>
    <row r="168" spans="2:24" hidden="1" x14ac:dyDescent="0.25">
      <c r="B168" s="504"/>
      <c r="C168" s="504"/>
      <c r="D168" s="245">
        <v>2</v>
      </c>
      <c r="E168" s="190" t="s">
        <v>484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478</v>
      </c>
      <c r="U168" s="190" t="s">
        <v>715</v>
      </c>
      <c r="V168" s="190" t="s">
        <v>486</v>
      </c>
      <c r="W168" s="196">
        <v>1</v>
      </c>
      <c r="X168" s="190" t="s">
        <v>470</v>
      </c>
    </row>
    <row r="169" spans="2:24" hidden="1" x14ac:dyDescent="0.25">
      <c r="B169" s="504"/>
      <c r="C169" s="504"/>
      <c r="D169" s="245">
        <v>3</v>
      </c>
      <c r="E169" s="190" t="s">
        <v>491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478</v>
      </c>
      <c r="U169" s="190" t="s">
        <v>715</v>
      </c>
      <c r="V169" s="190" t="s">
        <v>492</v>
      </c>
      <c r="W169" s="196">
        <v>1</v>
      </c>
      <c r="X169" s="190" t="s">
        <v>470</v>
      </c>
    </row>
    <row r="170" spans="2:24" hidden="1" x14ac:dyDescent="0.25">
      <c r="B170" s="504"/>
      <c r="C170" s="504"/>
      <c r="D170" s="245">
        <v>4</v>
      </c>
      <c r="E170" s="190" t="s">
        <v>524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478</v>
      </c>
      <c r="U170" s="190" t="s">
        <v>715</v>
      </c>
      <c r="V170" s="190" t="s">
        <v>490</v>
      </c>
      <c r="W170" s="196">
        <v>1</v>
      </c>
      <c r="X170" s="190" t="s">
        <v>426</v>
      </c>
    </row>
    <row r="171" spans="2:24" hidden="1" x14ac:dyDescent="0.25">
      <c r="B171" s="504"/>
      <c r="C171" s="504"/>
      <c r="D171" s="245">
        <v>5</v>
      </c>
      <c r="E171" s="190" t="s">
        <v>493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478</v>
      </c>
      <c r="U171" s="190" t="s">
        <v>715</v>
      </c>
      <c r="V171" s="190" t="s">
        <v>490</v>
      </c>
      <c r="W171" s="196">
        <v>1</v>
      </c>
      <c r="X171" s="190" t="s">
        <v>470</v>
      </c>
    </row>
    <row r="172" spans="2:24" hidden="1" x14ac:dyDescent="0.25">
      <c r="B172" s="504"/>
      <c r="C172" s="504"/>
      <c r="D172" s="245">
        <v>6</v>
      </c>
      <c r="E172" s="190" t="s">
        <v>625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478</v>
      </c>
      <c r="U172" s="190" t="s">
        <v>715</v>
      </c>
      <c r="V172" s="190" t="s">
        <v>492</v>
      </c>
      <c r="W172" s="196">
        <v>1</v>
      </c>
      <c r="X172" s="190" t="s">
        <v>470</v>
      </c>
    </row>
    <row r="173" spans="2:24" hidden="1" x14ac:dyDescent="0.25">
      <c r="B173" s="504"/>
      <c r="C173" s="504"/>
      <c r="D173" s="245">
        <v>7</v>
      </c>
      <c r="E173" s="190" t="s">
        <v>497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478</v>
      </c>
      <c r="U173" s="190" t="s">
        <v>715</v>
      </c>
      <c r="V173" s="190" t="s">
        <v>490</v>
      </c>
      <c r="W173" s="196">
        <v>1</v>
      </c>
      <c r="X173" s="190" t="s">
        <v>425</v>
      </c>
    </row>
    <row r="174" spans="2:24" hidden="1" x14ac:dyDescent="0.25">
      <c r="B174" s="504"/>
      <c r="C174" s="504"/>
      <c r="D174" s="245">
        <v>8</v>
      </c>
      <c r="E174" s="190" t="s">
        <v>561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478</v>
      </c>
      <c r="U174" s="190" t="s">
        <v>715</v>
      </c>
      <c r="V174" s="190" t="s">
        <v>629</v>
      </c>
      <c r="W174" s="196">
        <v>1</v>
      </c>
      <c r="X174" s="190" t="s">
        <v>425</v>
      </c>
    </row>
    <row r="175" spans="2:24" hidden="1" x14ac:dyDescent="0.25">
      <c r="B175" s="504"/>
      <c r="C175" s="504"/>
      <c r="D175" s="245">
        <v>9</v>
      </c>
      <c r="E175" s="190" t="s">
        <v>525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478</v>
      </c>
      <c r="U175" s="190" t="s">
        <v>715</v>
      </c>
      <c r="V175" s="190" t="s">
        <v>492</v>
      </c>
      <c r="W175" s="196">
        <v>1</v>
      </c>
      <c r="X175" s="190" t="s">
        <v>435</v>
      </c>
    </row>
    <row r="176" spans="2:24" hidden="1" x14ac:dyDescent="0.25">
      <c r="B176" s="504"/>
      <c r="C176" s="504"/>
      <c r="D176" s="245">
        <v>10</v>
      </c>
      <c r="E176" s="190" t="s">
        <v>494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478</v>
      </c>
      <c r="U176" s="190" t="s">
        <v>715</v>
      </c>
      <c r="V176" s="190" t="s">
        <v>469</v>
      </c>
      <c r="W176" s="196">
        <v>1</v>
      </c>
      <c r="X176" s="190" t="s">
        <v>462</v>
      </c>
    </row>
    <row r="177" spans="2:24" hidden="1" x14ac:dyDescent="0.25">
      <c r="B177" s="663">
        <v>45887</v>
      </c>
      <c r="C177" s="504" t="s">
        <v>323</v>
      </c>
      <c r="D177" s="245">
        <v>1</v>
      </c>
      <c r="E177" s="190" t="s">
        <v>517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478</v>
      </c>
      <c r="U177" s="190" t="s">
        <v>715</v>
      </c>
      <c r="V177" s="190" t="s">
        <v>490</v>
      </c>
      <c r="W177" s="196">
        <v>1</v>
      </c>
      <c r="X177" s="190" t="s">
        <v>422</v>
      </c>
    </row>
    <row r="178" spans="2:24" hidden="1" x14ac:dyDescent="0.25">
      <c r="B178" s="504"/>
      <c r="C178" s="504"/>
      <c r="D178" s="245">
        <v>2</v>
      </c>
      <c r="E178" s="190" t="s">
        <v>560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478</v>
      </c>
      <c r="U178" s="190" t="s">
        <v>715</v>
      </c>
      <c r="V178" s="190" t="s">
        <v>492</v>
      </c>
      <c r="W178" s="196">
        <v>1</v>
      </c>
      <c r="X178" s="190" t="s">
        <v>436</v>
      </c>
    </row>
    <row r="179" spans="2:24" hidden="1" x14ac:dyDescent="0.25">
      <c r="B179" s="504"/>
      <c r="C179" s="504"/>
      <c r="D179" s="245">
        <v>3</v>
      </c>
      <c r="E179" s="190" t="s">
        <v>527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478</v>
      </c>
      <c r="U179" s="190" t="s">
        <v>715</v>
      </c>
      <c r="V179" s="190" t="s">
        <v>490</v>
      </c>
      <c r="W179" s="196">
        <v>1</v>
      </c>
      <c r="X179" s="190" t="s">
        <v>416</v>
      </c>
    </row>
    <row r="180" spans="2:24" hidden="1" x14ac:dyDescent="0.25">
      <c r="B180" s="504"/>
      <c r="C180" s="504"/>
      <c r="D180" s="245">
        <v>4</v>
      </c>
      <c r="E180" s="190" t="s">
        <v>489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478</v>
      </c>
      <c r="U180" s="190" t="s">
        <v>715</v>
      </c>
      <c r="V180" s="190" t="s">
        <v>490</v>
      </c>
      <c r="W180" s="196">
        <v>1</v>
      </c>
      <c r="X180" s="190" t="s">
        <v>419</v>
      </c>
    </row>
    <row r="181" spans="2:24" hidden="1" x14ac:dyDescent="0.25">
      <c r="B181" s="504"/>
      <c r="C181" s="504"/>
      <c r="D181" s="245">
        <v>5</v>
      </c>
      <c r="E181" s="190" t="s">
        <v>519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468</v>
      </c>
      <c r="U181" s="190" t="s">
        <v>221</v>
      </c>
      <c r="V181" s="190" t="s">
        <v>522</v>
      </c>
      <c r="W181" s="196">
        <v>1</v>
      </c>
      <c r="X181" s="190" t="s">
        <v>459</v>
      </c>
    </row>
    <row r="182" spans="2:24" hidden="1" x14ac:dyDescent="0.25">
      <c r="B182" s="504"/>
      <c r="C182" s="504"/>
      <c r="D182" s="245">
        <v>6</v>
      </c>
      <c r="E182" s="190" t="s">
        <v>531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478</v>
      </c>
      <c r="U182" s="190" t="s">
        <v>715</v>
      </c>
      <c r="V182" s="190" t="s">
        <v>492</v>
      </c>
      <c r="W182" s="196">
        <v>1</v>
      </c>
      <c r="X182" s="190" t="s">
        <v>437</v>
      </c>
    </row>
    <row r="183" spans="2:24" hidden="1" x14ac:dyDescent="0.25">
      <c r="B183" s="504"/>
      <c r="C183" s="504"/>
      <c r="D183" s="245">
        <v>7</v>
      </c>
      <c r="E183" s="190" t="s">
        <v>487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478</v>
      </c>
      <c r="U183" s="190" t="s">
        <v>715</v>
      </c>
      <c r="V183" s="190" t="s">
        <v>490</v>
      </c>
      <c r="W183" s="196">
        <v>1</v>
      </c>
      <c r="X183" s="190" t="s">
        <v>470</v>
      </c>
    </row>
    <row r="184" spans="2:24" hidden="1" x14ac:dyDescent="0.25">
      <c r="B184" s="504"/>
      <c r="C184" s="504"/>
      <c r="D184" s="245">
        <v>8</v>
      </c>
      <c r="E184" s="190" t="s">
        <v>524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478</v>
      </c>
      <c r="U184" s="190" t="s">
        <v>715</v>
      </c>
      <c r="V184" s="190" t="s">
        <v>490</v>
      </c>
      <c r="W184" s="196">
        <v>1</v>
      </c>
      <c r="X184" s="190" t="s">
        <v>426</v>
      </c>
    </row>
    <row r="185" spans="2:24" hidden="1" x14ac:dyDescent="0.25">
      <c r="B185" s="504"/>
      <c r="C185" s="504"/>
      <c r="D185" s="245">
        <v>9</v>
      </c>
      <c r="E185" s="190" t="s">
        <v>631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478</v>
      </c>
      <c r="U185" s="190" t="s">
        <v>715</v>
      </c>
      <c r="V185" s="190" t="s">
        <v>632</v>
      </c>
      <c r="W185" s="196">
        <v>1</v>
      </c>
      <c r="X185" s="190" t="s">
        <v>462</v>
      </c>
    </row>
    <row r="186" spans="2:24" hidden="1" x14ac:dyDescent="0.25">
      <c r="B186" s="504"/>
      <c r="C186" s="504"/>
      <c r="D186" s="245">
        <v>10</v>
      </c>
      <c r="E186" s="190" t="s">
        <v>542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478</v>
      </c>
      <c r="U186" s="190" t="s">
        <v>715</v>
      </c>
      <c r="V186" s="190" t="s">
        <v>633</v>
      </c>
      <c r="W186" s="196">
        <v>1</v>
      </c>
      <c r="X186" s="190" t="s">
        <v>459</v>
      </c>
    </row>
    <row r="187" spans="2:24" hidden="1" x14ac:dyDescent="0.25">
      <c r="B187" s="663">
        <v>45888</v>
      </c>
      <c r="C187" s="504" t="s">
        <v>324</v>
      </c>
      <c r="D187" s="245">
        <v>1</v>
      </c>
      <c r="E187" s="190" t="s">
        <v>491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478</v>
      </c>
      <c r="U187" s="190" t="s">
        <v>715</v>
      </c>
      <c r="V187" s="190" t="s">
        <v>492</v>
      </c>
      <c r="W187" s="196">
        <v>1</v>
      </c>
      <c r="X187" s="190" t="s">
        <v>470</v>
      </c>
    </row>
    <row r="188" spans="2:24" hidden="1" x14ac:dyDescent="0.25">
      <c r="B188" s="504"/>
      <c r="C188" s="504"/>
      <c r="D188" s="245">
        <v>2</v>
      </c>
      <c r="E188" s="190" t="s">
        <v>615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478</v>
      </c>
      <c r="U188" s="190" t="s">
        <v>715</v>
      </c>
      <c r="V188" s="190" t="s">
        <v>492</v>
      </c>
      <c r="W188" s="196">
        <v>1</v>
      </c>
      <c r="X188" s="190" t="s">
        <v>470</v>
      </c>
    </row>
    <row r="189" spans="2:24" hidden="1" x14ac:dyDescent="0.25">
      <c r="B189" s="504"/>
      <c r="C189" s="504"/>
      <c r="D189" s="245">
        <v>3</v>
      </c>
      <c r="E189" s="190" t="s">
        <v>545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478</v>
      </c>
      <c r="U189" s="190" t="s">
        <v>715</v>
      </c>
      <c r="V189" s="190" t="s">
        <v>469</v>
      </c>
      <c r="W189" s="196">
        <v>1</v>
      </c>
      <c r="X189" s="190" t="s">
        <v>470</v>
      </c>
    </row>
    <row r="190" spans="2:24" hidden="1" x14ac:dyDescent="0.25">
      <c r="B190" s="504"/>
      <c r="C190" s="504"/>
      <c r="D190" s="245">
        <v>4</v>
      </c>
      <c r="E190" s="190" t="s">
        <v>630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478</v>
      </c>
      <c r="U190" s="190" t="s">
        <v>715</v>
      </c>
      <c r="V190" s="190" t="s">
        <v>523</v>
      </c>
      <c r="W190" s="196">
        <v>1</v>
      </c>
      <c r="X190" s="190" t="s">
        <v>470</v>
      </c>
    </row>
    <row r="191" spans="2:24" hidden="1" x14ac:dyDescent="0.25">
      <c r="B191" s="504"/>
      <c r="C191" s="504"/>
      <c r="D191" s="245">
        <v>5</v>
      </c>
      <c r="E191" s="190" t="s">
        <v>520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478</v>
      </c>
      <c r="U191" s="190" t="s">
        <v>715</v>
      </c>
      <c r="V191" s="190" t="s">
        <v>523</v>
      </c>
      <c r="W191" s="196">
        <v>1</v>
      </c>
      <c r="X191" s="190" t="s">
        <v>470</v>
      </c>
    </row>
    <row r="192" spans="2:24" hidden="1" x14ac:dyDescent="0.25">
      <c r="B192" s="504"/>
      <c r="C192" s="504"/>
      <c r="D192" s="245">
        <v>6</v>
      </c>
      <c r="E192" s="190" t="s">
        <v>644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478</v>
      </c>
      <c r="U192" s="190" t="s">
        <v>715</v>
      </c>
      <c r="V192" s="190" t="s">
        <v>492</v>
      </c>
      <c r="W192" s="196">
        <v>1</v>
      </c>
      <c r="X192" s="190" t="s">
        <v>470</v>
      </c>
    </row>
    <row r="193" spans="2:24" hidden="1" x14ac:dyDescent="0.25">
      <c r="B193" s="504"/>
      <c r="C193" s="504"/>
      <c r="D193" s="245">
        <v>7</v>
      </c>
      <c r="E193" s="190" t="s">
        <v>645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478</v>
      </c>
      <c r="U193" s="190" t="s">
        <v>715</v>
      </c>
      <c r="V193" s="190" t="s">
        <v>532</v>
      </c>
      <c r="W193" s="196">
        <v>1</v>
      </c>
      <c r="X193" s="190" t="s">
        <v>470</v>
      </c>
    </row>
    <row r="194" spans="2:24" hidden="1" x14ac:dyDescent="0.25">
      <c r="B194" s="504"/>
      <c r="C194" s="504"/>
      <c r="D194" s="245">
        <v>8</v>
      </c>
      <c r="E194" s="190" t="s">
        <v>640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478</v>
      </c>
      <c r="U194" s="190" t="s">
        <v>715</v>
      </c>
      <c r="V194" s="190" t="s">
        <v>492</v>
      </c>
      <c r="W194" s="196">
        <v>1</v>
      </c>
      <c r="X194" s="190" t="s">
        <v>636</v>
      </c>
    </row>
    <row r="195" spans="2:24" hidden="1" x14ac:dyDescent="0.25">
      <c r="B195" s="504"/>
      <c r="C195" s="504"/>
      <c r="D195" s="245">
        <v>9</v>
      </c>
      <c r="E195" s="190" t="s">
        <v>498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478</v>
      </c>
      <c r="U195" s="190" t="s">
        <v>715</v>
      </c>
      <c r="V195" s="190" t="s">
        <v>633</v>
      </c>
      <c r="W195" s="196">
        <v>1</v>
      </c>
      <c r="X195" s="190" t="s">
        <v>470</v>
      </c>
    </row>
    <row r="196" spans="2:24" hidden="1" x14ac:dyDescent="0.25">
      <c r="B196" s="504"/>
      <c r="C196" s="504"/>
      <c r="D196" s="245">
        <v>10</v>
      </c>
      <c r="E196" s="190" t="s">
        <v>516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478</v>
      </c>
      <c r="U196" s="190" t="s">
        <v>715</v>
      </c>
      <c r="V196" s="190" t="s">
        <v>646</v>
      </c>
      <c r="W196" s="196">
        <v>1</v>
      </c>
      <c r="X196" s="190" t="s">
        <v>414</v>
      </c>
    </row>
    <row r="197" spans="2:24" hidden="1" x14ac:dyDescent="0.25">
      <c r="B197" s="663">
        <v>45889</v>
      </c>
      <c r="C197" s="504" t="s">
        <v>325</v>
      </c>
      <c r="D197" s="245">
        <v>1</v>
      </c>
      <c r="E197" s="190" t="s">
        <v>560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478</v>
      </c>
      <c r="U197" s="190" t="s">
        <v>715</v>
      </c>
      <c r="V197" s="190" t="s">
        <v>492</v>
      </c>
      <c r="W197" s="196">
        <v>1</v>
      </c>
      <c r="X197" s="190" t="s">
        <v>436</v>
      </c>
    </row>
    <row r="198" spans="2:24" hidden="1" x14ac:dyDescent="0.25">
      <c r="B198" s="504"/>
      <c r="C198" s="504"/>
      <c r="D198" s="245">
        <v>2</v>
      </c>
      <c r="E198" s="190" t="s">
        <v>533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715</v>
      </c>
      <c r="V198" s="190" t="s">
        <v>510</v>
      </c>
      <c r="W198" s="196">
        <v>1</v>
      </c>
      <c r="X198" s="190" t="s">
        <v>470</v>
      </c>
    </row>
    <row r="199" spans="2:24" hidden="1" x14ac:dyDescent="0.25">
      <c r="B199" s="504"/>
      <c r="C199" s="504"/>
      <c r="D199" s="245">
        <v>3</v>
      </c>
      <c r="E199" s="190" t="s">
        <v>487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478</v>
      </c>
      <c r="U199" s="190" t="s">
        <v>715</v>
      </c>
      <c r="V199" s="190" t="s">
        <v>490</v>
      </c>
      <c r="W199" s="196">
        <v>1</v>
      </c>
      <c r="X199" s="190" t="s">
        <v>470</v>
      </c>
    </row>
    <row r="200" spans="2:24" hidden="1" x14ac:dyDescent="0.25">
      <c r="B200" s="504"/>
      <c r="C200" s="504"/>
      <c r="D200" s="245">
        <v>4</v>
      </c>
      <c r="E200" s="190" t="s">
        <v>554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478</v>
      </c>
      <c r="U200" s="190" t="s">
        <v>715</v>
      </c>
      <c r="V200" s="190" t="s">
        <v>633</v>
      </c>
      <c r="W200" s="196">
        <v>1</v>
      </c>
      <c r="X200" s="190" t="s">
        <v>505</v>
      </c>
    </row>
    <row r="201" spans="2:24" hidden="1" x14ac:dyDescent="0.25">
      <c r="B201" s="504"/>
      <c r="C201" s="504"/>
      <c r="D201" s="245">
        <v>5</v>
      </c>
      <c r="E201" s="190" t="s">
        <v>520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478</v>
      </c>
      <c r="U201" s="190" t="s">
        <v>715</v>
      </c>
      <c r="V201" s="190" t="s">
        <v>523</v>
      </c>
      <c r="W201" s="196">
        <v>1</v>
      </c>
      <c r="X201" s="190" t="s">
        <v>470</v>
      </c>
    </row>
    <row r="202" spans="2:24" hidden="1" x14ac:dyDescent="0.25">
      <c r="B202" s="504"/>
      <c r="C202" s="504"/>
      <c r="D202" s="245">
        <v>6</v>
      </c>
      <c r="E202" s="190" t="s">
        <v>549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478</v>
      </c>
      <c r="U202" s="190" t="s">
        <v>715</v>
      </c>
      <c r="V202" s="190" t="s">
        <v>647</v>
      </c>
      <c r="W202" s="196">
        <v>1</v>
      </c>
      <c r="X202" s="190" t="s">
        <v>425</v>
      </c>
    </row>
    <row r="203" spans="2:24" hidden="1" x14ac:dyDescent="0.25">
      <c r="B203" s="504"/>
      <c r="C203" s="504"/>
      <c r="D203" s="245">
        <v>7</v>
      </c>
      <c r="E203" s="190" t="s">
        <v>498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478</v>
      </c>
      <c r="U203" s="190" t="s">
        <v>715</v>
      </c>
      <c r="V203" s="190" t="s">
        <v>633</v>
      </c>
      <c r="W203" s="196">
        <v>1</v>
      </c>
      <c r="X203" s="190" t="s">
        <v>470</v>
      </c>
    </row>
    <row r="204" spans="2:24" hidden="1" x14ac:dyDescent="0.25">
      <c r="B204" s="504"/>
      <c r="C204" s="504"/>
      <c r="D204" s="245">
        <v>8</v>
      </c>
      <c r="E204" s="190" t="s">
        <v>615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478</v>
      </c>
      <c r="U204" s="190" t="s">
        <v>715</v>
      </c>
      <c r="V204" s="190" t="s">
        <v>492</v>
      </c>
      <c r="W204" s="196">
        <v>1</v>
      </c>
      <c r="X204" s="190" t="s">
        <v>470</v>
      </c>
    </row>
    <row r="205" spans="2:24" hidden="1" x14ac:dyDescent="0.25">
      <c r="B205" s="504"/>
      <c r="C205" s="504"/>
      <c r="D205" s="245">
        <v>9</v>
      </c>
      <c r="E205" s="190" t="s">
        <v>491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478</v>
      </c>
      <c r="U205" s="190" t="s">
        <v>715</v>
      </c>
      <c r="V205" s="190" t="s">
        <v>492</v>
      </c>
      <c r="W205" s="196">
        <v>1</v>
      </c>
      <c r="X205" s="190" t="s">
        <v>470</v>
      </c>
    </row>
    <row r="206" spans="2:24" hidden="1" x14ac:dyDescent="0.25">
      <c r="B206" s="504"/>
      <c r="C206" s="504"/>
      <c r="D206" s="245">
        <v>10</v>
      </c>
      <c r="E206" s="190" t="s">
        <v>644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478</v>
      </c>
      <c r="U206" s="190" t="s">
        <v>715</v>
      </c>
      <c r="V206" s="190" t="s">
        <v>492</v>
      </c>
      <c r="W206" s="196">
        <v>1</v>
      </c>
      <c r="X206" s="190" t="s">
        <v>470</v>
      </c>
    </row>
    <row r="207" spans="2:24" hidden="1" x14ac:dyDescent="0.25">
      <c r="B207" s="663">
        <v>45890</v>
      </c>
      <c r="C207" s="504" t="s">
        <v>322</v>
      </c>
      <c r="D207" s="245">
        <v>1</v>
      </c>
      <c r="E207" s="190" t="s">
        <v>560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478</v>
      </c>
      <c r="U207" s="190" t="s">
        <v>715</v>
      </c>
      <c r="V207" s="190" t="s">
        <v>492</v>
      </c>
      <c r="W207" s="196">
        <v>1</v>
      </c>
      <c r="X207" s="190" t="s">
        <v>436</v>
      </c>
    </row>
    <row r="208" spans="2:24" hidden="1" x14ac:dyDescent="0.25">
      <c r="B208" s="504"/>
      <c r="C208" s="504"/>
      <c r="D208" s="245">
        <v>2</v>
      </c>
      <c r="E208" s="190" t="s">
        <v>546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478</v>
      </c>
      <c r="U208" s="190" t="s">
        <v>715</v>
      </c>
      <c r="V208" s="190" t="s">
        <v>492</v>
      </c>
      <c r="W208" s="196">
        <v>1</v>
      </c>
      <c r="X208" s="190" t="s">
        <v>462</v>
      </c>
    </row>
    <row r="209" spans="2:24" hidden="1" x14ac:dyDescent="0.25">
      <c r="B209" s="504"/>
      <c r="C209" s="504"/>
      <c r="D209" s="245">
        <v>3</v>
      </c>
      <c r="E209" s="190" t="s">
        <v>482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478</v>
      </c>
      <c r="U209" s="190" t="s">
        <v>715</v>
      </c>
      <c r="V209" s="190" t="s">
        <v>492</v>
      </c>
      <c r="W209" s="196">
        <v>1</v>
      </c>
      <c r="X209" s="190" t="s">
        <v>430</v>
      </c>
    </row>
    <row r="210" spans="2:24" hidden="1" x14ac:dyDescent="0.25">
      <c r="B210" s="504"/>
      <c r="C210" s="504"/>
      <c r="D210" s="245">
        <v>4</v>
      </c>
      <c r="E210" s="190" t="s">
        <v>615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478</v>
      </c>
      <c r="U210" s="190" t="s">
        <v>715</v>
      </c>
      <c r="V210" s="190" t="s">
        <v>492</v>
      </c>
      <c r="W210" s="196">
        <v>1</v>
      </c>
      <c r="X210" s="190" t="s">
        <v>470</v>
      </c>
    </row>
    <row r="211" spans="2:24" hidden="1" x14ac:dyDescent="0.25">
      <c r="B211" s="504"/>
      <c r="C211" s="504"/>
      <c r="D211" s="245">
        <v>5</v>
      </c>
      <c r="E211" s="190" t="s">
        <v>498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478</v>
      </c>
      <c r="U211" s="190" t="s">
        <v>715</v>
      </c>
      <c r="V211" s="190" t="s">
        <v>633</v>
      </c>
      <c r="W211" s="196">
        <v>1</v>
      </c>
      <c r="X211" s="190" t="s">
        <v>470</v>
      </c>
    </row>
    <row r="212" spans="2:24" hidden="1" x14ac:dyDescent="0.25">
      <c r="B212" s="504"/>
      <c r="C212" s="504"/>
      <c r="D212" s="245">
        <v>6</v>
      </c>
      <c r="E212" s="190" t="s">
        <v>549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478</v>
      </c>
      <c r="U212" s="190" t="s">
        <v>715</v>
      </c>
      <c r="V212" s="190" t="s">
        <v>647</v>
      </c>
      <c r="W212" s="196">
        <v>1</v>
      </c>
      <c r="X212" s="190" t="s">
        <v>425</v>
      </c>
    </row>
    <row r="213" spans="2:24" hidden="1" x14ac:dyDescent="0.25">
      <c r="B213" s="504"/>
      <c r="C213" s="504"/>
      <c r="D213" s="245">
        <v>7</v>
      </c>
      <c r="E213" s="190" t="s">
        <v>487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478</v>
      </c>
      <c r="U213" s="190" t="s">
        <v>715</v>
      </c>
      <c r="V213" s="190" t="s">
        <v>490</v>
      </c>
      <c r="W213" s="196">
        <v>1</v>
      </c>
      <c r="X213" s="190" t="s">
        <v>470</v>
      </c>
    </row>
    <row r="214" spans="2:24" hidden="1" x14ac:dyDescent="0.25">
      <c r="B214" s="504"/>
      <c r="C214" s="504"/>
      <c r="D214" s="245">
        <v>8</v>
      </c>
      <c r="E214" s="190" t="s">
        <v>491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478</v>
      </c>
      <c r="U214" s="190" t="s">
        <v>715</v>
      </c>
      <c r="V214" s="190" t="s">
        <v>492</v>
      </c>
      <c r="W214" s="196">
        <v>1</v>
      </c>
      <c r="X214" s="190" t="s">
        <v>470</v>
      </c>
    </row>
    <row r="215" spans="2:24" hidden="1" x14ac:dyDescent="0.25">
      <c r="B215" s="504"/>
      <c r="C215" s="504"/>
      <c r="D215" s="245">
        <v>9</v>
      </c>
      <c r="E215" s="190" t="s">
        <v>648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478</v>
      </c>
      <c r="U215" s="190" t="s">
        <v>715</v>
      </c>
      <c r="V215" s="190" t="s">
        <v>492</v>
      </c>
      <c r="W215" s="196">
        <v>1</v>
      </c>
      <c r="X215" s="190" t="s">
        <v>431</v>
      </c>
    </row>
    <row r="216" spans="2:24" hidden="1" x14ac:dyDescent="0.25">
      <c r="B216" s="504"/>
      <c r="C216" s="504"/>
      <c r="D216" s="245">
        <v>10</v>
      </c>
      <c r="E216" s="190" t="s">
        <v>649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478</v>
      </c>
      <c r="U216" s="190" t="s">
        <v>715</v>
      </c>
      <c r="V216" s="190" t="s">
        <v>646</v>
      </c>
      <c r="W216" s="196">
        <v>1</v>
      </c>
      <c r="X216" s="190" t="s">
        <v>427</v>
      </c>
    </row>
    <row r="217" spans="2:24" hidden="1" x14ac:dyDescent="0.25">
      <c r="B217" s="663">
        <v>45891</v>
      </c>
      <c r="C217" s="504" t="s">
        <v>326</v>
      </c>
      <c r="D217" s="245">
        <v>1</v>
      </c>
      <c r="E217" s="190" t="s">
        <v>545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478</v>
      </c>
      <c r="U217" s="190" t="s">
        <v>715</v>
      </c>
      <c r="V217" s="190" t="s">
        <v>469</v>
      </c>
      <c r="W217" s="196">
        <v>1</v>
      </c>
      <c r="X217" s="190" t="s">
        <v>470</v>
      </c>
    </row>
    <row r="218" spans="2:24" hidden="1" x14ac:dyDescent="0.25">
      <c r="B218" s="504"/>
      <c r="C218" s="504"/>
      <c r="D218" s="245">
        <v>2</v>
      </c>
      <c r="E218" s="190" t="s">
        <v>615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478</v>
      </c>
      <c r="U218" s="190" t="s">
        <v>715</v>
      </c>
      <c r="V218" s="190" t="s">
        <v>492</v>
      </c>
      <c r="W218" s="196">
        <v>1</v>
      </c>
      <c r="X218" s="190" t="s">
        <v>470</v>
      </c>
    </row>
    <row r="219" spans="2:24" hidden="1" x14ac:dyDescent="0.25">
      <c r="B219" s="504"/>
      <c r="C219" s="504"/>
      <c r="D219" s="245">
        <v>3</v>
      </c>
      <c r="E219" s="190" t="s">
        <v>491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478</v>
      </c>
      <c r="U219" s="190" t="s">
        <v>715</v>
      </c>
      <c r="V219" s="190" t="s">
        <v>492</v>
      </c>
      <c r="W219" s="196">
        <v>1</v>
      </c>
      <c r="X219" s="190" t="s">
        <v>470</v>
      </c>
    </row>
    <row r="220" spans="2:24" hidden="1" x14ac:dyDescent="0.25">
      <c r="B220" s="504"/>
      <c r="C220" s="504"/>
      <c r="D220" s="245">
        <v>4</v>
      </c>
      <c r="E220" s="190" t="s">
        <v>549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478</v>
      </c>
      <c r="U220" s="190" t="s">
        <v>715</v>
      </c>
      <c r="V220" s="190" t="s">
        <v>492</v>
      </c>
      <c r="W220" s="196">
        <v>1</v>
      </c>
      <c r="X220" s="190" t="s">
        <v>425</v>
      </c>
    </row>
    <row r="221" spans="2:24" hidden="1" x14ac:dyDescent="0.25">
      <c r="B221" s="504"/>
      <c r="C221" s="504"/>
      <c r="D221" s="245">
        <v>5</v>
      </c>
      <c r="E221" s="190" t="s">
        <v>498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478</v>
      </c>
      <c r="U221" s="190" t="s">
        <v>715</v>
      </c>
      <c r="V221" s="190" t="s">
        <v>633</v>
      </c>
      <c r="W221" s="196">
        <v>1</v>
      </c>
      <c r="X221" s="190" t="s">
        <v>470</v>
      </c>
    </row>
    <row r="222" spans="2:24" hidden="1" x14ac:dyDescent="0.25">
      <c r="B222" s="504"/>
      <c r="C222" s="504"/>
      <c r="D222" s="245">
        <v>6</v>
      </c>
      <c r="E222" s="190" t="s">
        <v>487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478</v>
      </c>
      <c r="U222" s="190" t="s">
        <v>715</v>
      </c>
      <c r="V222" s="190" t="s">
        <v>490</v>
      </c>
      <c r="W222" s="196">
        <v>1</v>
      </c>
      <c r="X222" s="190" t="s">
        <v>470</v>
      </c>
    </row>
    <row r="223" spans="2:24" hidden="1" x14ac:dyDescent="0.25">
      <c r="B223" s="504"/>
      <c r="C223" s="504"/>
      <c r="D223" s="245">
        <v>7</v>
      </c>
      <c r="E223" s="190" t="s">
        <v>645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478</v>
      </c>
      <c r="U223" s="190" t="s">
        <v>715</v>
      </c>
      <c r="V223" s="190" t="s">
        <v>532</v>
      </c>
      <c r="W223" s="196">
        <v>1</v>
      </c>
      <c r="X223" s="190" t="s">
        <v>470</v>
      </c>
    </row>
    <row r="224" spans="2:24" hidden="1" x14ac:dyDescent="0.25">
      <c r="B224" s="504"/>
      <c r="C224" s="504"/>
      <c r="D224" s="245">
        <v>8</v>
      </c>
      <c r="E224" s="190" t="s">
        <v>516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478</v>
      </c>
      <c r="U224" s="190" t="s">
        <v>715</v>
      </c>
      <c r="V224" s="190" t="s">
        <v>646</v>
      </c>
      <c r="W224" s="196">
        <v>1</v>
      </c>
      <c r="X224" s="190" t="s">
        <v>414</v>
      </c>
    </row>
    <row r="225" spans="2:24" hidden="1" x14ac:dyDescent="0.25">
      <c r="B225" s="504"/>
      <c r="C225" s="504"/>
      <c r="D225" s="245">
        <v>9</v>
      </c>
      <c r="E225" s="190" t="s">
        <v>497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478</v>
      </c>
      <c r="U225" s="190" t="s">
        <v>715</v>
      </c>
      <c r="V225" s="190" t="s">
        <v>490</v>
      </c>
      <c r="W225" s="196">
        <v>1</v>
      </c>
      <c r="X225" s="190" t="s">
        <v>425</v>
      </c>
    </row>
    <row r="226" spans="2:24" hidden="1" x14ac:dyDescent="0.25">
      <c r="B226" s="504"/>
      <c r="C226" s="504"/>
      <c r="D226" s="245">
        <v>10</v>
      </c>
      <c r="E226" s="190" t="s">
        <v>546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478</v>
      </c>
      <c r="U226" s="190" t="s">
        <v>715</v>
      </c>
      <c r="V226" s="190" t="s">
        <v>492</v>
      </c>
      <c r="W226" s="196">
        <v>1</v>
      </c>
      <c r="X226" s="190" t="s">
        <v>462</v>
      </c>
    </row>
    <row r="227" spans="2:24" hidden="1" x14ac:dyDescent="0.25">
      <c r="B227" s="663">
        <v>45892</v>
      </c>
      <c r="C227" s="504" t="s">
        <v>321</v>
      </c>
      <c r="D227" s="245">
        <v>1</v>
      </c>
      <c r="E227" s="190" t="s">
        <v>617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478</v>
      </c>
      <c r="U227" s="190" t="s">
        <v>715</v>
      </c>
      <c r="V227" s="190" t="s">
        <v>492</v>
      </c>
      <c r="W227" s="196">
        <v>1</v>
      </c>
      <c r="X227" s="190" t="s">
        <v>540</v>
      </c>
    </row>
    <row r="228" spans="2:24" hidden="1" x14ac:dyDescent="0.25">
      <c r="B228" s="504"/>
      <c r="C228" s="504"/>
      <c r="D228" s="245">
        <v>2</v>
      </c>
      <c r="E228" s="190" t="s">
        <v>463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715</v>
      </c>
      <c r="V228" s="190" t="s">
        <v>510</v>
      </c>
      <c r="W228" s="196">
        <v>1</v>
      </c>
      <c r="X228" s="190" t="s">
        <v>417</v>
      </c>
    </row>
    <row r="229" spans="2:24" hidden="1" x14ac:dyDescent="0.25">
      <c r="B229" s="504"/>
      <c r="C229" s="504"/>
      <c r="D229" s="245">
        <v>3</v>
      </c>
      <c r="E229" s="190" t="s">
        <v>482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478</v>
      </c>
      <c r="U229" s="190" t="s">
        <v>715</v>
      </c>
      <c r="V229" s="190" t="s">
        <v>492</v>
      </c>
      <c r="W229" s="196">
        <v>1</v>
      </c>
      <c r="X229" s="190" t="s">
        <v>430</v>
      </c>
    </row>
    <row r="230" spans="2:24" hidden="1" x14ac:dyDescent="0.25">
      <c r="B230" s="504"/>
      <c r="C230" s="504"/>
      <c r="D230" s="245">
        <v>4</v>
      </c>
      <c r="E230" s="190" t="s">
        <v>491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478</v>
      </c>
      <c r="U230" s="190" t="s">
        <v>715</v>
      </c>
      <c r="V230" s="190" t="s">
        <v>492</v>
      </c>
      <c r="W230" s="196">
        <v>1</v>
      </c>
      <c r="X230" s="190" t="s">
        <v>470</v>
      </c>
    </row>
    <row r="231" spans="2:24" hidden="1" x14ac:dyDescent="0.25">
      <c r="B231" s="504"/>
      <c r="C231" s="504"/>
      <c r="D231" s="245">
        <v>5</v>
      </c>
      <c r="E231" s="190" t="s">
        <v>650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478</v>
      </c>
      <c r="U231" s="190" t="s">
        <v>715</v>
      </c>
      <c r="V231" s="190" t="s">
        <v>492</v>
      </c>
      <c r="W231" s="196">
        <v>1</v>
      </c>
      <c r="X231" s="190" t="s">
        <v>444</v>
      </c>
    </row>
    <row r="232" spans="2:24" hidden="1" x14ac:dyDescent="0.25">
      <c r="B232" s="504"/>
      <c r="C232" s="504"/>
      <c r="D232" s="245">
        <v>6</v>
      </c>
      <c r="E232" s="190" t="s">
        <v>498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478</v>
      </c>
      <c r="U232" s="190" t="s">
        <v>715</v>
      </c>
      <c r="V232" s="190" t="s">
        <v>633</v>
      </c>
      <c r="W232" s="196">
        <v>1</v>
      </c>
      <c r="X232" s="190" t="s">
        <v>470</v>
      </c>
    </row>
    <row r="233" spans="2:24" hidden="1" x14ac:dyDescent="0.25">
      <c r="B233" s="504"/>
      <c r="C233" s="504"/>
      <c r="D233" s="245">
        <v>7</v>
      </c>
      <c r="E233" s="190" t="s">
        <v>615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478</v>
      </c>
      <c r="U233" s="190" t="s">
        <v>715</v>
      </c>
      <c r="V233" s="190" t="s">
        <v>492</v>
      </c>
      <c r="W233" s="196">
        <v>1</v>
      </c>
      <c r="X233" s="190" t="s">
        <v>470</v>
      </c>
    </row>
    <row r="234" spans="2:24" hidden="1" x14ac:dyDescent="0.25">
      <c r="B234" s="504"/>
      <c r="C234" s="504"/>
      <c r="D234" s="245">
        <v>8</v>
      </c>
      <c r="E234" s="190" t="s">
        <v>487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478</v>
      </c>
      <c r="U234" s="190" t="s">
        <v>715</v>
      </c>
      <c r="V234" s="190" t="s">
        <v>490</v>
      </c>
      <c r="W234" s="196">
        <v>1</v>
      </c>
      <c r="X234" s="190" t="s">
        <v>470</v>
      </c>
    </row>
    <row r="235" spans="2:24" hidden="1" x14ac:dyDescent="0.25">
      <c r="B235" s="504"/>
      <c r="C235" s="504"/>
      <c r="D235" s="245">
        <v>9</v>
      </c>
      <c r="E235" s="190" t="s">
        <v>546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478</v>
      </c>
      <c r="U235" s="190" t="s">
        <v>715</v>
      </c>
      <c r="V235" s="190" t="s">
        <v>492</v>
      </c>
      <c r="W235" s="196">
        <v>1</v>
      </c>
      <c r="X235" s="190" t="s">
        <v>462</v>
      </c>
    </row>
    <row r="236" spans="2:24" hidden="1" x14ac:dyDescent="0.25">
      <c r="B236" s="504"/>
      <c r="C236" s="504"/>
      <c r="D236" s="245">
        <v>10</v>
      </c>
      <c r="E236" s="190" t="s">
        <v>516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478</v>
      </c>
      <c r="U236" s="190" t="s">
        <v>715</v>
      </c>
      <c r="V236" s="190" t="s">
        <v>646</v>
      </c>
      <c r="W236" s="196">
        <v>1</v>
      </c>
      <c r="X236" s="190" t="s">
        <v>414</v>
      </c>
    </row>
    <row r="237" spans="2:24" hidden="1" x14ac:dyDescent="0.25">
      <c r="B237" s="663">
        <v>45893</v>
      </c>
      <c r="C237" s="504" t="s">
        <v>313</v>
      </c>
      <c r="D237" s="245">
        <v>1</v>
      </c>
      <c r="E237" s="190" t="s">
        <v>560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478</v>
      </c>
      <c r="U237" s="190" t="s">
        <v>715</v>
      </c>
      <c r="V237" s="190" t="s">
        <v>492</v>
      </c>
      <c r="W237" s="196">
        <v>1</v>
      </c>
      <c r="X237" s="190" t="s">
        <v>436</v>
      </c>
    </row>
    <row r="238" spans="2:24" hidden="1" x14ac:dyDescent="0.25">
      <c r="B238" s="504"/>
      <c r="C238" s="504"/>
      <c r="D238" s="245">
        <v>2</v>
      </c>
      <c r="E238" s="190" t="s">
        <v>615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478</v>
      </c>
      <c r="U238" s="190" t="s">
        <v>715</v>
      </c>
      <c r="V238" s="190" t="s">
        <v>492</v>
      </c>
      <c r="W238" s="196">
        <v>1</v>
      </c>
      <c r="X238" s="190" t="s">
        <v>470</v>
      </c>
    </row>
    <row r="239" spans="2:24" hidden="1" x14ac:dyDescent="0.25">
      <c r="B239" s="504"/>
      <c r="C239" s="504"/>
      <c r="D239" s="245">
        <v>3</v>
      </c>
      <c r="E239" s="190" t="s">
        <v>498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478</v>
      </c>
      <c r="U239" s="190" t="s">
        <v>715</v>
      </c>
      <c r="V239" s="190" t="s">
        <v>633</v>
      </c>
      <c r="W239" s="196">
        <v>1</v>
      </c>
      <c r="X239" s="190" t="s">
        <v>470</v>
      </c>
    </row>
    <row r="240" spans="2:24" hidden="1" x14ac:dyDescent="0.25">
      <c r="B240" s="504"/>
      <c r="C240" s="504"/>
      <c r="D240" s="245">
        <v>4</v>
      </c>
      <c r="E240" s="190" t="s">
        <v>487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478</v>
      </c>
      <c r="U240" s="190" t="s">
        <v>715</v>
      </c>
      <c r="V240" s="190" t="s">
        <v>490</v>
      </c>
      <c r="W240" s="196">
        <v>1</v>
      </c>
      <c r="X240" s="190" t="s">
        <v>470</v>
      </c>
    </row>
    <row r="241" spans="2:24" hidden="1" x14ac:dyDescent="0.25">
      <c r="B241" s="504"/>
      <c r="C241" s="504"/>
      <c r="D241" s="245">
        <v>5</v>
      </c>
      <c r="E241" s="190" t="s">
        <v>491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478</v>
      </c>
      <c r="U241" s="190" t="s">
        <v>715</v>
      </c>
      <c r="V241" s="190" t="s">
        <v>492</v>
      </c>
      <c r="W241" s="196">
        <v>1</v>
      </c>
      <c r="X241" s="190" t="s">
        <v>470</v>
      </c>
    </row>
    <row r="242" spans="2:24" hidden="1" x14ac:dyDescent="0.25">
      <c r="B242" s="504"/>
      <c r="C242" s="504"/>
      <c r="D242" s="245">
        <v>6</v>
      </c>
      <c r="E242" s="190" t="s">
        <v>516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478</v>
      </c>
      <c r="U242" s="190" t="s">
        <v>715</v>
      </c>
      <c r="V242" s="190" t="s">
        <v>646</v>
      </c>
      <c r="W242" s="196">
        <v>1</v>
      </c>
      <c r="X242" s="190" t="s">
        <v>414</v>
      </c>
    </row>
    <row r="243" spans="2:24" hidden="1" x14ac:dyDescent="0.25">
      <c r="B243" s="504"/>
      <c r="C243" s="504"/>
      <c r="D243" s="245">
        <v>7</v>
      </c>
      <c r="E243" s="190" t="s">
        <v>497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478</v>
      </c>
      <c r="U243" s="190" t="s">
        <v>715</v>
      </c>
      <c r="V243" s="190" t="s">
        <v>490</v>
      </c>
      <c r="W243" s="196">
        <v>1</v>
      </c>
      <c r="X243" s="190" t="s">
        <v>425</v>
      </c>
    </row>
    <row r="244" spans="2:24" hidden="1" x14ac:dyDescent="0.25">
      <c r="B244" s="504"/>
      <c r="C244" s="504"/>
      <c r="D244" s="245">
        <v>8</v>
      </c>
      <c r="E244" s="190" t="s">
        <v>546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478</v>
      </c>
      <c r="U244" s="190" t="s">
        <v>715</v>
      </c>
      <c r="V244" s="190" t="s">
        <v>492</v>
      </c>
      <c r="W244" s="196">
        <v>1</v>
      </c>
      <c r="X244" s="190" t="s">
        <v>462</v>
      </c>
    </row>
    <row r="245" spans="2:24" hidden="1" x14ac:dyDescent="0.25">
      <c r="B245" s="504"/>
      <c r="C245" s="504"/>
      <c r="D245" s="245">
        <v>9</v>
      </c>
      <c r="E245" s="190" t="s">
        <v>549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478</v>
      </c>
      <c r="U245" s="190" t="s">
        <v>715</v>
      </c>
      <c r="V245" s="190" t="s">
        <v>492</v>
      </c>
      <c r="W245" s="196">
        <v>1</v>
      </c>
      <c r="X245" s="190" t="s">
        <v>425</v>
      </c>
    </row>
    <row r="246" spans="2:24" hidden="1" x14ac:dyDescent="0.25">
      <c r="B246" s="504"/>
      <c r="C246" s="504"/>
      <c r="D246" s="245">
        <v>10</v>
      </c>
      <c r="E246" s="190" t="s">
        <v>482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478</v>
      </c>
      <c r="U246" s="190" t="s">
        <v>715</v>
      </c>
      <c r="V246" s="190" t="s">
        <v>492</v>
      </c>
      <c r="W246" s="196">
        <v>1</v>
      </c>
      <c r="X246" s="190" t="s">
        <v>430</v>
      </c>
    </row>
    <row r="247" spans="2:24" hidden="1" x14ac:dyDescent="0.25">
      <c r="B247" s="663">
        <v>45894</v>
      </c>
      <c r="C247" s="504" t="s">
        <v>323</v>
      </c>
      <c r="D247" s="245">
        <v>1</v>
      </c>
      <c r="E247" s="190" t="s">
        <v>560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478</v>
      </c>
      <c r="U247" s="190" t="s">
        <v>715</v>
      </c>
      <c r="V247" s="190" t="s">
        <v>492</v>
      </c>
      <c r="W247" s="196">
        <v>1</v>
      </c>
      <c r="X247" s="190" t="s">
        <v>436</v>
      </c>
    </row>
    <row r="248" spans="2:24" hidden="1" x14ac:dyDescent="0.25">
      <c r="B248" s="504"/>
      <c r="C248" s="504"/>
      <c r="D248" s="245">
        <v>2</v>
      </c>
      <c r="E248" s="190" t="s">
        <v>498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478</v>
      </c>
      <c r="U248" s="190" t="s">
        <v>715</v>
      </c>
      <c r="V248" s="190" t="s">
        <v>633</v>
      </c>
      <c r="W248" s="196">
        <v>1</v>
      </c>
      <c r="X248" s="190" t="s">
        <v>470</v>
      </c>
    </row>
    <row r="249" spans="2:24" hidden="1" x14ac:dyDescent="0.25">
      <c r="B249" s="504"/>
      <c r="C249" s="504"/>
      <c r="D249" s="245">
        <v>3</v>
      </c>
      <c r="E249" s="190" t="s">
        <v>491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478</v>
      </c>
      <c r="U249" s="190" t="s">
        <v>715</v>
      </c>
      <c r="V249" s="190" t="s">
        <v>492</v>
      </c>
      <c r="W249" s="196">
        <v>1</v>
      </c>
      <c r="X249" s="190" t="s">
        <v>470</v>
      </c>
    </row>
    <row r="250" spans="2:24" hidden="1" x14ac:dyDescent="0.25">
      <c r="B250" s="504"/>
      <c r="C250" s="504"/>
      <c r="D250" s="245">
        <v>4</v>
      </c>
      <c r="E250" s="190" t="s">
        <v>487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478</v>
      </c>
      <c r="U250" s="190" t="s">
        <v>715</v>
      </c>
      <c r="V250" s="190" t="s">
        <v>490</v>
      </c>
      <c r="W250" s="196">
        <v>1</v>
      </c>
      <c r="X250" s="190" t="s">
        <v>470</v>
      </c>
    </row>
    <row r="251" spans="2:24" hidden="1" x14ac:dyDescent="0.25">
      <c r="B251" s="504"/>
      <c r="C251" s="504"/>
      <c r="D251" s="245">
        <v>5</v>
      </c>
      <c r="E251" s="190" t="s">
        <v>615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478</v>
      </c>
      <c r="U251" s="190" t="s">
        <v>715</v>
      </c>
      <c r="V251" s="190" t="s">
        <v>492</v>
      </c>
      <c r="W251" s="196">
        <v>1</v>
      </c>
      <c r="X251" s="190" t="s">
        <v>470</v>
      </c>
    </row>
    <row r="252" spans="2:24" hidden="1" x14ac:dyDescent="0.25">
      <c r="B252" s="504"/>
      <c r="C252" s="504"/>
      <c r="D252" s="245">
        <v>6</v>
      </c>
      <c r="E252" s="190" t="s">
        <v>549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478</v>
      </c>
      <c r="U252" s="190" t="s">
        <v>715</v>
      </c>
      <c r="V252" s="190" t="s">
        <v>492</v>
      </c>
      <c r="W252" s="196">
        <v>1</v>
      </c>
      <c r="X252" s="190" t="s">
        <v>425</v>
      </c>
    </row>
    <row r="253" spans="2:24" hidden="1" x14ac:dyDescent="0.25">
      <c r="B253" s="504"/>
      <c r="C253" s="504"/>
      <c r="D253" s="245">
        <v>7</v>
      </c>
      <c r="E253" s="190" t="s">
        <v>497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478</v>
      </c>
      <c r="U253" s="190" t="s">
        <v>715</v>
      </c>
      <c r="V253" s="190" t="s">
        <v>490</v>
      </c>
      <c r="W253" s="196">
        <v>1</v>
      </c>
      <c r="X253" s="190" t="s">
        <v>425</v>
      </c>
    </row>
    <row r="254" spans="2:24" hidden="1" x14ac:dyDescent="0.25">
      <c r="B254" s="504"/>
      <c r="C254" s="504"/>
      <c r="D254" s="245">
        <v>8</v>
      </c>
      <c r="E254" s="190" t="s">
        <v>645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478</v>
      </c>
      <c r="U254" s="190" t="s">
        <v>715</v>
      </c>
      <c r="V254" s="190" t="s">
        <v>532</v>
      </c>
      <c r="W254" s="196">
        <v>1</v>
      </c>
      <c r="X254" s="190" t="s">
        <v>470</v>
      </c>
    </row>
    <row r="255" spans="2:24" hidden="1" x14ac:dyDescent="0.25">
      <c r="B255" s="504"/>
      <c r="C255" s="504"/>
      <c r="D255" s="245">
        <v>9</v>
      </c>
      <c r="E255" s="190" t="s">
        <v>545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478</v>
      </c>
      <c r="U255" s="190" t="s">
        <v>715</v>
      </c>
      <c r="V255" s="190" t="s">
        <v>469</v>
      </c>
      <c r="W255" s="196">
        <v>1</v>
      </c>
      <c r="X255" s="190" t="s">
        <v>470</v>
      </c>
    </row>
    <row r="256" spans="2:24" hidden="1" x14ac:dyDescent="0.25">
      <c r="B256" s="504"/>
      <c r="C256" s="504"/>
      <c r="D256" s="245">
        <v>10</v>
      </c>
      <c r="E256" s="190" t="s">
        <v>516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478</v>
      </c>
      <c r="U256" s="190" t="s">
        <v>715</v>
      </c>
      <c r="V256" s="190" t="s">
        <v>646</v>
      </c>
      <c r="W256" s="196">
        <v>1</v>
      </c>
      <c r="X256" s="190" t="s">
        <v>414</v>
      </c>
    </row>
    <row r="257" spans="2:24" hidden="1" x14ac:dyDescent="0.25">
      <c r="B257" s="663">
        <v>45895</v>
      </c>
      <c r="C257" s="504" t="s">
        <v>324</v>
      </c>
      <c r="D257" s="245">
        <v>1</v>
      </c>
      <c r="E257" s="190" t="s">
        <v>615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478</v>
      </c>
      <c r="U257" s="190" t="s">
        <v>715</v>
      </c>
      <c r="V257" s="190" t="s">
        <v>492</v>
      </c>
      <c r="W257" s="196">
        <v>1</v>
      </c>
      <c r="X257" s="190" t="s">
        <v>470</v>
      </c>
    </row>
    <row r="258" spans="2:24" hidden="1" x14ac:dyDescent="0.25">
      <c r="B258" s="504"/>
      <c r="C258" s="504"/>
      <c r="D258" s="245">
        <v>2</v>
      </c>
      <c r="E258" s="190" t="s">
        <v>498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478</v>
      </c>
      <c r="U258" s="190" t="s">
        <v>715</v>
      </c>
      <c r="V258" s="190" t="s">
        <v>633</v>
      </c>
      <c r="W258" s="196">
        <v>1</v>
      </c>
      <c r="X258" s="190" t="s">
        <v>470</v>
      </c>
    </row>
    <row r="259" spans="2:24" hidden="1" x14ac:dyDescent="0.25">
      <c r="B259" s="504"/>
      <c r="C259" s="504"/>
      <c r="D259" s="245">
        <v>3</v>
      </c>
      <c r="E259" s="190" t="s">
        <v>549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478</v>
      </c>
      <c r="U259" s="190" t="s">
        <v>715</v>
      </c>
      <c r="V259" s="190" t="s">
        <v>492</v>
      </c>
      <c r="W259" s="196">
        <v>1</v>
      </c>
      <c r="X259" s="190" t="s">
        <v>425</v>
      </c>
    </row>
    <row r="260" spans="2:24" hidden="1" x14ac:dyDescent="0.25">
      <c r="B260" s="504"/>
      <c r="C260" s="504"/>
      <c r="D260" s="245">
        <v>4</v>
      </c>
      <c r="E260" s="190" t="s">
        <v>487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478</v>
      </c>
      <c r="U260" s="190" t="s">
        <v>715</v>
      </c>
      <c r="V260" s="190" t="s">
        <v>490</v>
      </c>
      <c r="W260" s="196">
        <v>1</v>
      </c>
      <c r="X260" s="190" t="s">
        <v>470</v>
      </c>
    </row>
    <row r="261" spans="2:24" hidden="1" x14ac:dyDescent="0.25">
      <c r="B261" s="504"/>
      <c r="C261" s="504"/>
      <c r="D261" s="245">
        <v>5</v>
      </c>
      <c r="E261" s="190" t="s">
        <v>491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478</v>
      </c>
      <c r="U261" s="190" t="s">
        <v>715</v>
      </c>
      <c r="V261" s="190" t="s">
        <v>492</v>
      </c>
      <c r="W261" s="196">
        <v>1</v>
      </c>
      <c r="X261" s="190" t="s">
        <v>470</v>
      </c>
    </row>
    <row r="262" spans="2:24" hidden="1" x14ac:dyDescent="0.25">
      <c r="B262" s="504"/>
      <c r="C262" s="504"/>
      <c r="D262" s="245">
        <v>6</v>
      </c>
      <c r="E262" s="190" t="s">
        <v>497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478</v>
      </c>
      <c r="U262" s="190" t="s">
        <v>715</v>
      </c>
      <c r="V262" s="190" t="s">
        <v>490</v>
      </c>
      <c r="W262" s="196">
        <v>1</v>
      </c>
      <c r="X262" s="190" t="s">
        <v>425</v>
      </c>
    </row>
    <row r="263" spans="2:24" hidden="1" x14ac:dyDescent="0.25">
      <c r="B263" s="504"/>
      <c r="C263" s="504"/>
      <c r="D263" s="245">
        <v>7</v>
      </c>
      <c r="E263" s="190" t="s">
        <v>545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478</v>
      </c>
      <c r="U263" s="190" t="s">
        <v>715</v>
      </c>
      <c r="V263" s="190" t="s">
        <v>469</v>
      </c>
      <c r="W263" s="196">
        <v>1</v>
      </c>
      <c r="X263" s="190" t="s">
        <v>470</v>
      </c>
    </row>
    <row r="264" spans="2:24" hidden="1" x14ac:dyDescent="0.25">
      <c r="B264" s="504"/>
      <c r="C264" s="504"/>
      <c r="D264" s="245">
        <v>8</v>
      </c>
      <c r="E264" s="190" t="s">
        <v>645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478</v>
      </c>
      <c r="U264" s="190" t="s">
        <v>715</v>
      </c>
      <c r="V264" s="190" t="s">
        <v>532</v>
      </c>
      <c r="W264" s="196">
        <v>1</v>
      </c>
      <c r="X264" s="190" t="s">
        <v>470</v>
      </c>
    </row>
    <row r="265" spans="2:24" hidden="1" x14ac:dyDescent="0.25">
      <c r="B265" s="504"/>
      <c r="C265" s="504"/>
      <c r="D265" s="245">
        <v>9</v>
      </c>
      <c r="E265" s="190" t="s">
        <v>546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478</v>
      </c>
      <c r="U265" s="190" t="s">
        <v>715</v>
      </c>
      <c r="V265" s="190" t="s">
        <v>492</v>
      </c>
      <c r="W265" s="196">
        <v>1</v>
      </c>
      <c r="X265" s="190" t="s">
        <v>462</v>
      </c>
    </row>
    <row r="266" spans="2:24" hidden="1" x14ac:dyDescent="0.25">
      <c r="B266" s="504"/>
      <c r="C266" s="504"/>
      <c r="D266" s="245">
        <v>10</v>
      </c>
      <c r="E266" s="190" t="s">
        <v>516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478</v>
      </c>
      <c r="U266" s="190" t="s">
        <v>715</v>
      </c>
      <c r="V266" s="190" t="s">
        <v>646</v>
      </c>
      <c r="W266" s="196">
        <v>1</v>
      </c>
      <c r="X266" s="190" t="s">
        <v>414</v>
      </c>
    </row>
    <row r="267" spans="2:24" hidden="1" x14ac:dyDescent="0.25">
      <c r="B267" s="663">
        <v>45896</v>
      </c>
      <c r="C267" s="504" t="s">
        <v>407</v>
      </c>
      <c r="D267" s="245">
        <v>1</v>
      </c>
      <c r="E267" s="190" t="s">
        <v>560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478</v>
      </c>
      <c r="U267" s="190" t="s">
        <v>715</v>
      </c>
      <c r="V267" s="190" t="s">
        <v>492</v>
      </c>
      <c r="W267" s="196">
        <v>1</v>
      </c>
      <c r="X267" s="190" t="s">
        <v>436</v>
      </c>
    </row>
    <row r="268" spans="2:24" hidden="1" x14ac:dyDescent="0.25">
      <c r="B268" s="504"/>
      <c r="C268" s="504"/>
      <c r="D268" s="245">
        <v>2</v>
      </c>
      <c r="E268" s="190" t="s">
        <v>615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478</v>
      </c>
      <c r="U268" s="190" t="s">
        <v>715</v>
      </c>
      <c r="V268" s="190" t="s">
        <v>492</v>
      </c>
      <c r="W268" s="196">
        <v>1</v>
      </c>
      <c r="X268" s="190" t="s">
        <v>470</v>
      </c>
    </row>
    <row r="269" spans="2:24" hidden="1" x14ac:dyDescent="0.25">
      <c r="B269" s="504"/>
      <c r="C269" s="504"/>
      <c r="D269" s="245">
        <v>3</v>
      </c>
      <c r="E269" s="190" t="s">
        <v>482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478</v>
      </c>
      <c r="U269" s="190" t="s">
        <v>715</v>
      </c>
      <c r="V269" s="190" t="s">
        <v>492</v>
      </c>
      <c r="W269" s="196">
        <v>1</v>
      </c>
      <c r="X269" s="190" t="s">
        <v>430</v>
      </c>
    </row>
    <row r="270" spans="2:24" hidden="1" x14ac:dyDescent="0.25">
      <c r="B270" s="504"/>
      <c r="C270" s="504"/>
      <c r="D270" s="245">
        <v>4</v>
      </c>
      <c r="E270" s="190" t="s">
        <v>545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478</v>
      </c>
      <c r="U270" s="190" t="s">
        <v>715</v>
      </c>
      <c r="V270" s="190" t="s">
        <v>469</v>
      </c>
      <c r="W270" s="196">
        <v>1</v>
      </c>
      <c r="X270" s="190" t="s">
        <v>470</v>
      </c>
    </row>
    <row r="271" spans="2:24" hidden="1" x14ac:dyDescent="0.25">
      <c r="B271" s="504"/>
      <c r="C271" s="504"/>
      <c r="D271" s="245">
        <v>5</v>
      </c>
      <c r="E271" s="190" t="s">
        <v>491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478</v>
      </c>
      <c r="U271" s="190" t="s">
        <v>715</v>
      </c>
      <c r="V271" s="190" t="s">
        <v>492</v>
      </c>
      <c r="W271" s="196">
        <v>1</v>
      </c>
      <c r="X271" s="190" t="s">
        <v>470</v>
      </c>
    </row>
    <row r="272" spans="2:24" hidden="1" x14ac:dyDescent="0.25">
      <c r="B272" s="504"/>
      <c r="C272" s="504"/>
      <c r="D272" s="245">
        <v>6</v>
      </c>
      <c r="E272" s="190" t="s">
        <v>520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478</v>
      </c>
      <c r="U272" s="190" t="s">
        <v>715</v>
      </c>
      <c r="V272" s="190" t="s">
        <v>523</v>
      </c>
      <c r="W272" s="196">
        <v>1</v>
      </c>
      <c r="X272" s="190" t="s">
        <v>470</v>
      </c>
    </row>
    <row r="273" spans="2:24" hidden="1" x14ac:dyDescent="0.25">
      <c r="B273" s="504"/>
      <c r="C273" s="504"/>
      <c r="D273" s="245">
        <v>7</v>
      </c>
      <c r="E273" s="190" t="s">
        <v>498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478</v>
      </c>
      <c r="U273" s="190" t="s">
        <v>715</v>
      </c>
      <c r="V273" s="190" t="s">
        <v>633</v>
      </c>
      <c r="W273" s="196">
        <v>1</v>
      </c>
      <c r="X273" s="190" t="s">
        <v>470</v>
      </c>
    </row>
    <row r="274" spans="2:24" hidden="1" x14ac:dyDescent="0.25">
      <c r="B274" s="504"/>
      <c r="C274" s="504"/>
      <c r="D274" s="245">
        <v>8</v>
      </c>
      <c r="E274" s="190" t="s">
        <v>487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478</v>
      </c>
      <c r="U274" s="190" t="s">
        <v>715</v>
      </c>
      <c r="V274" s="190" t="s">
        <v>490</v>
      </c>
      <c r="W274" s="196">
        <v>1</v>
      </c>
      <c r="X274" s="190" t="s">
        <v>470</v>
      </c>
    </row>
    <row r="275" spans="2:24" hidden="1" x14ac:dyDescent="0.25">
      <c r="B275" s="504"/>
      <c r="C275" s="504"/>
      <c r="D275" s="245">
        <v>9</v>
      </c>
      <c r="E275" s="190" t="s">
        <v>549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478</v>
      </c>
      <c r="U275" s="190" t="s">
        <v>715</v>
      </c>
      <c r="V275" s="190" t="s">
        <v>492</v>
      </c>
      <c r="W275" s="196">
        <v>1</v>
      </c>
      <c r="X275" s="190" t="s">
        <v>425</v>
      </c>
    </row>
    <row r="276" spans="2:24" hidden="1" x14ac:dyDescent="0.25">
      <c r="B276" s="504"/>
      <c r="C276" s="504"/>
      <c r="D276" s="245">
        <v>10</v>
      </c>
      <c r="E276" s="190" t="s">
        <v>497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478</v>
      </c>
      <c r="U276" s="190" t="s">
        <v>715</v>
      </c>
      <c r="V276" s="190" t="s">
        <v>490</v>
      </c>
      <c r="W276" s="196">
        <v>1</v>
      </c>
      <c r="X276" s="190" t="s">
        <v>425</v>
      </c>
    </row>
    <row r="277" spans="2:24" hidden="1" x14ac:dyDescent="0.25">
      <c r="B277" s="663">
        <v>45897</v>
      </c>
      <c r="C277" s="504" t="s">
        <v>322</v>
      </c>
      <c r="D277" s="245">
        <v>1</v>
      </c>
      <c r="E277" s="190" t="s">
        <v>545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478</v>
      </c>
      <c r="U277" s="190" t="s">
        <v>715</v>
      </c>
      <c r="V277" s="190" t="s">
        <v>469</v>
      </c>
      <c r="W277" s="196">
        <v>1</v>
      </c>
      <c r="X277" s="190" t="s">
        <v>470</v>
      </c>
    </row>
    <row r="278" spans="2:24" hidden="1" x14ac:dyDescent="0.25">
      <c r="B278" s="504"/>
      <c r="C278" s="504"/>
      <c r="D278" s="245">
        <v>2</v>
      </c>
      <c r="E278" s="190" t="s">
        <v>493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478</v>
      </c>
      <c r="U278" s="190" t="s">
        <v>715</v>
      </c>
      <c r="V278" s="190" t="s">
        <v>469</v>
      </c>
      <c r="W278" s="196">
        <v>1</v>
      </c>
      <c r="X278" s="190" t="s">
        <v>470</v>
      </c>
    </row>
    <row r="279" spans="2:24" hidden="1" x14ac:dyDescent="0.25">
      <c r="B279" s="504"/>
      <c r="C279" s="504"/>
      <c r="D279" s="245">
        <v>3</v>
      </c>
      <c r="E279" s="190" t="s">
        <v>615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478</v>
      </c>
      <c r="U279" s="190" t="s">
        <v>715</v>
      </c>
      <c r="V279" s="190" t="s">
        <v>492</v>
      </c>
      <c r="W279" s="196">
        <v>1</v>
      </c>
      <c r="X279" s="190" t="s">
        <v>470</v>
      </c>
    </row>
    <row r="280" spans="2:24" hidden="1" x14ac:dyDescent="0.25">
      <c r="B280" s="504"/>
      <c r="C280" s="504"/>
      <c r="D280" s="245">
        <v>4</v>
      </c>
      <c r="E280" s="190" t="s">
        <v>649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478</v>
      </c>
      <c r="U280" s="190" t="s">
        <v>715</v>
      </c>
      <c r="V280" s="190" t="s">
        <v>646</v>
      </c>
      <c r="W280" s="196">
        <v>1</v>
      </c>
      <c r="X280" s="190" t="s">
        <v>427</v>
      </c>
    </row>
    <row r="281" spans="2:24" hidden="1" x14ac:dyDescent="0.25">
      <c r="B281" s="504"/>
      <c r="C281" s="504"/>
      <c r="D281" s="245">
        <v>5</v>
      </c>
      <c r="E281" s="190" t="s">
        <v>498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478</v>
      </c>
      <c r="U281" s="190" t="s">
        <v>715</v>
      </c>
      <c r="V281" s="190" t="s">
        <v>633</v>
      </c>
      <c r="W281" s="196">
        <v>1</v>
      </c>
      <c r="X281" s="190" t="s">
        <v>470</v>
      </c>
    </row>
    <row r="282" spans="2:24" hidden="1" x14ac:dyDescent="0.25">
      <c r="B282" s="504"/>
      <c r="C282" s="504"/>
      <c r="D282" s="245">
        <v>6</v>
      </c>
      <c r="E282" s="190" t="s">
        <v>487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478</v>
      </c>
      <c r="U282" s="190" t="s">
        <v>715</v>
      </c>
      <c r="V282" s="190" t="s">
        <v>490</v>
      </c>
      <c r="W282" s="196">
        <v>1</v>
      </c>
      <c r="X282" s="190" t="s">
        <v>470</v>
      </c>
    </row>
    <row r="283" spans="2:24" hidden="1" x14ac:dyDescent="0.25">
      <c r="B283" s="504"/>
      <c r="C283" s="504"/>
      <c r="D283" s="245">
        <v>7</v>
      </c>
      <c r="E283" s="190" t="s">
        <v>549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478</v>
      </c>
      <c r="U283" s="190" t="s">
        <v>715</v>
      </c>
      <c r="V283" s="190" t="s">
        <v>492</v>
      </c>
      <c r="W283" s="196">
        <v>1</v>
      </c>
      <c r="X283" s="190" t="s">
        <v>425</v>
      </c>
    </row>
    <row r="284" spans="2:24" hidden="1" x14ac:dyDescent="0.25">
      <c r="B284" s="504"/>
      <c r="C284" s="504"/>
      <c r="D284" s="245">
        <v>8</v>
      </c>
      <c r="E284" s="190" t="s">
        <v>497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478</v>
      </c>
      <c r="U284" s="190" t="s">
        <v>715</v>
      </c>
      <c r="V284" s="190" t="s">
        <v>490</v>
      </c>
      <c r="W284" s="196">
        <v>1</v>
      </c>
      <c r="X284" s="190" t="s">
        <v>425</v>
      </c>
    </row>
    <row r="285" spans="2:24" hidden="1" x14ac:dyDescent="0.25">
      <c r="B285" s="504"/>
      <c r="C285" s="504"/>
      <c r="D285" s="245">
        <v>9</v>
      </c>
      <c r="E285" s="190" t="s">
        <v>630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478</v>
      </c>
      <c r="U285" s="190" t="s">
        <v>715</v>
      </c>
      <c r="V285" s="190" t="s">
        <v>523</v>
      </c>
      <c r="W285" s="196">
        <v>1</v>
      </c>
      <c r="X285" s="190" t="s">
        <v>470</v>
      </c>
    </row>
    <row r="286" spans="2:24" hidden="1" x14ac:dyDescent="0.25">
      <c r="B286" s="504"/>
      <c r="C286" s="504"/>
      <c r="D286" s="245">
        <v>10</v>
      </c>
      <c r="E286" s="190" t="s">
        <v>645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478</v>
      </c>
      <c r="U286" s="190" t="s">
        <v>715</v>
      </c>
      <c r="V286" s="190" t="s">
        <v>532</v>
      </c>
      <c r="W286" s="196">
        <v>1</v>
      </c>
      <c r="X286" s="190" t="s">
        <v>470</v>
      </c>
    </row>
    <row r="287" spans="2:24" hidden="1" x14ac:dyDescent="0.25">
      <c r="B287" s="663">
        <v>45898</v>
      </c>
      <c r="C287" s="504" t="s">
        <v>326</v>
      </c>
      <c r="D287" s="245">
        <v>1</v>
      </c>
      <c r="E287" s="190" t="s">
        <v>487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478</v>
      </c>
      <c r="U287" s="190" t="s">
        <v>715</v>
      </c>
      <c r="V287" s="190" t="s">
        <v>469</v>
      </c>
      <c r="W287" s="196">
        <v>1</v>
      </c>
      <c r="X287" s="190" t="s">
        <v>470</v>
      </c>
    </row>
    <row r="288" spans="2:24" hidden="1" x14ac:dyDescent="0.25">
      <c r="B288" s="504"/>
      <c r="C288" s="504"/>
      <c r="D288" s="245">
        <v>2</v>
      </c>
      <c r="E288" s="190" t="s">
        <v>560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478</v>
      </c>
      <c r="U288" s="190" t="s">
        <v>715</v>
      </c>
      <c r="V288" s="190" t="s">
        <v>469</v>
      </c>
      <c r="W288" s="196">
        <v>1</v>
      </c>
      <c r="X288" s="190" t="s">
        <v>436</v>
      </c>
    </row>
    <row r="289" spans="2:24" hidden="1" x14ac:dyDescent="0.25">
      <c r="B289" s="504"/>
      <c r="C289" s="504"/>
      <c r="D289" s="245">
        <v>3</v>
      </c>
      <c r="E289" s="190" t="s">
        <v>661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478</v>
      </c>
      <c r="U289" s="190" t="s">
        <v>715</v>
      </c>
      <c r="V289" s="190" t="s">
        <v>492</v>
      </c>
      <c r="W289" s="196">
        <v>1</v>
      </c>
      <c r="X289" s="190" t="s">
        <v>635</v>
      </c>
    </row>
    <row r="290" spans="2:24" hidden="1" x14ac:dyDescent="0.25">
      <c r="B290" s="504"/>
      <c r="C290" s="504"/>
      <c r="D290" s="245">
        <v>4</v>
      </c>
      <c r="E290" s="190" t="s">
        <v>549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478</v>
      </c>
      <c r="U290" s="190" t="s">
        <v>715</v>
      </c>
      <c r="V290" s="190" t="s">
        <v>646</v>
      </c>
      <c r="W290" s="196">
        <v>1</v>
      </c>
      <c r="X290" s="190" t="s">
        <v>425</v>
      </c>
    </row>
    <row r="291" spans="2:24" hidden="1" x14ac:dyDescent="0.25">
      <c r="B291" s="504"/>
      <c r="C291" s="504"/>
      <c r="D291" s="245">
        <v>5</v>
      </c>
      <c r="E291" s="190" t="s">
        <v>498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478</v>
      </c>
      <c r="U291" s="190" t="s">
        <v>715</v>
      </c>
      <c r="V291" s="190" t="s">
        <v>633</v>
      </c>
      <c r="W291" s="196">
        <v>1</v>
      </c>
      <c r="X291" s="190" t="s">
        <v>470</v>
      </c>
    </row>
    <row r="292" spans="2:24" hidden="1" x14ac:dyDescent="0.25">
      <c r="B292" s="504"/>
      <c r="C292" s="504"/>
      <c r="D292" s="245">
        <v>6</v>
      </c>
      <c r="E292" s="190" t="s">
        <v>491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478</v>
      </c>
      <c r="U292" s="190" t="s">
        <v>715</v>
      </c>
      <c r="V292" s="190" t="s">
        <v>490</v>
      </c>
      <c r="W292" s="196">
        <v>1</v>
      </c>
      <c r="X292" s="190" t="s">
        <v>470</v>
      </c>
    </row>
    <row r="293" spans="2:24" hidden="1" x14ac:dyDescent="0.25">
      <c r="B293" s="504"/>
      <c r="C293" s="504"/>
      <c r="D293" s="245">
        <v>7</v>
      </c>
      <c r="E293" s="190" t="s">
        <v>615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478</v>
      </c>
      <c r="U293" s="190" t="s">
        <v>715</v>
      </c>
      <c r="V293" s="190" t="s">
        <v>492</v>
      </c>
      <c r="W293" s="196">
        <v>1</v>
      </c>
      <c r="X293" s="190" t="s">
        <v>470</v>
      </c>
    </row>
    <row r="294" spans="2:24" hidden="1" x14ac:dyDescent="0.25">
      <c r="B294" s="504"/>
      <c r="C294" s="504"/>
      <c r="D294" s="245">
        <v>8</v>
      </c>
      <c r="E294" s="190" t="s">
        <v>546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478</v>
      </c>
      <c r="U294" s="190" t="s">
        <v>715</v>
      </c>
      <c r="V294" s="190" t="s">
        <v>490</v>
      </c>
      <c r="W294" s="196">
        <v>1</v>
      </c>
      <c r="X294" s="190" t="s">
        <v>462</v>
      </c>
    </row>
    <row r="295" spans="2:24" hidden="1" x14ac:dyDescent="0.25">
      <c r="B295" s="504"/>
      <c r="C295" s="504"/>
      <c r="D295" s="245">
        <v>9</v>
      </c>
      <c r="E295" s="190" t="s">
        <v>545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478</v>
      </c>
      <c r="U295" s="190" t="s">
        <v>715</v>
      </c>
      <c r="V295" s="190" t="s">
        <v>523</v>
      </c>
      <c r="W295" s="196">
        <v>1</v>
      </c>
      <c r="X295" s="190" t="s">
        <v>470</v>
      </c>
    </row>
    <row r="296" spans="2:24" hidden="1" x14ac:dyDescent="0.25">
      <c r="B296" s="504"/>
      <c r="C296" s="504"/>
      <c r="D296" s="245">
        <v>10</v>
      </c>
      <c r="E296" s="190" t="s">
        <v>645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478</v>
      </c>
      <c r="U296" s="190" t="s">
        <v>715</v>
      </c>
      <c r="V296" s="190" t="s">
        <v>532</v>
      </c>
      <c r="W296" s="196">
        <v>1</v>
      </c>
      <c r="X296" s="190" t="s">
        <v>470</v>
      </c>
    </row>
    <row r="297" spans="2:24" hidden="1" x14ac:dyDescent="0.25">
      <c r="B297" s="663">
        <v>45899</v>
      </c>
      <c r="C297" s="504" t="s">
        <v>321</v>
      </c>
      <c r="D297" s="245">
        <v>1</v>
      </c>
      <c r="E297" s="190" t="s">
        <v>516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478</v>
      </c>
      <c r="U297" s="190" t="s">
        <v>715</v>
      </c>
      <c r="V297" s="190" t="s">
        <v>646</v>
      </c>
      <c r="W297" s="196">
        <v>1</v>
      </c>
      <c r="X297" s="190" t="s">
        <v>414</v>
      </c>
    </row>
    <row r="298" spans="2:24" hidden="1" x14ac:dyDescent="0.25">
      <c r="B298" s="504"/>
      <c r="C298" s="504"/>
      <c r="D298" s="245">
        <v>2</v>
      </c>
      <c r="E298" s="190" t="s">
        <v>493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478</v>
      </c>
      <c r="U298" s="190" t="s">
        <v>715</v>
      </c>
      <c r="V298" s="190" t="s">
        <v>469</v>
      </c>
      <c r="W298" s="196">
        <v>1</v>
      </c>
      <c r="X298" s="190" t="s">
        <v>470</v>
      </c>
    </row>
    <row r="299" spans="2:24" hidden="1" x14ac:dyDescent="0.25">
      <c r="B299" s="504"/>
      <c r="C299" s="504"/>
      <c r="D299" s="245">
        <v>3</v>
      </c>
      <c r="E299" s="190" t="s">
        <v>466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478</v>
      </c>
      <c r="U299" s="190" t="s">
        <v>715</v>
      </c>
      <c r="V299" s="190" t="s">
        <v>490</v>
      </c>
      <c r="W299" s="196">
        <v>1</v>
      </c>
      <c r="X299" s="190" t="s">
        <v>415</v>
      </c>
    </row>
    <row r="300" spans="2:24" hidden="1" x14ac:dyDescent="0.25">
      <c r="B300" s="504"/>
      <c r="C300" s="504"/>
      <c r="D300" s="245">
        <v>4</v>
      </c>
      <c r="E300" s="190" t="s">
        <v>545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478</v>
      </c>
      <c r="U300" s="190" t="s">
        <v>715</v>
      </c>
      <c r="V300" s="190" t="s">
        <v>469</v>
      </c>
      <c r="W300" s="196">
        <v>1</v>
      </c>
      <c r="X300" s="190" t="s">
        <v>470</v>
      </c>
    </row>
    <row r="301" spans="2:24" hidden="1" x14ac:dyDescent="0.25">
      <c r="B301" s="504"/>
      <c r="C301" s="504"/>
      <c r="D301" s="245">
        <v>5</v>
      </c>
      <c r="E301" s="190" t="s">
        <v>482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478</v>
      </c>
      <c r="U301" s="190" t="s">
        <v>715</v>
      </c>
      <c r="V301" s="190" t="s">
        <v>492</v>
      </c>
      <c r="W301" s="196">
        <v>1</v>
      </c>
      <c r="X301" s="190" t="s">
        <v>430</v>
      </c>
    </row>
    <row r="302" spans="2:24" hidden="1" x14ac:dyDescent="0.25">
      <c r="B302" s="504"/>
      <c r="C302" s="504"/>
      <c r="D302" s="245">
        <v>6</v>
      </c>
      <c r="E302" s="190" t="s">
        <v>497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478</v>
      </c>
      <c r="U302" s="190" t="s">
        <v>715</v>
      </c>
      <c r="V302" s="190" t="s">
        <v>490</v>
      </c>
      <c r="W302" s="196">
        <v>1</v>
      </c>
      <c r="X302" s="190" t="s">
        <v>425</v>
      </c>
    </row>
    <row r="303" spans="2:24" hidden="1" x14ac:dyDescent="0.25">
      <c r="B303" s="504"/>
      <c r="C303" s="504"/>
      <c r="D303" s="245">
        <v>7</v>
      </c>
      <c r="E303" s="190" t="s">
        <v>471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478</v>
      </c>
      <c r="U303" s="190" t="s">
        <v>715</v>
      </c>
      <c r="V303" s="190" t="s">
        <v>492</v>
      </c>
      <c r="W303" s="196">
        <v>1</v>
      </c>
      <c r="X303" s="190" t="s">
        <v>434</v>
      </c>
    </row>
    <row r="304" spans="2:24" hidden="1" x14ac:dyDescent="0.25">
      <c r="B304" s="504"/>
      <c r="C304" s="504"/>
      <c r="D304" s="245">
        <v>8</v>
      </c>
      <c r="E304" s="190" t="s">
        <v>487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478</v>
      </c>
      <c r="U304" s="190" t="s">
        <v>715</v>
      </c>
      <c r="V304" s="190" t="s">
        <v>646</v>
      </c>
      <c r="W304" s="196">
        <v>1</v>
      </c>
      <c r="X304" s="190" t="s">
        <v>470</v>
      </c>
    </row>
    <row r="305" spans="2:24" hidden="1" x14ac:dyDescent="0.25">
      <c r="B305" s="504"/>
      <c r="C305" s="504"/>
      <c r="D305" s="245">
        <v>9</v>
      </c>
      <c r="E305" s="190" t="s">
        <v>617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478</v>
      </c>
      <c r="U305" s="190" t="s">
        <v>715</v>
      </c>
      <c r="V305" s="190" t="s">
        <v>492</v>
      </c>
      <c r="W305" s="196">
        <v>1</v>
      </c>
      <c r="X305" s="190" t="s">
        <v>540</v>
      </c>
    </row>
    <row r="306" spans="2:24" hidden="1" x14ac:dyDescent="0.25">
      <c r="B306" s="504"/>
      <c r="C306" s="504"/>
      <c r="D306" s="245">
        <v>10</v>
      </c>
      <c r="E306" s="190" t="s">
        <v>527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478</v>
      </c>
      <c r="U306" s="190" t="s">
        <v>715</v>
      </c>
      <c r="V306" s="190" t="s">
        <v>490</v>
      </c>
      <c r="W306" s="196">
        <v>1</v>
      </c>
      <c r="X306" s="190" t="s">
        <v>416</v>
      </c>
    </row>
    <row r="307" spans="2:24" hidden="1" x14ac:dyDescent="0.25">
      <c r="B307" s="666">
        <v>45900</v>
      </c>
      <c r="C307" s="504" t="s">
        <v>313</v>
      </c>
      <c r="D307" s="245">
        <v>1</v>
      </c>
      <c r="E307" s="190" t="s">
        <v>493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478</v>
      </c>
      <c r="U307" s="190" t="s">
        <v>715</v>
      </c>
      <c r="V307" s="190" t="s">
        <v>469</v>
      </c>
      <c r="W307" s="196">
        <v>1</v>
      </c>
      <c r="X307" s="190" t="s">
        <v>470</v>
      </c>
    </row>
    <row r="308" spans="2:24" hidden="1" x14ac:dyDescent="0.25">
      <c r="B308" s="667"/>
      <c r="C308" s="504"/>
      <c r="D308" s="245">
        <v>2</v>
      </c>
      <c r="E308" s="190" t="s">
        <v>516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478</v>
      </c>
      <c r="U308" s="190" t="s">
        <v>715</v>
      </c>
      <c r="V308" s="190" t="s">
        <v>646</v>
      </c>
      <c r="W308" s="196">
        <v>1</v>
      </c>
      <c r="X308" s="190" t="s">
        <v>414</v>
      </c>
    </row>
    <row r="309" spans="2:24" hidden="1" x14ac:dyDescent="0.25">
      <c r="B309" s="667"/>
      <c r="C309" s="504"/>
      <c r="D309" s="245">
        <v>3</v>
      </c>
      <c r="E309" s="190" t="s">
        <v>667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478</v>
      </c>
      <c r="U309" s="190" t="s">
        <v>715</v>
      </c>
      <c r="V309" s="190" t="s">
        <v>492</v>
      </c>
      <c r="W309" s="196">
        <v>1</v>
      </c>
      <c r="X309" s="190" t="s">
        <v>417</v>
      </c>
    </row>
    <row r="310" spans="2:24" hidden="1" x14ac:dyDescent="0.25">
      <c r="B310" s="667"/>
      <c r="C310" s="504"/>
      <c r="D310" s="245">
        <v>4</v>
      </c>
      <c r="E310" s="190" t="s">
        <v>668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478</v>
      </c>
      <c r="U310" s="190" t="s">
        <v>715</v>
      </c>
      <c r="V310" s="190" t="s">
        <v>532</v>
      </c>
      <c r="W310" s="196">
        <v>1</v>
      </c>
      <c r="X310" s="190" t="s">
        <v>422</v>
      </c>
    </row>
    <row r="311" spans="2:24" hidden="1" x14ac:dyDescent="0.25">
      <c r="B311" s="667"/>
      <c r="C311" s="504"/>
      <c r="D311" s="245">
        <v>5</v>
      </c>
      <c r="E311" s="190" t="s">
        <v>545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478</v>
      </c>
      <c r="U311" s="190" t="s">
        <v>715</v>
      </c>
      <c r="V311" s="190" t="s">
        <v>469</v>
      </c>
      <c r="W311" s="196">
        <v>1</v>
      </c>
      <c r="X311" s="190" t="s">
        <v>470</v>
      </c>
    </row>
    <row r="312" spans="2:24" hidden="1" x14ac:dyDescent="0.25">
      <c r="B312" s="667"/>
      <c r="C312" s="504"/>
      <c r="D312" s="245">
        <v>6</v>
      </c>
      <c r="E312" s="190" t="s">
        <v>669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478</v>
      </c>
      <c r="U312" s="190" t="s">
        <v>715</v>
      </c>
      <c r="V312" s="190" t="s">
        <v>646</v>
      </c>
      <c r="W312" s="196">
        <v>1</v>
      </c>
      <c r="X312" s="190" t="s">
        <v>426</v>
      </c>
    </row>
    <row r="313" spans="2:24" hidden="1" x14ac:dyDescent="0.25">
      <c r="B313" s="667"/>
      <c r="C313" s="504"/>
      <c r="D313" s="245">
        <v>7</v>
      </c>
      <c r="E313" s="190" t="s">
        <v>530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478</v>
      </c>
      <c r="U313" s="190" t="s">
        <v>715</v>
      </c>
      <c r="V313" s="190" t="s">
        <v>532</v>
      </c>
      <c r="W313" s="196">
        <v>1</v>
      </c>
      <c r="X313" s="190" t="s">
        <v>416</v>
      </c>
    </row>
    <row r="314" spans="2:24" hidden="1" x14ac:dyDescent="0.25">
      <c r="B314" s="667"/>
      <c r="C314" s="504"/>
      <c r="D314" s="245">
        <v>8</v>
      </c>
      <c r="E314" s="190" t="s">
        <v>466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478</v>
      </c>
      <c r="U314" s="190" t="s">
        <v>715</v>
      </c>
      <c r="V314" s="190" t="s">
        <v>490</v>
      </c>
      <c r="W314" s="196">
        <v>1</v>
      </c>
      <c r="X314" s="190" t="s">
        <v>415</v>
      </c>
    </row>
    <row r="315" spans="2:24" hidden="1" x14ac:dyDescent="0.25">
      <c r="B315" s="667"/>
      <c r="C315" s="504"/>
      <c r="D315" s="245">
        <v>9</v>
      </c>
      <c r="E315" s="190" t="s">
        <v>560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478</v>
      </c>
      <c r="U315" s="190" t="s">
        <v>715</v>
      </c>
      <c r="V315" s="190" t="s">
        <v>492</v>
      </c>
      <c r="W315" s="196">
        <v>1</v>
      </c>
      <c r="X315" s="190" t="s">
        <v>436</v>
      </c>
    </row>
    <row r="316" spans="2:24" hidden="1" x14ac:dyDescent="0.25">
      <c r="B316" s="667"/>
      <c r="C316" s="504"/>
      <c r="D316" s="245">
        <v>10</v>
      </c>
      <c r="E316" s="190" t="s">
        <v>471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478</v>
      </c>
      <c r="U316" s="190" t="s">
        <v>715</v>
      </c>
      <c r="V316" s="190" t="s">
        <v>492</v>
      </c>
      <c r="W316" s="196">
        <v>1</v>
      </c>
      <c r="X316" s="190" t="s">
        <v>434</v>
      </c>
    </row>
    <row r="317" spans="2:24" hidden="1" x14ac:dyDescent="0.25">
      <c r="B317" s="666">
        <v>45901</v>
      </c>
      <c r="C317" s="671" t="s">
        <v>119</v>
      </c>
      <c r="D317" s="245">
        <v>1</v>
      </c>
      <c r="E317" s="190" t="s">
        <v>516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478</v>
      </c>
      <c r="U317" s="190" t="s">
        <v>715</v>
      </c>
      <c r="V317" s="190" t="s">
        <v>646</v>
      </c>
      <c r="W317" s="196">
        <v>1</v>
      </c>
      <c r="X317" s="190" t="s">
        <v>414</v>
      </c>
    </row>
    <row r="318" spans="2:24" hidden="1" x14ac:dyDescent="0.25">
      <c r="B318" s="667"/>
      <c r="C318" s="504"/>
      <c r="D318" s="245">
        <v>2</v>
      </c>
      <c r="E318" s="190" t="s">
        <v>561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478</v>
      </c>
      <c r="U318" s="190" t="s">
        <v>715</v>
      </c>
      <c r="V318" s="190" t="s">
        <v>646</v>
      </c>
      <c r="W318" s="196">
        <v>1</v>
      </c>
      <c r="X318" s="190" t="s">
        <v>425</v>
      </c>
    </row>
    <row r="319" spans="2:24" hidden="1" x14ac:dyDescent="0.25">
      <c r="B319" s="667"/>
      <c r="C319" s="504"/>
      <c r="D319" s="245">
        <v>3</v>
      </c>
      <c r="E319" s="190" t="s">
        <v>667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478</v>
      </c>
      <c r="U319" s="190" t="s">
        <v>715</v>
      </c>
      <c r="V319" s="190" t="s">
        <v>492</v>
      </c>
      <c r="W319" s="196">
        <v>1</v>
      </c>
      <c r="X319" s="190" t="s">
        <v>417</v>
      </c>
    </row>
    <row r="320" spans="2:24" hidden="1" x14ac:dyDescent="0.25">
      <c r="B320" s="667"/>
      <c r="C320" s="504"/>
      <c r="D320" s="245">
        <v>4</v>
      </c>
      <c r="E320" s="190" t="s">
        <v>493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478</v>
      </c>
      <c r="U320" s="190" t="s">
        <v>715</v>
      </c>
      <c r="V320" s="190" t="s">
        <v>469</v>
      </c>
      <c r="W320" s="196">
        <v>1</v>
      </c>
      <c r="X320" s="190" t="s">
        <v>470</v>
      </c>
    </row>
    <row r="321" spans="2:34" hidden="1" x14ac:dyDescent="0.25">
      <c r="B321" s="667"/>
      <c r="C321" s="504"/>
      <c r="D321" s="245">
        <v>5</v>
      </c>
      <c r="E321" s="190" t="s">
        <v>545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478</v>
      </c>
      <c r="U321" s="190" t="s">
        <v>715</v>
      </c>
      <c r="V321" s="190" t="s">
        <v>469</v>
      </c>
      <c r="W321" s="196">
        <v>1</v>
      </c>
      <c r="X321" s="190" t="s">
        <v>470</v>
      </c>
    </row>
    <row r="322" spans="2:34" hidden="1" x14ac:dyDescent="0.25">
      <c r="B322" s="667"/>
      <c r="C322" s="504"/>
      <c r="D322" s="245">
        <v>6</v>
      </c>
      <c r="E322" s="190" t="s">
        <v>668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478</v>
      </c>
      <c r="U322" s="190" t="s">
        <v>715</v>
      </c>
      <c r="V322" s="190" t="s">
        <v>532</v>
      </c>
      <c r="W322" s="196">
        <v>1</v>
      </c>
      <c r="X322" s="190" t="s">
        <v>422</v>
      </c>
    </row>
    <row r="323" spans="2:34" hidden="1" x14ac:dyDescent="0.25">
      <c r="B323" s="667"/>
      <c r="C323" s="504"/>
      <c r="D323" s="245">
        <v>7</v>
      </c>
      <c r="E323" s="190" t="s">
        <v>669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478</v>
      </c>
      <c r="U323" s="190" t="s">
        <v>715</v>
      </c>
      <c r="V323" s="190" t="s">
        <v>646</v>
      </c>
      <c r="W323" s="196">
        <v>1</v>
      </c>
      <c r="X323" s="190" t="s">
        <v>426</v>
      </c>
    </row>
    <row r="324" spans="2:34" hidden="1" x14ac:dyDescent="0.25">
      <c r="B324" s="667"/>
      <c r="C324" s="504"/>
      <c r="D324" s="245">
        <v>8</v>
      </c>
      <c r="E324" s="190" t="s">
        <v>530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478</v>
      </c>
      <c r="U324" s="190" t="s">
        <v>715</v>
      </c>
      <c r="V324" s="190" t="s">
        <v>532</v>
      </c>
      <c r="W324" s="196">
        <v>1</v>
      </c>
      <c r="X324" s="190" t="s">
        <v>416</v>
      </c>
    </row>
    <row r="325" spans="2:34" hidden="1" x14ac:dyDescent="0.25">
      <c r="B325" s="667"/>
      <c r="C325" s="504"/>
      <c r="D325" s="245">
        <v>9</v>
      </c>
      <c r="E325" s="190" t="s">
        <v>466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478</v>
      </c>
      <c r="U325" s="190" t="s">
        <v>715</v>
      </c>
      <c r="V325" s="190" t="s">
        <v>490</v>
      </c>
      <c r="W325" s="196">
        <v>1</v>
      </c>
      <c r="X325" s="190" t="s">
        <v>415</v>
      </c>
    </row>
    <row r="326" spans="2:34" hidden="1" x14ac:dyDescent="0.25">
      <c r="B326" s="667"/>
      <c r="C326" s="504"/>
      <c r="D326" s="245">
        <v>10</v>
      </c>
      <c r="E326" s="190" t="s">
        <v>560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478</v>
      </c>
      <c r="U326" s="190" t="s">
        <v>715</v>
      </c>
      <c r="V326" s="190" t="s">
        <v>492</v>
      </c>
      <c r="W326" s="196">
        <v>1</v>
      </c>
      <c r="X326" s="190" t="s">
        <v>436</v>
      </c>
    </row>
    <row r="327" spans="2:34" ht="14.25" hidden="1" customHeight="1" x14ac:dyDescent="0.25">
      <c r="B327" s="666">
        <v>45902</v>
      </c>
      <c r="C327" s="504" t="str">
        <f>RIGHT(TEXT(B327,"aaa"),1)</f>
        <v>二</v>
      </c>
      <c r="D327" s="245">
        <v>1</v>
      </c>
      <c r="E327" s="190" t="s">
        <v>493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478</v>
      </c>
      <c r="U327" s="190" t="s">
        <v>715</v>
      </c>
      <c r="V327" s="190" t="s">
        <v>469</v>
      </c>
      <c r="W327" s="196">
        <v>1</v>
      </c>
      <c r="X327" s="190" t="s">
        <v>470</v>
      </c>
      <c r="Z327" s="647" t="s">
        <v>372</v>
      </c>
      <c r="AA327" s="647"/>
      <c r="AB327" s="647"/>
      <c r="AC327" s="647"/>
      <c r="AD327" s="647"/>
      <c r="AE327" s="647"/>
      <c r="AF327" s="647"/>
      <c r="AG327" s="647"/>
      <c r="AH327" s="647"/>
    </row>
    <row r="328" spans="2:34" hidden="1" x14ac:dyDescent="0.25">
      <c r="B328" s="667"/>
      <c r="C328" s="504"/>
      <c r="D328" s="245">
        <v>2</v>
      </c>
      <c r="E328" s="190" t="s">
        <v>545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478</v>
      </c>
      <c r="U328" s="190" t="s">
        <v>715</v>
      </c>
      <c r="V328" s="190" t="s">
        <v>469</v>
      </c>
      <c r="W328" s="196">
        <v>1</v>
      </c>
      <c r="X328" s="190" t="s">
        <v>470</v>
      </c>
      <c r="Z328" s="647"/>
      <c r="AA328" s="647"/>
      <c r="AB328" s="647"/>
      <c r="AC328" s="647"/>
      <c r="AD328" s="647"/>
      <c r="AE328" s="647"/>
      <c r="AF328" s="647"/>
      <c r="AG328" s="647"/>
      <c r="AH328" s="647"/>
    </row>
    <row r="329" spans="2:34" hidden="1" x14ac:dyDescent="0.25">
      <c r="B329" s="667"/>
      <c r="C329" s="504"/>
      <c r="D329" s="245">
        <v>3</v>
      </c>
      <c r="E329" s="190" t="s">
        <v>516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478</v>
      </c>
      <c r="U329" s="190" t="s">
        <v>715</v>
      </c>
      <c r="V329" s="190" t="s">
        <v>646</v>
      </c>
      <c r="W329" s="196">
        <v>1</v>
      </c>
      <c r="X329" s="190" t="s">
        <v>414</v>
      </c>
      <c r="Z329" s="647"/>
      <c r="AA329" s="647"/>
      <c r="AB329" s="647"/>
      <c r="AC329" s="647"/>
      <c r="AD329" s="647"/>
      <c r="AE329" s="647"/>
      <c r="AF329" s="647"/>
      <c r="AG329" s="647"/>
      <c r="AH329" s="647"/>
    </row>
    <row r="330" spans="2:34" hidden="1" x14ac:dyDescent="0.25">
      <c r="B330" s="667"/>
      <c r="C330" s="504"/>
      <c r="D330" s="245">
        <v>4</v>
      </c>
      <c r="E330" s="190" t="s">
        <v>669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478</v>
      </c>
      <c r="U330" s="190" t="s">
        <v>715</v>
      </c>
      <c r="V330" s="190" t="s">
        <v>646</v>
      </c>
      <c r="W330" s="196">
        <v>1</v>
      </c>
      <c r="X330" s="190" t="s">
        <v>426</v>
      </c>
      <c r="Z330" s="261" t="s">
        <v>377</v>
      </c>
      <c r="AA330" s="261" t="s">
        <v>378</v>
      </c>
      <c r="AB330" s="378" t="s">
        <v>379</v>
      </c>
      <c r="AC330" s="378" t="s">
        <v>200</v>
      </c>
      <c r="AD330" s="378" t="s">
        <v>785</v>
      </c>
      <c r="AE330" s="378" t="s">
        <v>400</v>
      </c>
      <c r="AF330" s="378" t="s">
        <v>380</v>
      </c>
      <c r="AG330" s="378" t="s">
        <v>402</v>
      </c>
      <c r="AH330" s="378" t="s">
        <v>381</v>
      </c>
    </row>
    <row r="331" spans="2:34" hidden="1" x14ac:dyDescent="0.25">
      <c r="B331" s="667"/>
      <c r="C331" s="504"/>
      <c r="D331" s="245">
        <v>5</v>
      </c>
      <c r="E331" s="190" t="s">
        <v>466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478</v>
      </c>
      <c r="U331" s="190" t="s">
        <v>715</v>
      </c>
      <c r="V331" s="190" t="s">
        <v>490</v>
      </c>
      <c r="W331" s="196">
        <v>1</v>
      </c>
      <c r="X331" s="190" t="s">
        <v>415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 hidden="1" x14ac:dyDescent="0.25">
      <c r="B332" s="667"/>
      <c r="C332" s="504"/>
      <c r="D332" s="245">
        <v>6</v>
      </c>
      <c r="E332" s="190" t="s">
        <v>560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478</v>
      </c>
      <c r="U332" s="190" t="s">
        <v>715</v>
      </c>
      <c r="V332" s="190" t="s">
        <v>492</v>
      </c>
      <c r="W332" s="196">
        <v>1</v>
      </c>
      <c r="X332" s="190" t="s">
        <v>436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 hidden="1" x14ac:dyDescent="0.25">
      <c r="B333" s="667"/>
      <c r="C333" s="504"/>
      <c r="D333" s="245">
        <v>7</v>
      </c>
      <c r="E333" s="190" t="s">
        <v>471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478</v>
      </c>
      <c r="U333" s="190" t="s">
        <v>715</v>
      </c>
      <c r="V333" s="190" t="s">
        <v>492</v>
      </c>
      <c r="W333" s="196">
        <v>1</v>
      </c>
      <c r="X333" s="190" t="s">
        <v>434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25">
      <c r="B334" s="667"/>
      <c r="C334" s="504"/>
      <c r="D334" s="245">
        <v>8</v>
      </c>
      <c r="E334" s="190" t="s">
        <v>684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478</v>
      </c>
      <c r="U334" s="190" t="s">
        <v>715</v>
      </c>
      <c r="V334" s="190" t="s">
        <v>490</v>
      </c>
      <c r="W334" s="196">
        <v>1</v>
      </c>
      <c r="X334" s="190" t="s">
        <v>674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 hidden="1" x14ac:dyDescent="0.25">
      <c r="B335" s="667"/>
      <c r="C335" s="504"/>
      <c r="D335" s="245">
        <v>9</v>
      </c>
      <c r="E335" s="190" t="s">
        <v>482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478</v>
      </c>
      <c r="U335" s="190" t="s">
        <v>715</v>
      </c>
      <c r="V335" s="190" t="s">
        <v>492</v>
      </c>
      <c r="W335" s="196">
        <v>1</v>
      </c>
      <c r="X335" s="190" t="s">
        <v>430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 hidden="1" x14ac:dyDescent="0.25">
      <c r="B336" s="667"/>
      <c r="C336" s="504"/>
      <c r="D336" s="245">
        <v>10</v>
      </c>
      <c r="E336" s="190" t="s">
        <v>487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478</v>
      </c>
      <c r="U336" s="190" t="s">
        <v>715</v>
      </c>
      <c r="V336" s="190" t="s">
        <v>646</v>
      </c>
      <c r="W336" s="196">
        <v>1</v>
      </c>
      <c r="X336" s="190" t="s">
        <v>470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hidden="1" customHeight="1" x14ac:dyDescent="0.25">
      <c r="B337" s="666">
        <v>45903</v>
      </c>
      <c r="C337" s="504" t="str">
        <f t="shared" ref="C337" si="68">RIGHT(TEXT(B337,"aaa"),1)</f>
        <v>三</v>
      </c>
      <c r="D337" s="245">
        <v>1</v>
      </c>
      <c r="E337" s="190" t="s">
        <v>493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478</v>
      </c>
      <c r="U337" s="190" t="s">
        <v>715</v>
      </c>
      <c r="V337" s="190" t="s">
        <v>469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 hidden="1" x14ac:dyDescent="0.25">
      <c r="B338" s="667"/>
      <c r="C338" s="504"/>
      <c r="D338" s="245">
        <v>2</v>
      </c>
      <c r="E338" s="190" t="s">
        <v>545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478</v>
      </c>
      <c r="U338" s="190" t="s">
        <v>715</v>
      </c>
      <c r="V338" s="190" t="s">
        <v>469</v>
      </c>
      <c r="W338" s="196">
        <v>1</v>
      </c>
      <c r="X338" s="190" t="s">
        <v>470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 hidden="1" x14ac:dyDescent="0.25">
      <c r="B339" s="667"/>
      <c r="C339" s="504"/>
      <c r="D339" s="245">
        <v>3</v>
      </c>
      <c r="E339" s="190" t="s">
        <v>516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478</v>
      </c>
      <c r="U339" s="190" t="s">
        <v>715</v>
      </c>
      <c r="V339" s="190" t="s">
        <v>646</v>
      </c>
      <c r="W339" s="196">
        <v>1</v>
      </c>
      <c r="X339" s="190" t="s">
        <v>414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25">
      <c r="B340" s="667"/>
      <c r="C340" s="504"/>
      <c r="D340" s="245">
        <v>4</v>
      </c>
      <c r="E340" s="190" t="s">
        <v>466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478</v>
      </c>
      <c r="U340" s="190" t="s">
        <v>715</v>
      </c>
      <c r="V340" s="190" t="s">
        <v>490</v>
      </c>
      <c r="W340" s="196">
        <v>1</v>
      </c>
      <c r="X340" s="190" t="s">
        <v>415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 hidden="1" x14ac:dyDescent="0.25">
      <c r="B341" s="667"/>
      <c r="C341" s="504"/>
      <c r="D341" s="245">
        <v>5</v>
      </c>
      <c r="E341" s="190" t="s">
        <v>560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478</v>
      </c>
      <c r="U341" s="190" t="s">
        <v>715</v>
      </c>
      <c r="V341" s="190" t="s">
        <v>492</v>
      </c>
      <c r="W341" s="196">
        <v>1</v>
      </c>
      <c r="X341" s="190" t="s">
        <v>436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 hidden="1" x14ac:dyDescent="0.25">
      <c r="B342" s="667"/>
      <c r="C342" s="504"/>
      <c r="D342" s="245">
        <v>6</v>
      </c>
      <c r="E342" s="190" t="s">
        <v>471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478</v>
      </c>
      <c r="U342" s="190" t="s">
        <v>715</v>
      </c>
      <c r="V342" s="190" t="s">
        <v>492</v>
      </c>
      <c r="W342" s="196">
        <v>1</v>
      </c>
      <c r="X342" s="190" t="s">
        <v>434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25">
      <c r="B343" s="667"/>
      <c r="C343" s="504"/>
      <c r="D343" s="245">
        <v>7</v>
      </c>
      <c r="E343" s="190" t="s">
        <v>684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478</v>
      </c>
      <c r="U343" s="190" t="s">
        <v>715</v>
      </c>
      <c r="V343" s="190" t="s">
        <v>490</v>
      </c>
      <c r="W343" s="196">
        <v>1</v>
      </c>
      <c r="X343" s="190" t="s">
        <v>674</v>
      </c>
      <c r="Y343" s="193" t="s">
        <v>366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41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 hidden="1" x14ac:dyDescent="0.25">
      <c r="B344" s="667"/>
      <c r="C344" s="504"/>
      <c r="D344" s="245">
        <v>8</v>
      </c>
      <c r="E344" s="190" t="s">
        <v>487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478</v>
      </c>
      <c r="U344" s="190" t="s">
        <v>715</v>
      </c>
      <c r="V344" s="190" t="s">
        <v>646</v>
      </c>
      <c r="W344" s="196">
        <v>1</v>
      </c>
      <c r="X344" s="190" t="s">
        <v>470</v>
      </c>
      <c r="Y344" s="193" t="s">
        <v>390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52896.13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 hidden="1" x14ac:dyDescent="0.25">
      <c r="B345" s="667"/>
      <c r="C345" s="504"/>
      <c r="D345" s="245">
        <v>9</v>
      </c>
      <c r="E345" s="190" t="s">
        <v>617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478</v>
      </c>
      <c r="U345" s="190" t="s">
        <v>715</v>
      </c>
      <c r="V345" s="190" t="s">
        <v>492</v>
      </c>
      <c r="W345" s="196">
        <v>1</v>
      </c>
      <c r="X345" s="190" t="s">
        <v>540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25">
      <c r="B346" s="667"/>
      <c r="C346" s="504"/>
      <c r="D346" s="245">
        <v>10</v>
      </c>
      <c r="E346" s="190" t="s">
        <v>467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478</v>
      </c>
      <c r="U346" s="190" t="s">
        <v>715</v>
      </c>
      <c r="V346" s="190" t="s">
        <v>469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 x14ac:dyDescent="0.25">
      <c r="B347" s="666">
        <v>45904</v>
      </c>
      <c r="C347" s="504" t="str">
        <f t="shared" ref="C347" si="76">RIGHT(TEXT(B347,"aaa"),1)</f>
        <v>四</v>
      </c>
      <c r="D347" s="245">
        <v>1</v>
      </c>
      <c r="E347" s="190" t="s">
        <v>493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478</v>
      </c>
      <c r="U347" s="190" t="s">
        <v>715</v>
      </c>
      <c r="V347" s="190" t="s">
        <v>469</v>
      </c>
      <c r="W347" s="196">
        <v>1</v>
      </c>
      <c r="X347" s="190" t="s">
        <v>470</v>
      </c>
      <c r="Y347" s="188" t="s">
        <v>678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273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 hidden="1" x14ac:dyDescent="0.25">
      <c r="B348" s="667"/>
      <c r="C348" s="504"/>
      <c r="D348" s="245">
        <v>2</v>
      </c>
      <c r="E348" s="190" t="s">
        <v>545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478</v>
      </c>
      <c r="U348" s="190" t="s">
        <v>715</v>
      </c>
      <c r="V348" s="190" t="s">
        <v>469</v>
      </c>
      <c r="W348" s="196">
        <v>1</v>
      </c>
      <c r="X348" s="190" t="s">
        <v>470</v>
      </c>
      <c r="Y348" s="193" t="s">
        <v>390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418940.33999999997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 hidden="1" x14ac:dyDescent="0.25">
      <c r="B349" s="667"/>
      <c r="C349" s="504"/>
      <c r="D349" s="245">
        <v>3</v>
      </c>
      <c r="E349" s="190" t="s">
        <v>560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478</v>
      </c>
      <c r="U349" s="190" t="s">
        <v>715</v>
      </c>
      <c r="V349" s="190" t="s">
        <v>492</v>
      </c>
      <c r="W349" s="196">
        <v>1</v>
      </c>
      <c r="X349" s="190" t="s">
        <v>436</v>
      </c>
    </row>
    <row r="350" spans="2:34" hidden="1" x14ac:dyDescent="0.25">
      <c r="B350" s="667"/>
      <c r="C350" s="504"/>
      <c r="D350" s="245">
        <v>4</v>
      </c>
      <c r="E350" s="190" t="s">
        <v>482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478</v>
      </c>
      <c r="U350" s="190" t="s">
        <v>715</v>
      </c>
      <c r="V350" s="190" t="s">
        <v>492</v>
      </c>
      <c r="W350" s="196">
        <v>1</v>
      </c>
      <c r="X350" s="190" t="s">
        <v>430</v>
      </c>
    </row>
    <row r="351" spans="2:34" hidden="1" x14ac:dyDescent="0.25">
      <c r="B351" s="667"/>
      <c r="C351" s="504"/>
      <c r="D351" s="245">
        <v>5</v>
      </c>
      <c r="E351" s="190" t="s">
        <v>466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478</v>
      </c>
      <c r="U351" s="190" t="s">
        <v>715</v>
      </c>
      <c r="V351" s="190" t="s">
        <v>490</v>
      </c>
      <c r="W351" s="196">
        <v>1</v>
      </c>
      <c r="X351" s="190" t="s">
        <v>415</v>
      </c>
    </row>
    <row r="352" spans="2:34" hidden="1" x14ac:dyDescent="0.25">
      <c r="B352" s="667"/>
      <c r="C352" s="504"/>
      <c r="D352" s="245">
        <v>6</v>
      </c>
      <c r="E352" s="190" t="s">
        <v>471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478</v>
      </c>
      <c r="U352" s="190" t="s">
        <v>715</v>
      </c>
      <c r="V352" s="190" t="s">
        <v>492</v>
      </c>
      <c r="W352" s="196">
        <v>1</v>
      </c>
      <c r="X352" s="190" t="s">
        <v>434</v>
      </c>
    </row>
    <row r="353" spans="2:24" hidden="1" x14ac:dyDescent="0.25">
      <c r="B353" s="667"/>
      <c r="C353" s="504"/>
      <c r="D353" s="245">
        <v>7</v>
      </c>
      <c r="E353" s="190" t="s">
        <v>487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478</v>
      </c>
      <c r="U353" s="190" t="s">
        <v>715</v>
      </c>
      <c r="V353" s="190" t="s">
        <v>646</v>
      </c>
      <c r="W353" s="196">
        <v>1</v>
      </c>
      <c r="X353" s="190" t="s">
        <v>470</v>
      </c>
    </row>
    <row r="354" spans="2:24" hidden="1" x14ac:dyDescent="0.25">
      <c r="B354" s="667"/>
      <c r="C354" s="504"/>
      <c r="D354" s="245">
        <v>8</v>
      </c>
      <c r="E354" s="190" t="s">
        <v>467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478</v>
      </c>
      <c r="U354" s="190" t="s">
        <v>715</v>
      </c>
      <c r="V354" s="190" t="s">
        <v>469</v>
      </c>
      <c r="W354" s="196">
        <v>1</v>
      </c>
      <c r="X354" s="190" t="s">
        <v>470</v>
      </c>
    </row>
    <row r="355" spans="2:24" hidden="1" x14ac:dyDescent="0.25">
      <c r="B355" s="667"/>
      <c r="C355" s="504"/>
      <c r="D355" s="245">
        <v>9</v>
      </c>
      <c r="E355" s="190" t="s">
        <v>620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478</v>
      </c>
      <c r="U355" s="190" t="s">
        <v>715</v>
      </c>
      <c r="V355" s="190" t="s">
        <v>492</v>
      </c>
      <c r="W355" s="196">
        <v>1</v>
      </c>
      <c r="X355" s="190" t="s">
        <v>445</v>
      </c>
    </row>
    <row r="356" spans="2:24" hidden="1" x14ac:dyDescent="0.25">
      <c r="B356" s="667"/>
      <c r="C356" s="504"/>
      <c r="D356" s="245">
        <v>10</v>
      </c>
      <c r="E356" s="190" t="s">
        <v>661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478</v>
      </c>
      <c r="U356" s="190" t="s">
        <v>715</v>
      </c>
      <c r="V356" s="190" t="s">
        <v>492</v>
      </c>
      <c r="W356" s="196">
        <v>1</v>
      </c>
      <c r="X356" s="190" t="s">
        <v>635</v>
      </c>
    </row>
    <row r="357" spans="2:24" ht="14.25" hidden="1" customHeight="1" x14ac:dyDescent="0.25">
      <c r="B357" s="666">
        <v>45905</v>
      </c>
      <c r="C357" s="504" t="str">
        <f t="shared" ref="C357" si="77">RIGHT(TEXT(B357,"aaa"),1)</f>
        <v>五</v>
      </c>
      <c r="D357" s="245">
        <v>1</v>
      </c>
      <c r="E357" s="190" t="s">
        <v>493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478</v>
      </c>
      <c r="U357" s="190" t="s">
        <v>715</v>
      </c>
      <c r="V357" s="190" t="s">
        <v>469</v>
      </c>
      <c r="W357" s="196">
        <v>1</v>
      </c>
      <c r="X357" s="190" t="s">
        <v>470</v>
      </c>
    </row>
    <row r="358" spans="2:24" hidden="1" x14ac:dyDescent="0.25">
      <c r="B358" s="667"/>
      <c r="C358" s="504"/>
      <c r="D358" s="245">
        <v>2</v>
      </c>
      <c r="E358" s="190" t="s">
        <v>545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478</v>
      </c>
      <c r="U358" s="190" t="s">
        <v>715</v>
      </c>
      <c r="V358" s="190" t="s">
        <v>469</v>
      </c>
      <c r="W358" s="196">
        <v>1</v>
      </c>
      <c r="X358" s="190" t="s">
        <v>470</v>
      </c>
    </row>
    <row r="359" spans="2:24" hidden="1" x14ac:dyDescent="0.25">
      <c r="B359" s="667"/>
      <c r="C359" s="504"/>
      <c r="D359" s="245">
        <v>3</v>
      </c>
      <c r="E359" s="190" t="s">
        <v>516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478</v>
      </c>
      <c r="U359" s="190" t="s">
        <v>715</v>
      </c>
      <c r="V359" s="190" t="s">
        <v>646</v>
      </c>
      <c r="W359" s="196">
        <v>1</v>
      </c>
      <c r="X359" s="190" t="s">
        <v>414</v>
      </c>
    </row>
    <row r="360" spans="2:24" hidden="1" x14ac:dyDescent="0.25">
      <c r="B360" s="667"/>
      <c r="C360" s="504"/>
      <c r="D360" s="245">
        <v>4</v>
      </c>
      <c r="E360" s="190" t="s">
        <v>466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478</v>
      </c>
      <c r="U360" s="190" t="s">
        <v>715</v>
      </c>
      <c r="V360" s="190" t="s">
        <v>490</v>
      </c>
      <c r="W360" s="196">
        <v>1</v>
      </c>
      <c r="X360" s="190" t="s">
        <v>415</v>
      </c>
    </row>
    <row r="361" spans="2:24" hidden="1" x14ac:dyDescent="0.25">
      <c r="B361" s="667"/>
      <c r="C361" s="504"/>
      <c r="D361" s="245">
        <v>5</v>
      </c>
      <c r="E361" s="190" t="s">
        <v>560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478</v>
      </c>
      <c r="U361" s="190" t="s">
        <v>715</v>
      </c>
      <c r="V361" s="190" t="s">
        <v>492</v>
      </c>
      <c r="W361" s="196">
        <v>1</v>
      </c>
      <c r="X361" s="190" t="s">
        <v>436</v>
      </c>
    </row>
    <row r="362" spans="2:24" hidden="1" x14ac:dyDescent="0.25">
      <c r="B362" s="667"/>
      <c r="C362" s="504"/>
      <c r="D362" s="245">
        <v>6</v>
      </c>
      <c r="E362" s="190" t="s">
        <v>471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478</v>
      </c>
      <c r="U362" s="190" t="s">
        <v>715</v>
      </c>
      <c r="V362" s="190" t="s">
        <v>492</v>
      </c>
      <c r="W362" s="196">
        <v>1</v>
      </c>
      <c r="X362" s="190" t="s">
        <v>434</v>
      </c>
    </row>
    <row r="363" spans="2:24" hidden="1" x14ac:dyDescent="0.25">
      <c r="B363" s="667"/>
      <c r="C363" s="504"/>
      <c r="D363" s="245">
        <v>7</v>
      </c>
      <c r="E363" s="190" t="s">
        <v>487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478</v>
      </c>
      <c r="U363" s="190" t="s">
        <v>715</v>
      </c>
      <c r="V363" s="190" t="s">
        <v>646</v>
      </c>
      <c r="W363" s="196">
        <v>1</v>
      </c>
      <c r="X363" s="190" t="s">
        <v>470</v>
      </c>
    </row>
    <row r="364" spans="2:24" hidden="1" x14ac:dyDescent="0.25">
      <c r="B364" s="667"/>
      <c r="C364" s="504"/>
      <c r="D364" s="245">
        <v>8</v>
      </c>
      <c r="E364" s="190" t="s">
        <v>497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478</v>
      </c>
      <c r="U364" s="190" t="s">
        <v>715</v>
      </c>
      <c r="V364" s="190" t="s">
        <v>490</v>
      </c>
      <c r="W364" s="196">
        <v>1</v>
      </c>
      <c r="X364" s="190" t="s">
        <v>425</v>
      </c>
    </row>
    <row r="365" spans="2:24" hidden="1" x14ac:dyDescent="0.25">
      <c r="B365" s="667"/>
      <c r="C365" s="504"/>
      <c r="D365" s="245">
        <v>9</v>
      </c>
      <c r="E365" s="190" t="s">
        <v>482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478</v>
      </c>
      <c r="U365" s="190" t="s">
        <v>715</v>
      </c>
      <c r="V365" s="190" t="s">
        <v>492</v>
      </c>
      <c r="W365" s="196">
        <v>1</v>
      </c>
      <c r="X365" s="190" t="s">
        <v>430</v>
      </c>
    </row>
    <row r="366" spans="2:24" hidden="1" x14ac:dyDescent="0.25">
      <c r="B366" s="667"/>
      <c r="C366" s="504"/>
      <c r="D366" s="245">
        <v>10</v>
      </c>
      <c r="E366" s="190" t="s">
        <v>617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478</v>
      </c>
      <c r="U366" s="190" t="s">
        <v>715</v>
      </c>
      <c r="V366" s="190" t="s">
        <v>492</v>
      </c>
      <c r="W366" s="196">
        <v>1</v>
      </c>
      <c r="X366" s="190" t="s">
        <v>540</v>
      </c>
    </row>
    <row r="367" spans="2:24" ht="14.25" hidden="1" customHeight="1" x14ac:dyDescent="0.25">
      <c r="B367" s="666">
        <v>45906</v>
      </c>
      <c r="C367" s="504" t="str">
        <f t="shared" ref="C367" si="78">RIGHT(TEXT(B367,"aaa"),1)</f>
        <v>六</v>
      </c>
      <c r="D367" s="245">
        <v>1</v>
      </c>
      <c r="E367" s="190" t="s">
        <v>493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478</v>
      </c>
      <c r="U367" s="190" t="s">
        <v>715</v>
      </c>
      <c r="V367" s="190" t="s">
        <v>469</v>
      </c>
      <c r="W367" s="196">
        <v>1</v>
      </c>
      <c r="X367" s="190" t="s">
        <v>470</v>
      </c>
    </row>
    <row r="368" spans="2:24" hidden="1" x14ac:dyDescent="0.25">
      <c r="B368" s="667"/>
      <c r="C368" s="504"/>
      <c r="D368" s="245">
        <v>2</v>
      </c>
      <c r="E368" s="190" t="s">
        <v>516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478</v>
      </c>
      <c r="U368" s="190" t="s">
        <v>715</v>
      </c>
      <c r="V368" s="190" t="s">
        <v>646</v>
      </c>
      <c r="W368" s="196">
        <v>1</v>
      </c>
      <c r="X368" s="190" t="s">
        <v>414</v>
      </c>
    </row>
    <row r="369" spans="2:24" hidden="1" x14ac:dyDescent="0.25">
      <c r="B369" s="667"/>
      <c r="C369" s="504"/>
      <c r="D369" s="245">
        <v>3</v>
      </c>
      <c r="E369" s="190" t="s">
        <v>561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478</v>
      </c>
      <c r="U369" s="190" t="s">
        <v>715</v>
      </c>
      <c r="V369" s="190" t="s">
        <v>646</v>
      </c>
      <c r="W369" s="196">
        <v>1</v>
      </c>
      <c r="X369" s="190" t="s">
        <v>425</v>
      </c>
    </row>
    <row r="370" spans="2:24" hidden="1" x14ac:dyDescent="0.25">
      <c r="B370" s="667"/>
      <c r="C370" s="504"/>
      <c r="D370" s="245">
        <v>4</v>
      </c>
      <c r="E370" s="190" t="s">
        <v>545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478</v>
      </c>
      <c r="U370" s="190" t="s">
        <v>715</v>
      </c>
      <c r="V370" s="190" t="s">
        <v>469</v>
      </c>
      <c r="W370" s="196">
        <v>1</v>
      </c>
      <c r="X370" s="190" t="s">
        <v>470</v>
      </c>
    </row>
    <row r="371" spans="2:24" hidden="1" x14ac:dyDescent="0.25">
      <c r="B371" s="667"/>
      <c r="C371" s="504"/>
      <c r="D371" s="245">
        <v>5</v>
      </c>
      <c r="E371" s="190" t="s">
        <v>667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478</v>
      </c>
      <c r="U371" s="190" t="s">
        <v>715</v>
      </c>
      <c r="V371" s="190" t="s">
        <v>492</v>
      </c>
      <c r="W371" s="196">
        <v>1</v>
      </c>
      <c r="X371" s="190" t="s">
        <v>417</v>
      </c>
    </row>
    <row r="372" spans="2:24" hidden="1" x14ac:dyDescent="0.25">
      <c r="B372" s="667"/>
      <c r="C372" s="504"/>
      <c r="D372" s="245">
        <v>6</v>
      </c>
      <c r="E372" s="190" t="s">
        <v>669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478</v>
      </c>
      <c r="U372" s="190" t="s">
        <v>715</v>
      </c>
      <c r="V372" s="190" t="s">
        <v>646</v>
      </c>
      <c r="W372" s="196">
        <v>1</v>
      </c>
      <c r="X372" s="190" t="s">
        <v>426</v>
      </c>
    </row>
    <row r="373" spans="2:24" hidden="1" x14ac:dyDescent="0.25">
      <c r="B373" s="667"/>
      <c r="C373" s="504"/>
      <c r="D373" s="245">
        <v>7</v>
      </c>
      <c r="E373" s="190" t="s">
        <v>668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478</v>
      </c>
      <c r="U373" s="190" t="s">
        <v>715</v>
      </c>
      <c r="V373" s="190" t="s">
        <v>532</v>
      </c>
      <c r="W373" s="196">
        <v>1</v>
      </c>
      <c r="X373" s="190" t="s">
        <v>422</v>
      </c>
    </row>
    <row r="374" spans="2:24" hidden="1" x14ac:dyDescent="0.25">
      <c r="B374" s="667"/>
      <c r="C374" s="504"/>
      <c r="D374" s="245">
        <v>8</v>
      </c>
      <c r="E374" s="190" t="s">
        <v>466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478</v>
      </c>
      <c r="U374" s="190" t="s">
        <v>715</v>
      </c>
      <c r="V374" s="190" t="s">
        <v>490</v>
      </c>
      <c r="W374" s="196">
        <v>1</v>
      </c>
      <c r="X374" s="190" t="s">
        <v>415</v>
      </c>
    </row>
    <row r="375" spans="2:24" hidden="1" x14ac:dyDescent="0.25">
      <c r="B375" s="667"/>
      <c r="C375" s="504"/>
      <c r="D375" s="245">
        <v>9</v>
      </c>
      <c r="E375" s="190" t="s">
        <v>530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478</v>
      </c>
      <c r="U375" s="190" t="s">
        <v>715</v>
      </c>
      <c r="V375" s="190" t="s">
        <v>532</v>
      </c>
      <c r="W375" s="196">
        <v>1</v>
      </c>
      <c r="X375" s="190" t="s">
        <v>416</v>
      </c>
    </row>
    <row r="376" spans="2:24" hidden="1" x14ac:dyDescent="0.25">
      <c r="B376" s="667"/>
      <c r="C376" s="504"/>
      <c r="D376" s="245">
        <v>10</v>
      </c>
      <c r="E376" s="190" t="s">
        <v>482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478</v>
      </c>
      <c r="U376" s="190" t="s">
        <v>715</v>
      </c>
      <c r="V376" s="190" t="s">
        <v>492</v>
      </c>
      <c r="W376" s="196">
        <v>1</v>
      </c>
      <c r="X376" s="190" t="s">
        <v>430</v>
      </c>
    </row>
    <row r="377" spans="2:24" ht="14.25" hidden="1" customHeight="1" x14ac:dyDescent="0.25">
      <c r="B377" s="666">
        <v>45907</v>
      </c>
      <c r="C377" s="504" t="str">
        <f t="shared" ref="C377:C407" si="79">RIGHT(TEXT(B377,"aaa"),1)</f>
        <v>日</v>
      </c>
      <c r="D377" s="245">
        <v>1</v>
      </c>
      <c r="E377" s="190" t="s">
        <v>493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478</v>
      </c>
      <c r="U377" s="190" t="s">
        <v>715</v>
      </c>
      <c r="V377" s="190" t="s">
        <v>469</v>
      </c>
      <c r="W377" s="196">
        <v>1</v>
      </c>
      <c r="X377" s="190" t="s">
        <v>470</v>
      </c>
    </row>
    <row r="378" spans="2:24" hidden="1" x14ac:dyDescent="0.25">
      <c r="B378" s="667"/>
      <c r="C378" s="504"/>
      <c r="D378" s="245">
        <v>2</v>
      </c>
      <c r="E378" s="190" t="s">
        <v>545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478</v>
      </c>
      <c r="U378" s="190" t="s">
        <v>715</v>
      </c>
      <c r="V378" s="190" t="s">
        <v>469</v>
      </c>
      <c r="W378" s="196">
        <v>1</v>
      </c>
      <c r="X378" s="190" t="s">
        <v>470</v>
      </c>
    </row>
    <row r="379" spans="2:24" hidden="1" x14ac:dyDescent="0.25">
      <c r="B379" s="667"/>
      <c r="C379" s="504"/>
      <c r="D379" s="245">
        <v>3</v>
      </c>
      <c r="E379" s="190" t="s">
        <v>516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478</v>
      </c>
      <c r="U379" s="190" t="s">
        <v>715</v>
      </c>
      <c r="V379" s="190" t="s">
        <v>646</v>
      </c>
      <c r="W379" s="196">
        <v>1</v>
      </c>
      <c r="X379" s="190" t="s">
        <v>414</v>
      </c>
    </row>
    <row r="380" spans="2:24" hidden="1" x14ac:dyDescent="0.25">
      <c r="B380" s="667"/>
      <c r="C380" s="504"/>
      <c r="D380" s="245">
        <v>4</v>
      </c>
      <c r="E380" s="190" t="s">
        <v>466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478</v>
      </c>
      <c r="U380" s="190" t="s">
        <v>715</v>
      </c>
      <c r="V380" s="190" t="s">
        <v>490</v>
      </c>
      <c r="W380" s="196">
        <v>1</v>
      </c>
      <c r="X380" s="190" t="s">
        <v>415</v>
      </c>
    </row>
    <row r="381" spans="2:24" hidden="1" x14ac:dyDescent="0.25">
      <c r="B381" s="667"/>
      <c r="C381" s="504"/>
      <c r="D381" s="245">
        <v>5</v>
      </c>
      <c r="E381" s="190" t="s">
        <v>560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478</v>
      </c>
      <c r="U381" s="190" t="s">
        <v>715</v>
      </c>
      <c r="V381" s="190" t="s">
        <v>492</v>
      </c>
      <c r="W381" s="196">
        <v>1</v>
      </c>
      <c r="X381" s="190" t="s">
        <v>436</v>
      </c>
    </row>
    <row r="382" spans="2:24" hidden="1" x14ac:dyDescent="0.25">
      <c r="B382" s="667"/>
      <c r="C382" s="504"/>
      <c r="D382" s="245">
        <v>6</v>
      </c>
      <c r="E382" s="190" t="s">
        <v>471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478</v>
      </c>
      <c r="U382" s="190" t="s">
        <v>715</v>
      </c>
      <c r="V382" s="190" t="s">
        <v>492</v>
      </c>
      <c r="W382" s="196">
        <v>1</v>
      </c>
      <c r="X382" s="190" t="s">
        <v>434</v>
      </c>
    </row>
    <row r="383" spans="2:24" hidden="1" x14ac:dyDescent="0.25">
      <c r="B383" s="667"/>
      <c r="C383" s="504"/>
      <c r="D383" s="245">
        <v>7</v>
      </c>
      <c r="E383" s="190" t="s">
        <v>487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478</v>
      </c>
      <c r="U383" s="190" t="s">
        <v>715</v>
      </c>
      <c r="V383" s="190" t="s">
        <v>646</v>
      </c>
      <c r="W383" s="196">
        <v>1</v>
      </c>
      <c r="X383" s="190" t="s">
        <v>470</v>
      </c>
    </row>
    <row r="384" spans="2:24" hidden="1" x14ac:dyDescent="0.25">
      <c r="B384" s="667"/>
      <c r="C384" s="504"/>
      <c r="D384" s="245">
        <v>8</v>
      </c>
      <c r="E384" s="190" t="s">
        <v>617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478</v>
      </c>
      <c r="U384" s="190" t="s">
        <v>715</v>
      </c>
      <c r="V384" s="190" t="s">
        <v>492</v>
      </c>
      <c r="W384" s="196">
        <v>1</v>
      </c>
      <c r="X384" s="190" t="s">
        <v>540</v>
      </c>
    </row>
    <row r="385" spans="2:24" hidden="1" x14ac:dyDescent="0.25">
      <c r="B385" s="667"/>
      <c r="C385" s="504"/>
      <c r="D385" s="245">
        <v>9</v>
      </c>
      <c r="E385" s="190" t="s">
        <v>497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478</v>
      </c>
      <c r="U385" s="190" t="s">
        <v>715</v>
      </c>
      <c r="V385" s="190" t="s">
        <v>490</v>
      </c>
      <c r="W385" s="196">
        <v>1</v>
      </c>
      <c r="X385" s="190" t="s">
        <v>425</v>
      </c>
    </row>
    <row r="386" spans="2:24" hidden="1" x14ac:dyDescent="0.25">
      <c r="B386" s="667"/>
      <c r="C386" s="504"/>
      <c r="D386" s="245">
        <v>10</v>
      </c>
      <c r="E386" s="190" t="s">
        <v>467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478</v>
      </c>
      <c r="U386" s="190" t="s">
        <v>715</v>
      </c>
      <c r="V386" s="190" t="s">
        <v>469</v>
      </c>
      <c r="W386" s="196">
        <v>1</v>
      </c>
      <c r="X386" s="190" t="s">
        <v>470</v>
      </c>
    </row>
    <row r="387" spans="2:24" ht="14.25" hidden="1" customHeight="1" x14ac:dyDescent="0.25">
      <c r="B387" s="666">
        <v>45908</v>
      </c>
      <c r="C387" s="504" t="str">
        <f t="shared" si="79"/>
        <v>一</v>
      </c>
      <c r="D387" s="245">
        <v>1</v>
      </c>
      <c r="E387" s="190" t="s">
        <v>493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478</v>
      </c>
      <c r="U387" s="190" t="s">
        <v>715</v>
      </c>
      <c r="V387" s="190" t="s">
        <v>469</v>
      </c>
      <c r="W387" s="196">
        <v>1</v>
      </c>
      <c r="X387" s="190" t="s">
        <v>470</v>
      </c>
    </row>
    <row r="388" spans="2:24" hidden="1" x14ac:dyDescent="0.25">
      <c r="B388" s="667"/>
      <c r="C388" s="504"/>
      <c r="D388" s="245">
        <v>2</v>
      </c>
      <c r="E388" s="190" t="s">
        <v>545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478</v>
      </c>
      <c r="U388" s="190" t="s">
        <v>715</v>
      </c>
      <c r="V388" s="190" t="s">
        <v>469</v>
      </c>
      <c r="W388" s="196">
        <v>1</v>
      </c>
      <c r="X388" s="190" t="s">
        <v>470</v>
      </c>
    </row>
    <row r="389" spans="2:24" hidden="1" x14ac:dyDescent="0.25">
      <c r="B389" s="667"/>
      <c r="C389" s="504"/>
      <c r="D389" s="245">
        <v>3</v>
      </c>
      <c r="E389" s="190" t="s">
        <v>466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478</v>
      </c>
      <c r="U389" s="190" t="s">
        <v>222</v>
      </c>
      <c r="V389" s="190" t="s">
        <v>646</v>
      </c>
      <c r="W389" s="196">
        <v>1</v>
      </c>
      <c r="X389" s="190" t="s">
        <v>415</v>
      </c>
    </row>
    <row r="390" spans="2:24" hidden="1" x14ac:dyDescent="0.25">
      <c r="B390" s="667"/>
      <c r="C390" s="504"/>
      <c r="D390" s="245">
        <v>4</v>
      </c>
      <c r="E390" s="190" t="s">
        <v>560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478</v>
      </c>
      <c r="U390" s="190" t="s">
        <v>715</v>
      </c>
      <c r="V390" s="190" t="s">
        <v>492</v>
      </c>
      <c r="W390" s="196">
        <v>1</v>
      </c>
      <c r="X390" s="190" t="s">
        <v>436</v>
      </c>
    </row>
    <row r="391" spans="2:24" hidden="1" x14ac:dyDescent="0.25">
      <c r="B391" s="667"/>
      <c r="C391" s="504"/>
      <c r="D391" s="245">
        <v>5</v>
      </c>
      <c r="E391" s="190" t="s">
        <v>482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478</v>
      </c>
      <c r="U391" s="190" t="s">
        <v>715</v>
      </c>
      <c r="V391" s="190" t="s">
        <v>492</v>
      </c>
      <c r="W391" s="196">
        <v>1</v>
      </c>
      <c r="X391" s="190" t="s">
        <v>430</v>
      </c>
    </row>
    <row r="392" spans="2:24" hidden="1" x14ac:dyDescent="0.25">
      <c r="B392" s="667"/>
      <c r="C392" s="504"/>
      <c r="D392" s="245">
        <v>6</v>
      </c>
      <c r="E392" s="190" t="s">
        <v>471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478</v>
      </c>
      <c r="U392" s="190" t="s">
        <v>715</v>
      </c>
      <c r="V392" s="190" t="s">
        <v>492</v>
      </c>
      <c r="W392" s="196">
        <v>1</v>
      </c>
      <c r="X392" s="190" t="s">
        <v>434</v>
      </c>
    </row>
    <row r="393" spans="2:24" hidden="1" x14ac:dyDescent="0.25">
      <c r="B393" s="667"/>
      <c r="C393" s="504"/>
      <c r="D393" s="245">
        <v>7</v>
      </c>
      <c r="E393" s="190" t="s">
        <v>487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478</v>
      </c>
      <c r="U393" s="190" t="s">
        <v>222</v>
      </c>
      <c r="V393" s="190" t="s">
        <v>646</v>
      </c>
      <c r="W393" s="196">
        <v>1</v>
      </c>
      <c r="X393" s="190" t="s">
        <v>470</v>
      </c>
    </row>
    <row r="394" spans="2:24" hidden="1" x14ac:dyDescent="0.25">
      <c r="B394" s="667"/>
      <c r="C394" s="504"/>
      <c r="D394" s="245">
        <v>8</v>
      </c>
      <c r="E394" s="190" t="s">
        <v>467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478</v>
      </c>
      <c r="U394" s="190" t="s">
        <v>715</v>
      </c>
      <c r="V394" s="190" t="s">
        <v>469</v>
      </c>
      <c r="W394" s="196">
        <v>1</v>
      </c>
      <c r="X394" s="190" t="s">
        <v>470</v>
      </c>
    </row>
    <row r="395" spans="2:24" hidden="1" x14ac:dyDescent="0.25">
      <c r="B395" s="667"/>
      <c r="C395" s="504"/>
      <c r="D395" s="245">
        <v>9</v>
      </c>
      <c r="E395" s="190" t="s">
        <v>617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478</v>
      </c>
      <c r="U395" s="190" t="s">
        <v>715</v>
      </c>
      <c r="V395" s="190" t="s">
        <v>492</v>
      </c>
      <c r="W395" s="196">
        <v>1</v>
      </c>
      <c r="X395" s="190" t="s">
        <v>540</v>
      </c>
    </row>
    <row r="396" spans="2:24" hidden="1" x14ac:dyDescent="0.25">
      <c r="B396" s="667"/>
      <c r="C396" s="504"/>
      <c r="D396" s="245">
        <v>10</v>
      </c>
      <c r="E396" s="190" t="s">
        <v>497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478</v>
      </c>
      <c r="U396" s="190" t="s">
        <v>222</v>
      </c>
      <c r="V396" s="190" t="s">
        <v>490</v>
      </c>
      <c r="W396" s="196">
        <v>1</v>
      </c>
      <c r="X396" s="190" t="s">
        <v>425</v>
      </c>
    </row>
    <row r="397" spans="2:24" ht="14.25" hidden="1" customHeight="1" x14ac:dyDescent="0.25">
      <c r="B397" s="666">
        <v>45909</v>
      </c>
      <c r="C397" s="504" t="str">
        <f t="shared" si="79"/>
        <v>二</v>
      </c>
      <c r="D397" s="245">
        <v>1</v>
      </c>
      <c r="E397" s="190" t="s">
        <v>493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478</v>
      </c>
      <c r="U397" s="190" t="s">
        <v>715</v>
      </c>
      <c r="V397" s="190" t="s">
        <v>469</v>
      </c>
      <c r="W397" s="196">
        <v>1</v>
      </c>
      <c r="X397" s="190" t="s">
        <v>470</v>
      </c>
    </row>
    <row r="398" spans="2:24" hidden="1" x14ac:dyDescent="0.25">
      <c r="B398" s="667"/>
      <c r="C398" s="504"/>
      <c r="D398" s="245">
        <v>2</v>
      </c>
      <c r="E398" s="190" t="s">
        <v>545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478</v>
      </c>
      <c r="U398" s="190" t="s">
        <v>715</v>
      </c>
      <c r="V398" s="190" t="s">
        <v>469</v>
      </c>
      <c r="W398" s="196">
        <v>1</v>
      </c>
      <c r="X398" s="190" t="s">
        <v>470</v>
      </c>
    </row>
    <row r="399" spans="2:24" hidden="1" x14ac:dyDescent="0.25">
      <c r="B399" s="667"/>
      <c r="C399" s="504"/>
      <c r="D399" s="245">
        <v>3</v>
      </c>
      <c r="E399" s="190" t="s">
        <v>516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478</v>
      </c>
      <c r="U399" s="190" t="s">
        <v>715</v>
      </c>
      <c r="V399" s="190" t="s">
        <v>646</v>
      </c>
      <c r="W399" s="196">
        <v>1</v>
      </c>
      <c r="X399" s="190" t="s">
        <v>414</v>
      </c>
    </row>
    <row r="400" spans="2:24" hidden="1" x14ac:dyDescent="0.25">
      <c r="B400" s="667"/>
      <c r="C400" s="504"/>
      <c r="D400" s="245">
        <v>4</v>
      </c>
      <c r="E400" s="190" t="s">
        <v>466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478</v>
      </c>
      <c r="U400" s="190" t="s">
        <v>222</v>
      </c>
      <c r="V400" s="190" t="s">
        <v>689</v>
      </c>
      <c r="W400" s="196">
        <v>1</v>
      </c>
      <c r="X400" s="190" t="s">
        <v>415</v>
      </c>
    </row>
    <row r="401" spans="2:24" hidden="1" x14ac:dyDescent="0.25">
      <c r="B401" s="667"/>
      <c r="C401" s="504"/>
      <c r="D401" s="245">
        <v>5</v>
      </c>
      <c r="E401" s="190" t="s">
        <v>482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478</v>
      </c>
      <c r="U401" s="190" t="s">
        <v>715</v>
      </c>
      <c r="V401" s="190" t="s">
        <v>492</v>
      </c>
      <c r="W401" s="196">
        <v>1</v>
      </c>
      <c r="X401" s="190" t="s">
        <v>430</v>
      </c>
    </row>
    <row r="402" spans="2:24" hidden="1" x14ac:dyDescent="0.25">
      <c r="B402" s="667"/>
      <c r="C402" s="504"/>
      <c r="D402" s="245">
        <v>6</v>
      </c>
      <c r="E402" s="190" t="s">
        <v>471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478</v>
      </c>
      <c r="U402" s="190" t="s">
        <v>715</v>
      </c>
      <c r="V402" s="190" t="s">
        <v>492</v>
      </c>
      <c r="W402" s="196">
        <v>1</v>
      </c>
      <c r="X402" s="190" t="s">
        <v>434</v>
      </c>
    </row>
    <row r="403" spans="2:24" hidden="1" x14ac:dyDescent="0.25">
      <c r="B403" s="667"/>
      <c r="C403" s="504"/>
      <c r="D403" s="245">
        <v>7</v>
      </c>
      <c r="E403" s="190" t="s">
        <v>560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478</v>
      </c>
      <c r="U403" s="190" t="s">
        <v>715</v>
      </c>
      <c r="V403" s="190" t="s">
        <v>492</v>
      </c>
      <c r="W403" s="196">
        <v>1</v>
      </c>
      <c r="X403" s="190" t="s">
        <v>436</v>
      </c>
    </row>
    <row r="404" spans="2:24" hidden="1" x14ac:dyDescent="0.25">
      <c r="B404" s="667"/>
      <c r="C404" s="504"/>
      <c r="D404" s="245">
        <v>8</v>
      </c>
      <c r="E404" s="190" t="s">
        <v>487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478</v>
      </c>
      <c r="U404" s="190" t="s">
        <v>222</v>
      </c>
      <c r="V404" s="190" t="s">
        <v>646</v>
      </c>
      <c r="W404" s="196">
        <v>1</v>
      </c>
      <c r="X404" s="190" t="s">
        <v>470</v>
      </c>
    </row>
    <row r="405" spans="2:24" hidden="1" x14ac:dyDescent="0.25">
      <c r="B405" s="667"/>
      <c r="C405" s="504"/>
      <c r="D405" s="245">
        <v>9</v>
      </c>
      <c r="E405" s="190" t="s">
        <v>467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478</v>
      </c>
      <c r="U405" s="190" t="s">
        <v>715</v>
      </c>
      <c r="V405" s="190" t="s">
        <v>469</v>
      </c>
      <c r="W405" s="196">
        <v>1</v>
      </c>
      <c r="X405" s="190" t="s">
        <v>470</v>
      </c>
    </row>
    <row r="406" spans="2:24" hidden="1" x14ac:dyDescent="0.25">
      <c r="B406" s="667"/>
      <c r="C406" s="504"/>
      <c r="D406" s="245">
        <v>10</v>
      </c>
      <c r="E406" s="190" t="s">
        <v>497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478</v>
      </c>
      <c r="U406" s="190" t="s">
        <v>222</v>
      </c>
      <c r="V406" s="190" t="s">
        <v>490</v>
      </c>
      <c r="W406" s="196">
        <v>1</v>
      </c>
      <c r="X406" s="190" t="s">
        <v>425</v>
      </c>
    </row>
    <row r="407" spans="2:24" ht="14.25" hidden="1" customHeight="1" x14ac:dyDescent="0.25">
      <c r="B407" s="666">
        <v>45910</v>
      </c>
      <c r="C407" s="504" t="str">
        <f t="shared" si="79"/>
        <v>三</v>
      </c>
      <c r="D407" s="245">
        <v>1</v>
      </c>
      <c r="E407" s="190" t="s">
        <v>493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478</v>
      </c>
      <c r="U407" s="190" t="s">
        <v>715</v>
      </c>
      <c r="V407" s="190" t="s">
        <v>469</v>
      </c>
      <c r="W407" s="196">
        <v>1</v>
      </c>
      <c r="X407" s="190" t="s">
        <v>470</v>
      </c>
    </row>
    <row r="408" spans="2:24" hidden="1" x14ac:dyDescent="0.25">
      <c r="B408" s="667"/>
      <c r="C408" s="504"/>
      <c r="D408" s="245">
        <v>2</v>
      </c>
      <c r="E408" s="190" t="s">
        <v>545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478</v>
      </c>
      <c r="U408" s="190" t="s">
        <v>715</v>
      </c>
      <c r="V408" s="190" t="s">
        <v>469</v>
      </c>
      <c r="W408" s="196">
        <v>1</v>
      </c>
      <c r="X408" s="190" t="s">
        <v>470</v>
      </c>
    </row>
    <row r="409" spans="2:24" hidden="1" x14ac:dyDescent="0.25">
      <c r="B409" s="667"/>
      <c r="C409" s="504"/>
      <c r="D409" s="245">
        <v>3</v>
      </c>
      <c r="E409" s="190" t="s">
        <v>466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478</v>
      </c>
      <c r="U409" s="190" t="s">
        <v>222</v>
      </c>
      <c r="V409" s="190" t="s">
        <v>689</v>
      </c>
      <c r="W409" s="196">
        <v>1</v>
      </c>
      <c r="X409" s="190" t="s">
        <v>415</v>
      </c>
    </row>
    <row r="410" spans="2:24" hidden="1" x14ac:dyDescent="0.25">
      <c r="B410" s="667"/>
      <c r="C410" s="504"/>
      <c r="D410" s="245">
        <v>4</v>
      </c>
      <c r="E410" s="190" t="s">
        <v>560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478</v>
      </c>
      <c r="U410" s="190" t="s">
        <v>715</v>
      </c>
      <c r="V410" s="190" t="s">
        <v>492</v>
      </c>
      <c r="W410" s="196">
        <v>1</v>
      </c>
      <c r="X410" s="190" t="s">
        <v>436</v>
      </c>
    </row>
    <row r="411" spans="2:24" hidden="1" x14ac:dyDescent="0.25">
      <c r="B411" s="667"/>
      <c r="C411" s="504"/>
      <c r="D411" s="245">
        <v>5</v>
      </c>
      <c r="E411" s="190" t="s">
        <v>482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478</v>
      </c>
      <c r="U411" s="190" t="s">
        <v>715</v>
      </c>
      <c r="V411" s="190" t="s">
        <v>492</v>
      </c>
      <c r="W411" s="196">
        <v>1</v>
      </c>
      <c r="X411" s="190" t="s">
        <v>430</v>
      </c>
    </row>
    <row r="412" spans="2:24" hidden="1" x14ac:dyDescent="0.25">
      <c r="B412" s="667"/>
      <c r="C412" s="504"/>
      <c r="D412" s="245">
        <v>6</v>
      </c>
      <c r="E412" s="190" t="s">
        <v>471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478</v>
      </c>
      <c r="U412" s="190" t="s">
        <v>715</v>
      </c>
      <c r="V412" s="190" t="s">
        <v>492</v>
      </c>
      <c r="W412" s="196">
        <v>1</v>
      </c>
      <c r="X412" s="190" t="s">
        <v>434</v>
      </c>
    </row>
    <row r="413" spans="2:24" hidden="1" x14ac:dyDescent="0.25">
      <c r="B413" s="667"/>
      <c r="C413" s="504"/>
      <c r="D413" s="245">
        <v>7</v>
      </c>
      <c r="E413" s="190" t="s">
        <v>487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478</v>
      </c>
      <c r="U413" s="190" t="s">
        <v>222</v>
      </c>
      <c r="V413" s="190" t="s">
        <v>646</v>
      </c>
      <c r="W413" s="196">
        <v>1</v>
      </c>
      <c r="X413" s="190" t="s">
        <v>470</v>
      </c>
    </row>
    <row r="414" spans="2:24" hidden="1" x14ac:dyDescent="0.25">
      <c r="B414" s="667"/>
      <c r="C414" s="504"/>
      <c r="D414" s="245">
        <v>8</v>
      </c>
      <c r="E414" s="190" t="s">
        <v>467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478</v>
      </c>
      <c r="U414" s="190" t="s">
        <v>715</v>
      </c>
      <c r="V414" s="190" t="s">
        <v>469</v>
      </c>
      <c r="W414" s="196">
        <v>1</v>
      </c>
      <c r="X414" s="190" t="s">
        <v>470</v>
      </c>
    </row>
    <row r="415" spans="2:24" hidden="1" x14ac:dyDescent="0.25">
      <c r="B415" s="667"/>
      <c r="C415" s="504"/>
      <c r="D415" s="245">
        <v>9</v>
      </c>
      <c r="E415" s="190" t="s">
        <v>617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478</v>
      </c>
      <c r="U415" s="190" t="s">
        <v>715</v>
      </c>
      <c r="V415" s="190" t="s">
        <v>492</v>
      </c>
      <c r="W415" s="196">
        <v>1</v>
      </c>
      <c r="X415" s="190" t="s">
        <v>540</v>
      </c>
    </row>
    <row r="416" spans="2:24" hidden="1" x14ac:dyDescent="0.25">
      <c r="B416" s="667"/>
      <c r="C416" s="504"/>
      <c r="D416" s="245">
        <v>10</v>
      </c>
      <c r="E416" s="190" t="s">
        <v>497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478</v>
      </c>
      <c r="U416" s="190" t="s">
        <v>222</v>
      </c>
      <c r="V416" s="190" t="s">
        <v>490</v>
      </c>
      <c r="W416" s="196">
        <v>1</v>
      </c>
      <c r="X416" s="190" t="s">
        <v>425</v>
      </c>
    </row>
    <row r="417" spans="2:24" hidden="1" x14ac:dyDescent="0.25">
      <c r="B417" s="666">
        <v>45911</v>
      </c>
      <c r="C417" s="504" t="str">
        <f t="shared" ref="C417" si="87">RIGHT(TEXT(B417,"aaa"),1)</f>
        <v>四</v>
      </c>
      <c r="D417" s="245">
        <v>1</v>
      </c>
      <c r="E417" s="190" t="s">
        <v>493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478</v>
      </c>
      <c r="U417" s="190" t="s">
        <v>715</v>
      </c>
      <c r="V417" s="190" t="s">
        <v>469</v>
      </c>
      <c r="W417" s="196">
        <v>1</v>
      </c>
      <c r="X417" s="190" t="s">
        <v>470</v>
      </c>
    </row>
    <row r="418" spans="2:24" hidden="1" x14ac:dyDescent="0.25">
      <c r="B418" s="667"/>
      <c r="C418" s="504"/>
      <c r="D418" s="245">
        <v>2</v>
      </c>
      <c r="E418" s="190" t="s">
        <v>545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478</v>
      </c>
      <c r="U418" s="190" t="s">
        <v>715</v>
      </c>
      <c r="V418" s="190" t="s">
        <v>469</v>
      </c>
      <c r="W418" s="196">
        <v>1</v>
      </c>
      <c r="X418" s="190" t="s">
        <v>470</v>
      </c>
    </row>
    <row r="419" spans="2:24" hidden="1" x14ac:dyDescent="0.25">
      <c r="B419" s="667"/>
      <c r="C419" s="504"/>
      <c r="D419" s="245">
        <v>3</v>
      </c>
      <c r="E419" s="190" t="s">
        <v>516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478</v>
      </c>
      <c r="U419" s="190" t="s">
        <v>715</v>
      </c>
      <c r="V419" s="190" t="s">
        <v>646</v>
      </c>
      <c r="W419" s="196">
        <v>1</v>
      </c>
      <c r="X419" s="190" t="s">
        <v>414</v>
      </c>
    </row>
    <row r="420" spans="2:24" hidden="1" x14ac:dyDescent="0.25">
      <c r="B420" s="667"/>
      <c r="C420" s="504"/>
      <c r="D420" s="245">
        <v>4</v>
      </c>
      <c r="E420" s="190" t="s">
        <v>560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478</v>
      </c>
      <c r="U420" s="190" t="s">
        <v>715</v>
      </c>
      <c r="V420" s="190" t="s">
        <v>492</v>
      </c>
      <c r="W420" s="196">
        <v>1</v>
      </c>
      <c r="X420" s="190" t="s">
        <v>436</v>
      </c>
    </row>
    <row r="421" spans="2:24" hidden="1" x14ac:dyDescent="0.25">
      <c r="B421" s="667"/>
      <c r="C421" s="504"/>
      <c r="D421" s="245">
        <v>5</v>
      </c>
      <c r="E421" s="190" t="s">
        <v>482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478</v>
      </c>
      <c r="U421" s="190" t="s">
        <v>715</v>
      </c>
      <c r="V421" s="190" t="s">
        <v>492</v>
      </c>
      <c r="W421" s="196">
        <v>1</v>
      </c>
      <c r="X421" s="190" t="s">
        <v>430</v>
      </c>
    </row>
    <row r="422" spans="2:24" hidden="1" x14ac:dyDescent="0.25">
      <c r="B422" s="667"/>
      <c r="C422" s="504"/>
      <c r="D422" s="245">
        <v>6</v>
      </c>
      <c r="E422" s="190" t="s">
        <v>466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478</v>
      </c>
      <c r="U422" s="190" t="s">
        <v>222</v>
      </c>
      <c r="V422" s="190" t="s">
        <v>689</v>
      </c>
      <c r="W422" s="196">
        <v>1</v>
      </c>
      <c r="X422" s="190" t="s">
        <v>415</v>
      </c>
    </row>
    <row r="423" spans="2:24" hidden="1" x14ac:dyDescent="0.25">
      <c r="B423" s="667"/>
      <c r="C423" s="504"/>
      <c r="D423" s="245">
        <v>7</v>
      </c>
      <c r="E423" s="190" t="s">
        <v>487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478</v>
      </c>
      <c r="U423" s="190" t="s">
        <v>222</v>
      </c>
      <c r="V423" s="190" t="s">
        <v>646</v>
      </c>
      <c r="W423" s="196">
        <v>1</v>
      </c>
      <c r="X423" s="190" t="s">
        <v>470</v>
      </c>
    </row>
    <row r="424" spans="2:24" hidden="1" x14ac:dyDescent="0.25">
      <c r="B424" s="667"/>
      <c r="C424" s="504"/>
      <c r="D424" s="245">
        <v>8</v>
      </c>
      <c r="E424" s="190" t="s">
        <v>471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478</v>
      </c>
      <c r="U424" s="190" t="s">
        <v>715</v>
      </c>
      <c r="V424" s="190" t="s">
        <v>492</v>
      </c>
      <c r="W424" s="196">
        <v>1</v>
      </c>
      <c r="X424" s="190" t="s">
        <v>434</v>
      </c>
    </row>
    <row r="425" spans="2:24" hidden="1" x14ac:dyDescent="0.25">
      <c r="B425" s="667"/>
      <c r="C425" s="504"/>
      <c r="D425" s="245">
        <v>9</v>
      </c>
      <c r="E425" s="190" t="s">
        <v>467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478</v>
      </c>
      <c r="U425" s="190" t="s">
        <v>715</v>
      </c>
      <c r="V425" s="190" t="s">
        <v>469</v>
      </c>
      <c r="W425" s="196">
        <v>1</v>
      </c>
      <c r="X425" s="190" t="s">
        <v>470</v>
      </c>
    </row>
    <row r="426" spans="2:24" hidden="1" x14ac:dyDescent="0.25">
      <c r="B426" s="667"/>
      <c r="C426" s="504"/>
      <c r="D426" s="245">
        <v>10</v>
      </c>
      <c r="E426" s="190" t="s">
        <v>620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478</v>
      </c>
      <c r="U426" s="190" t="s">
        <v>715</v>
      </c>
      <c r="V426" s="190" t="s">
        <v>492</v>
      </c>
      <c r="W426" s="196">
        <v>1</v>
      </c>
      <c r="X426" s="190" t="s">
        <v>445</v>
      </c>
    </row>
    <row r="427" spans="2:24" hidden="1" x14ac:dyDescent="0.25">
      <c r="B427" s="666">
        <v>45912</v>
      </c>
      <c r="C427" s="504" t="str">
        <f t="shared" ref="C427" si="95">RIGHT(TEXT(B427,"aaa"),1)</f>
        <v>五</v>
      </c>
      <c r="D427" s="245">
        <v>1</v>
      </c>
      <c r="E427" s="190" t="s">
        <v>690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478</v>
      </c>
      <c r="U427" s="190" t="s">
        <v>715</v>
      </c>
      <c r="V427" s="190" t="s">
        <v>646</v>
      </c>
      <c r="W427" s="196">
        <v>1</v>
      </c>
      <c r="X427" s="190" t="s">
        <v>674</v>
      </c>
    </row>
    <row r="428" spans="2:24" hidden="1" x14ac:dyDescent="0.25">
      <c r="B428" s="667"/>
      <c r="C428" s="504"/>
      <c r="D428" s="245">
        <v>2</v>
      </c>
      <c r="E428" s="190" t="s">
        <v>516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478</v>
      </c>
      <c r="U428" s="190" t="s">
        <v>715</v>
      </c>
      <c r="V428" s="190" t="s">
        <v>646</v>
      </c>
      <c r="W428" s="196">
        <v>1</v>
      </c>
      <c r="X428" s="190" t="s">
        <v>414</v>
      </c>
    </row>
    <row r="429" spans="2:24" hidden="1" x14ac:dyDescent="0.25">
      <c r="B429" s="667"/>
      <c r="C429" s="504"/>
      <c r="D429" s="245">
        <v>3</v>
      </c>
      <c r="E429" s="190" t="s">
        <v>561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478</v>
      </c>
      <c r="U429" s="190" t="s">
        <v>715</v>
      </c>
      <c r="V429" s="190" t="s">
        <v>646</v>
      </c>
      <c r="W429" s="196">
        <v>1</v>
      </c>
      <c r="X429" s="190" t="s">
        <v>425</v>
      </c>
    </row>
    <row r="430" spans="2:24" hidden="1" x14ac:dyDescent="0.25">
      <c r="B430" s="667"/>
      <c r="C430" s="504"/>
      <c r="D430" s="245">
        <v>4</v>
      </c>
      <c r="E430" s="190" t="s">
        <v>669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478</v>
      </c>
      <c r="U430" s="190" t="s">
        <v>715</v>
      </c>
      <c r="V430" s="190" t="s">
        <v>646</v>
      </c>
      <c r="W430" s="196">
        <v>1</v>
      </c>
      <c r="X430" s="190" t="s">
        <v>426</v>
      </c>
    </row>
    <row r="431" spans="2:24" hidden="1" x14ac:dyDescent="0.25">
      <c r="B431" s="667"/>
      <c r="C431" s="504"/>
      <c r="D431" s="245">
        <v>5</v>
      </c>
      <c r="E431" s="190" t="s">
        <v>668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478</v>
      </c>
      <c r="U431" s="190" t="s">
        <v>715</v>
      </c>
      <c r="V431" s="190" t="s">
        <v>532</v>
      </c>
      <c r="W431" s="196">
        <v>1</v>
      </c>
      <c r="X431" s="190" t="s">
        <v>422</v>
      </c>
    </row>
    <row r="432" spans="2:24" hidden="1" x14ac:dyDescent="0.25">
      <c r="B432" s="667"/>
      <c r="C432" s="504"/>
      <c r="D432" s="245">
        <v>6</v>
      </c>
      <c r="E432" s="190" t="s">
        <v>667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478</v>
      </c>
      <c r="U432" s="190" t="s">
        <v>715</v>
      </c>
      <c r="V432" s="190" t="s">
        <v>492</v>
      </c>
      <c r="W432" s="196">
        <v>1</v>
      </c>
      <c r="X432" s="190" t="s">
        <v>417</v>
      </c>
    </row>
    <row r="433" spans="2:24" hidden="1" x14ac:dyDescent="0.25">
      <c r="B433" s="667"/>
      <c r="C433" s="504"/>
      <c r="D433" s="245">
        <v>7</v>
      </c>
      <c r="E433" s="190" t="s">
        <v>530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478</v>
      </c>
      <c r="U433" s="190" t="s">
        <v>715</v>
      </c>
      <c r="V433" s="190" t="s">
        <v>532</v>
      </c>
      <c r="W433" s="196">
        <v>1</v>
      </c>
      <c r="X433" s="190" t="s">
        <v>416</v>
      </c>
    </row>
    <row r="434" spans="2:24" hidden="1" x14ac:dyDescent="0.25">
      <c r="B434" s="667"/>
      <c r="C434" s="504"/>
      <c r="D434" s="245">
        <v>8</v>
      </c>
      <c r="E434" s="190" t="s">
        <v>466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478</v>
      </c>
      <c r="U434" s="190" t="s">
        <v>222</v>
      </c>
      <c r="V434" s="190" t="s">
        <v>689</v>
      </c>
      <c r="W434" s="196">
        <v>1</v>
      </c>
      <c r="X434" s="190" t="s">
        <v>415</v>
      </c>
    </row>
    <row r="435" spans="2:24" hidden="1" x14ac:dyDescent="0.25">
      <c r="B435" s="667"/>
      <c r="C435" s="504"/>
      <c r="D435" s="245">
        <v>9</v>
      </c>
      <c r="E435" s="190" t="s">
        <v>691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478</v>
      </c>
      <c r="U435" s="190" t="s">
        <v>715</v>
      </c>
      <c r="V435" s="190" t="s">
        <v>469</v>
      </c>
      <c r="W435" s="196">
        <v>1</v>
      </c>
      <c r="X435" s="190" t="s">
        <v>470</v>
      </c>
    </row>
    <row r="436" spans="2:24" hidden="1" x14ac:dyDescent="0.25">
      <c r="B436" s="667"/>
      <c r="C436" s="504"/>
      <c r="D436" s="245">
        <v>10</v>
      </c>
      <c r="E436" s="190" t="s">
        <v>493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478</v>
      </c>
      <c r="U436" s="190" t="s">
        <v>715</v>
      </c>
      <c r="V436" s="190" t="s">
        <v>469</v>
      </c>
      <c r="W436" s="196">
        <v>1</v>
      </c>
      <c r="X436" s="190" t="s">
        <v>470</v>
      </c>
    </row>
    <row r="437" spans="2:24" hidden="1" x14ac:dyDescent="0.25">
      <c r="B437" s="666">
        <v>45913</v>
      </c>
      <c r="C437" s="504" t="str">
        <f t="shared" ref="C437" si="96">RIGHT(TEXT(B437,"aaa"),1)</f>
        <v>六</v>
      </c>
      <c r="D437" s="245">
        <v>1</v>
      </c>
      <c r="E437" s="190" t="s">
        <v>690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478</v>
      </c>
      <c r="U437" s="190" t="s">
        <v>715</v>
      </c>
      <c r="V437" s="190" t="s">
        <v>646</v>
      </c>
      <c r="W437" s="196">
        <v>1</v>
      </c>
      <c r="X437" s="190" t="s">
        <v>674</v>
      </c>
    </row>
    <row r="438" spans="2:24" hidden="1" x14ac:dyDescent="0.25">
      <c r="B438" s="667"/>
      <c r="C438" s="504"/>
      <c r="D438" s="245">
        <v>2</v>
      </c>
      <c r="E438" s="190" t="s">
        <v>516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478</v>
      </c>
      <c r="U438" s="190" t="s">
        <v>715</v>
      </c>
      <c r="V438" s="190" t="s">
        <v>646</v>
      </c>
      <c r="W438" s="196">
        <v>1</v>
      </c>
      <c r="X438" s="190" t="s">
        <v>414</v>
      </c>
    </row>
    <row r="439" spans="2:24" hidden="1" x14ac:dyDescent="0.25">
      <c r="B439" s="667"/>
      <c r="C439" s="504"/>
      <c r="D439" s="245">
        <v>3</v>
      </c>
      <c r="E439" s="190" t="s">
        <v>561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478</v>
      </c>
      <c r="U439" s="190" t="s">
        <v>715</v>
      </c>
      <c r="V439" s="190" t="s">
        <v>646</v>
      </c>
      <c r="W439" s="196">
        <v>1</v>
      </c>
      <c r="X439" s="190" t="s">
        <v>425</v>
      </c>
    </row>
    <row r="440" spans="2:24" hidden="1" x14ac:dyDescent="0.25">
      <c r="B440" s="667"/>
      <c r="C440" s="504"/>
      <c r="D440" s="245">
        <v>4</v>
      </c>
      <c r="E440" s="190" t="s">
        <v>545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478</v>
      </c>
      <c r="U440" s="190" t="s">
        <v>715</v>
      </c>
      <c r="V440" s="190" t="s">
        <v>469</v>
      </c>
      <c r="W440" s="196">
        <v>1</v>
      </c>
      <c r="X440" s="190" t="s">
        <v>470</v>
      </c>
    </row>
    <row r="441" spans="2:24" hidden="1" x14ac:dyDescent="0.25">
      <c r="B441" s="667"/>
      <c r="C441" s="504"/>
      <c r="D441" s="245">
        <v>5</v>
      </c>
      <c r="E441" s="190" t="s">
        <v>667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478</v>
      </c>
      <c r="U441" s="190" t="s">
        <v>715</v>
      </c>
      <c r="V441" s="190" t="s">
        <v>492</v>
      </c>
      <c r="W441" s="196">
        <v>1</v>
      </c>
      <c r="X441" s="190" t="s">
        <v>417</v>
      </c>
    </row>
    <row r="442" spans="2:24" hidden="1" x14ac:dyDescent="0.25">
      <c r="B442" s="667"/>
      <c r="C442" s="504"/>
      <c r="D442" s="245">
        <v>6</v>
      </c>
      <c r="E442" s="190" t="s">
        <v>669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478</v>
      </c>
      <c r="U442" s="190" t="s">
        <v>715</v>
      </c>
      <c r="V442" s="190" t="s">
        <v>646</v>
      </c>
      <c r="W442" s="196">
        <v>1</v>
      </c>
      <c r="X442" s="190" t="s">
        <v>426</v>
      </c>
    </row>
    <row r="443" spans="2:24" hidden="1" x14ac:dyDescent="0.25">
      <c r="B443" s="667"/>
      <c r="C443" s="504"/>
      <c r="D443" s="245">
        <v>7</v>
      </c>
      <c r="E443" s="190" t="s">
        <v>668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478</v>
      </c>
      <c r="U443" s="190" t="s">
        <v>715</v>
      </c>
      <c r="V443" s="190" t="s">
        <v>532</v>
      </c>
      <c r="W443" s="196">
        <v>1</v>
      </c>
      <c r="X443" s="190" t="s">
        <v>422</v>
      </c>
    </row>
    <row r="444" spans="2:24" hidden="1" x14ac:dyDescent="0.25">
      <c r="B444" s="667"/>
      <c r="C444" s="504"/>
      <c r="D444" s="245">
        <v>8</v>
      </c>
      <c r="E444" s="190" t="s">
        <v>466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478</v>
      </c>
      <c r="U444" s="190" t="s">
        <v>222</v>
      </c>
      <c r="V444" s="190" t="s">
        <v>689</v>
      </c>
      <c r="W444" s="196">
        <v>1</v>
      </c>
      <c r="X444" s="190" t="s">
        <v>415</v>
      </c>
    </row>
    <row r="445" spans="2:24" hidden="1" x14ac:dyDescent="0.25">
      <c r="B445" s="667"/>
      <c r="C445" s="504"/>
      <c r="D445" s="245">
        <v>9</v>
      </c>
      <c r="E445" s="190" t="s">
        <v>530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478</v>
      </c>
      <c r="U445" s="190" t="s">
        <v>715</v>
      </c>
      <c r="V445" s="190" t="s">
        <v>532</v>
      </c>
      <c r="W445" s="196">
        <v>1</v>
      </c>
      <c r="X445" s="190" t="s">
        <v>416</v>
      </c>
    </row>
    <row r="446" spans="2:24" hidden="1" x14ac:dyDescent="0.25">
      <c r="B446" s="667"/>
      <c r="C446" s="504"/>
      <c r="D446" s="245">
        <v>10</v>
      </c>
      <c r="E446" s="190" t="s">
        <v>482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478</v>
      </c>
      <c r="U446" s="190" t="s">
        <v>715</v>
      </c>
      <c r="V446" s="190" t="s">
        <v>492</v>
      </c>
      <c r="W446" s="196">
        <v>1</v>
      </c>
      <c r="X446" s="190" t="s">
        <v>430</v>
      </c>
    </row>
    <row r="447" spans="2:24" hidden="1" x14ac:dyDescent="0.25">
      <c r="B447" s="666">
        <v>45914</v>
      </c>
      <c r="C447" s="504" t="str">
        <f t="shared" ref="C447" si="97">RIGHT(TEXT(B447,"aaa"),1)</f>
        <v>日</v>
      </c>
      <c r="D447" s="245">
        <v>1</v>
      </c>
      <c r="E447" s="190" t="s">
        <v>692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468</v>
      </c>
      <c r="U447" s="190" t="s">
        <v>221</v>
      </c>
      <c r="V447" s="190" t="s">
        <v>693</v>
      </c>
      <c r="W447" s="196">
        <v>1</v>
      </c>
      <c r="X447" s="190" t="s">
        <v>433</v>
      </c>
    </row>
    <row r="448" spans="2:24" hidden="1" x14ac:dyDescent="0.25">
      <c r="B448" s="667"/>
      <c r="C448" s="504"/>
      <c r="D448" s="245">
        <v>2</v>
      </c>
      <c r="E448" s="190" t="s">
        <v>466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478</v>
      </c>
      <c r="U448" s="190" t="s">
        <v>222</v>
      </c>
      <c r="V448" s="190" t="s">
        <v>689</v>
      </c>
      <c r="W448" s="196">
        <v>1</v>
      </c>
      <c r="X448" s="190" t="s">
        <v>415</v>
      </c>
    </row>
    <row r="449" spans="2:24" hidden="1" x14ac:dyDescent="0.25">
      <c r="B449" s="667"/>
      <c r="C449" s="504"/>
      <c r="D449" s="245">
        <v>3</v>
      </c>
      <c r="E449" s="190" t="s">
        <v>691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478</v>
      </c>
      <c r="U449" s="190" t="s">
        <v>715</v>
      </c>
      <c r="V449" s="190" t="s">
        <v>469</v>
      </c>
      <c r="W449" s="196">
        <v>1</v>
      </c>
      <c r="X449" s="190" t="s">
        <v>470</v>
      </c>
    </row>
    <row r="450" spans="2:24" hidden="1" x14ac:dyDescent="0.25">
      <c r="B450" s="667"/>
      <c r="C450" s="504"/>
      <c r="D450" s="245">
        <v>4</v>
      </c>
      <c r="E450" s="190" t="s">
        <v>482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478</v>
      </c>
      <c r="U450" s="190" t="s">
        <v>715</v>
      </c>
      <c r="V450" s="190" t="s">
        <v>492</v>
      </c>
      <c r="W450" s="196">
        <v>1</v>
      </c>
      <c r="X450" s="190" t="s">
        <v>430</v>
      </c>
    </row>
    <row r="451" spans="2:24" hidden="1" x14ac:dyDescent="0.25">
      <c r="B451" s="667"/>
      <c r="C451" s="504"/>
      <c r="D451" s="245">
        <v>5</v>
      </c>
      <c r="E451" s="190" t="s">
        <v>487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478</v>
      </c>
      <c r="U451" s="190" t="s">
        <v>715</v>
      </c>
      <c r="V451" s="190" t="s">
        <v>646</v>
      </c>
      <c r="W451" s="196">
        <v>1</v>
      </c>
      <c r="X451" s="190" t="s">
        <v>470</v>
      </c>
    </row>
    <row r="452" spans="2:24" hidden="1" x14ac:dyDescent="0.25">
      <c r="B452" s="667"/>
      <c r="C452" s="504"/>
      <c r="D452" s="245">
        <v>6</v>
      </c>
      <c r="E452" s="190" t="s">
        <v>497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478</v>
      </c>
      <c r="U452" s="190" t="s">
        <v>222</v>
      </c>
      <c r="V452" s="190" t="s">
        <v>689</v>
      </c>
      <c r="W452" s="196">
        <v>1</v>
      </c>
      <c r="X452" s="190" t="s">
        <v>425</v>
      </c>
    </row>
    <row r="453" spans="2:24" hidden="1" x14ac:dyDescent="0.25">
      <c r="B453" s="667"/>
      <c r="C453" s="504"/>
      <c r="D453" s="245">
        <v>7</v>
      </c>
      <c r="E453" s="190" t="s">
        <v>527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478</v>
      </c>
      <c r="U453" s="190" t="s">
        <v>222</v>
      </c>
      <c r="V453" s="190" t="s">
        <v>689</v>
      </c>
      <c r="W453" s="196">
        <v>1</v>
      </c>
      <c r="X453" s="190" t="s">
        <v>416</v>
      </c>
    </row>
    <row r="454" spans="2:24" hidden="1" x14ac:dyDescent="0.25">
      <c r="B454" s="667"/>
      <c r="C454" s="504"/>
      <c r="D454" s="245">
        <v>8</v>
      </c>
      <c r="E454" s="190" t="s">
        <v>615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478</v>
      </c>
      <c r="U454" s="190" t="s">
        <v>715</v>
      </c>
      <c r="V454" s="190" t="s">
        <v>492</v>
      </c>
      <c r="W454" s="196">
        <v>1</v>
      </c>
      <c r="X454" s="190" t="s">
        <v>470</v>
      </c>
    </row>
    <row r="455" spans="2:24" hidden="1" x14ac:dyDescent="0.25">
      <c r="B455" s="667"/>
      <c r="C455" s="504"/>
      <c r="D455" s="245">
        <v>9</v>
      </c>
      <c r="E455" s="190" t="s">
        <v>549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478</v>
      </c>
      <c r="U455" s="190" t="s">
        <v>715</v>
      </c>
      <c r="V455" s="190" t="s">
        <v>492</v>
      </c>
      <c r="W455" s="196">
        <v>1</v>
      </c>
      <c r="X455" s="190" t="s">
        <v>425</v>
      </c>
    </row>
    <row r="456" spans="2:24" hidden="1" x14ac:dyDescent="0.25">
      <c r="B456" s="667"/>
      <c r="C456" s="504"/>
      <c r="D456" s="245">
        <v>10</v>
      </c>
      <c r="E456" s="190" t="s">
        <v>560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478</v>
      </c>
      <c r="U456" s="190" t="s">
        <v>715</v>
      </c>
      <c r="V456" s="190" t="s">
        <v>492</v>
      </c>
      <c r="W456" s="196">
        <v>1</v>
      </c>
      <c r="X456" s="190" t="s">
        <v>436</v>
      </c>
    </row>
    <row r="457" spans="2:24" hidden="1" x14ac:dyDescent="0.25">
      <c r="B457" s="666">
        <v>45915</v>
      </c>
      <c r="C457" s="504" t="str">
        <f t="shared" ref="C457" si="105">RIGHT(TEXT(B457,"aaa"),1)</f>
        <v>一</v>
      </c>
      <c r="D457" s="245">
        <v>1</v>
      </c>
      <c r="E457" s="190" t="s">
        <v>692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468</v>
      </c>
      <c r="U457" s="190" t="s">
        <v>221</v>
      </c>
      <c r="V457" s="190" t="s">
        <v>693</v>
      </c>
      <c r="W457" s="196">
        <v>1</v>
      </c>
      <c r="X457" s="190" t="s">
        <v>433</v>
      </c>
    </row>
    <row r="458" spans="2:24" hidden="1" x14ac:dyDescent="0.25">
      <c r="B458" s="667"/>
      <c r="C458" s="504"/>
      <c r="D458" s="245">
        <v>2</v>
      </c>
      <c r="E458" s="190" t="s">
        <v>545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478</v>
      </c>
      <c r="U458" s="190" t="s">
        <v>715</v>
      </c>
      <c r="V458" s="190" t="s">
        <v>469</v>
      </c>
      <c r="W458" s="196">
        <v>1</v>
      </c>
      <c r="X458" s="190" t="s">
        <v>470</v>
      </c>
    </row>
    <row r="459" spans="2:24" hidden="1" x14ac:dyDescent="0.25">
      <c r="B459" s="667"/>
      <c r="C459" s="504"/>
      <c r="D459" s="245">
        <v>3</v>
      </c>
      <c r="E459" s="190" t="s">
        <v>516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478</v>
      </c>
      <c r="U459" s="190" t="s">
        <v>715</v>
      </c>
      <c r="V459" s="190" t="s">
        <v>646</v>
      </c>
      <c r="W459" s="196">
        <v>1</v>
      </c>
      <c r="X459" s="190" t="s">
        <v>414</v>
      </c>
    </row>
    <row r="460" spans="2:24" hidden="1" x14ac:dyDescent="0.25">
      <c r="B460" s="667"/>
      <c r="C460" s="504"/>
      <c r="D460" s="245">
        <v>4</v>
      </c>
      <c r="E460" s="190" t="s">
        <v>691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478</v>
      </c>
      <c r="U460" s="190" t="s">
        <v>715</v>
      </c>
      <c r="V460" s="190" t="s">
        <v>469</v>
      </c>
      <c r="W460" s="196">
        <v>1</v>
      </c>
      <c r="X460" s="190" t="s">
        <v>470</v>
      </c>
    </row>
    <row r="461" spans="2:24" hidden="1" x14ac:dyDescent="0.25">
      <c r="B461" s="667"/>
      <c r="C461" s="504"/>
      <c r="D461" s="245">
        <v>5</v>
      </c>
      <c r="E461" s="190" t="s">
        <v>466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478</v>
      </c>
      <c r="U461" s="190" t="s">
        <v>222</v>
      </c>
      <c r="V461" s="190" t="s">
        <v>689</v>
      </c>
      <c r="W461" s="196">
        <v>1</v>
      </c>
      <c r="X461" s="190" t="s">
        <v>415</v>
      </c>
    </row>
    <row r="462" spans="2:24" hidden="1" x14ac:dyDescent="0.25">
      <c r="B462" s="667"/>
      <c r="C462" s="504"/>
      <c r="D462" s="245">
        <v>6</v>
      </c>
      <c r="E462" s="190" t="s">
        <v>493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478</v>
      </c>
      <c r="U462" s="190" t="s">
        <v>715</v>
      </c>
      <c r="V462" s="190" t="s">
        <v>469</v>
      </c>
      <c r="W462" s="196">
        <v>1</v>
      </c>
      <c r="X462" s="190" t="s">
        <v>470</v>
      </c>
    </row>
    <row r="463" spans="2:24" hidden="1" x14ac:dyDescent="0.25">
      <c r="B463" s="667"/>
      <c r="C463" s="504"/>
      <c r="D463" s="245">
        <v>7</v>
      </c>
      <c r="E463" s="190" t="s">
        <v>497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478</v>
      </c>
      <c r="U463" s="190" t="s">
        <v>222</v>
      </c>
      <c r="V463" s="190" t="s">
        <v>689</v>
      </c>
      <c r="W463" s="196">
        <v>1</v>
      </c>
      <c r="X463" s="190" t="s">
        <v>425</v>
      </c>
    </row>
    <row r="464" spans="2:24" hidden="1" x14ac:dyDescent="0.25">
      <c r="B464" s="667"/>
      <c r="C464" s="504"/>
      <c r="D464" s="245">
        <v>8</v>
      </c>
      <c r="E464" s="190" t="s">
        <v>487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478</v>
      </c>
      <c r="U464" s="190" t="s">
        <v>715</v>
      </c>
      <c r="V464" s="190" t="s">
        <v>646</v>
      </c>
      <c r="W464" s="196">
        <v>1</v>
      </c>
      <c r="X464" s="190" t="s">
        <v>470</v>
      </c>
    </row>
    <row r="465" spans="2:24" hidden="1" x14ac:dyDescent="0.25">
      <c r="B465" s="667"/>
      <c r="C465" s="504"/>
      <c r="D465" s="245">
        <v>9</v>
      </c>
      <c r="E465" s="190" t="s">
        <v>471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478</v>
      </c>
      <c r="U465" s="190" t="s">
        <v>715</v>
      </c>
      <c r="V465" s="190" t="s">
        <v>492</v>
      </c>
      <c r="W465" s="196">
        <v>1</v>
      </c>
      <c r="X465" s="190" t="s">
        <v>434</v>
      </c>
    </row>
    <row r="466" spans="2:24" hidden="1" x14ac:dyDescent="0.25">
      <c r="B466" s="667"/>
      <c r="C466" s="504"/>
      <c r="D466" s="245">
        <v>10</v>
      </c>
      <c r="E466" s="190" t="s">
        <v>467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478</v>
      </c>
      <c r="U466" s="190" t="s">
        <v>715</v>
      </c>
      <c r="V466" s="190" t="s">
        <v>469</v>
      </c>
      <c r="W466" s="196">
        <v>1</v>
      </c>
      <c r="X466" s="190" t="s">
        <v>470</v>
      </c>
    </row>
    <row r="467" spans="2:24" hidden="1" x14ac:dyDescent="0.25">
      <c r="B467" s="666">
        <v>45916</v>
      </c>
      <c r="C467" s="504" t="str">
        <f t="shared" ref="C467" si="106">RIGHT(TEXT(B467,"aaa"),1)</f>
        <v>二</v>
      </c>
      <c r="D467" s="245">
        <v>1</v>
      </c>
      <c r="E467" s="190" t="s">
        <v>701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478</v>
      </c>
      <c r="U467" s="190" t="s">
        <v>715</v>
      </c>
      <c r="V467" s="190" t="s">
        <v>646</v>
      </c>
      <c r="W467" s="196">
        <v>1</v>
      </c>
      <c r="X467" s="190" t="s">
        <v>695</v>
      </c>
    </row>
    <row r="468" spans="2:24" hidden="1" x14ac:dyDescent="0.25">
      <c r="B468" s="667"/>
      <c r="C468" s="504"/>
      <c r="D468" s="245">
        <v>2</v>
      </c>
      <c r="E468" s="190" t="s">
        <v>545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478</v>
      </c>
      <c r="U468" s="190" t="s">
        <v>715</v>
      </c>
      <c r="V468" s="190" t="s">
        <v>469</v>
      </c>
      <c r="W468" s="196">
        <v>1</v>
      </c>
      <c r="X468" s="190" t="s">
        <v>470</v>
      </c>
    </row>
    <row r="469" spans="2:24" hidden="1" x14ac:dyDescent="0.25">
      <c r="B469" s="667"/>
      <c r="C469" s="504"/>
      <c r="D469" s="245">
        <v>3</v>
      </c>
      <c r="E469" s="190" t="s">
        <v>516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478</v>
      </c>
      <c r="U469" s="190" t="s">
        <v>715</v>
      </c>
      <c r="V469" s="190" t="s">
        <v>646</v>
      </c>
      <c r="W469" s="196">
        <v>1</v>
      </c>
      <c r="X469" s="190" t="s">
        <v>414</v>
      </c>
    </row>
    <row r="470" spans="2:24" hidden="1" x14ac:dyDescent="0.25">
      <c r="B470" s="667"/>
      <c r="C470" s="504"/>
      <c r="D470" s="245">
        <v>4</v>
      </c>
      <c r="E470" s="190" t="s">
        <v>691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478</v>
      </c>
      <c r="U470" s="190" t="s">
        <v>715</v>
      </c>
      <c r="V470" s="190" t="s">
        <v>469</v>
      </c>
      <c r="W470" s="196">
        <v>1</v>
      </c>
      <c r="X470" s="190" t="s">
        <v>470</v>
      </c>
    </row>
    <row r="471" spans="2:24" hidden="1" x14ac:dyDescent="0.25">
      <c r="B471" s="667"/>
      <c r="C471" s="504"/>
      <c r="D471" s="245">
        <v>5</v>
      </c>
      <c r="E471" s="190" t="s">
        <v>560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478</v>
      </c>
      <c r="U471" s="190" t="s">
        <v>715</v>
      </c>
      <c r="V471" s="190" t="s">
        <v>492</v>
      </c>
      <c r="W471" s="196">
        <v>1</v>
      </c>
      <c r="X471" s="190" t="s">
        <v>436</v>
      </c>
    </row>
    <row r="472" spans="2:24" hidden="1" x14ac:dyDescent="0.25">
      <c r="B472" s="667"/>
      <c r="C472" s="504"/>
      <c r="D472" s="245">
        <v>6</v>
      </c>
      <c r="E472" s="190" t="s">
        <v>493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478</v>
      </c>
      <c r="U472" s="190" t="s">
        <v>715</v>
      </c>
      <c r="V472" s="190" t="s">
        <v>469</v>
      </c>
      <c r="W472" s="196">
        <v>1</v>
      </c>
      <c r="X472" s="190" t="s">
        <v>470</v>
      </c>
    </row>
    <row r="473" spans="2:24" hidden="1" x14ac:dyDescent="0.25">
      <c r="B473" s="667"/>
      <c r="C473" s="504"/>
      <c r="D473" s="245">
        <v>7</v>
      </c>
      <c r="E473" s="190" t="s">
        <v>466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478</v>
      </c>
      <c r="U473" s="190" t="s">
        <v>222</v>
      </c>
      <c r="V473" s="190" t="s">
        <v>689</v>
      </c>
      <c r="W473" s="196">
        <v>1</v>
      </c>
      <c r="X473" s="190" t="s">
        <v>415</v>
      </c>
    </row>
    <row r="474" spans="2:24" hidden="1" x14ac:dyDescent="0.25">
      <c r="B474" s="667"/>
      <c r="C474" s="504"/>
      <c r="D474" s="245">
        <v>8</v>
      </c>
      <c r="E474" s="190" t="s">
        <v>482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478</v>
      </c>
      <c r="U474" s="190" t="s">
        <v>715</v>
      </c>
      <c r="V474" s="190" t="s">
        <v>492</v>
      </c>
      <c r="W474" s="196">
        <v>1</v>
      </c>
      <c r="X474" s="190" t="s">
        <v>430</v>
      </c>
    </row>
    <row r="475" spans="2:24" hidden="1" x14ac:dyDescent="0.25">
      <c r="B475" s="667"/>
      <c r="C475" s="504"/>
      <c r="D475" s="245">
        <v>9</v>
      </c>
      <c r="E475" s="190" t="s">
        <v>487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478</v>
      </c>
      <c r="U475" s="190" t="s">
        <v>715</v>
      </c>
      <c r="V475" s="190" t="s">
        <v>646</v>
      </c>
      <c r="W475" s="196">
        <v>1</v>
      </c>
      <c r="X475" s="190" t="s">
        <v>470</v>
      </c>
    </row>
    <row r="476" spans="2:24" hidden="1" x14ac:dyDescent="0.25">
      <c r="B476" s="667"/>
      <c r="C476" s="504"/>
      <c r="D476" s="245">
        <v>10</v>
      </c>
      <c r="E476" s="190" t="s">
        <v>497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478</v>
      </c>
      <c r="U476" s="190" t="s">
        <v>222</v>
      </c>
      <c r="V476" s="190" t="s">
        <v>689</v>
      </c>
      <c r="W476" s="196">
        <v>1</v>
      </c>
      <c r="X476" s="190" t="s">
        <v>425</v>
      </c>
    </row>
    <row r="477" spans="2:24" hidden="1" x14ac:dyDescent="0.25">
      <c r="B477" s="666">
        <v>45917</v>
      </c>
      <c r="C477" s="504" t="str">
        <f t="shared" ref="C477" si="107">RIGHT(TEXT(B477,"aaa"),1)</f>
        <v>三</v>
      </c>
      <c r="D477" s="245">
        <v>1</v>
      </c>
      <c r="E477" s="190" t="s">
        <v>545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478</v>
      </c>
      <c r="U477" s="190" t="s">
        <v>715</v>
      </c>
      <c r="V477" s="190" t="s">
        <v>469</v>
      </c>
      <c r="W477" s="196">
        <v>1</v>
      </c>
      <c r="X477" s="190" t="s">
        <v>470</v>
      </c>
    </row>
    <row r="478" spans="2:24" hidden="1" x14ac:dyDescent="0.25">
      <c r="B478" s="667"/>
      <c r="C478" s="504"/>
      <c r="D478" s="245">
        <v>2</v>
      </c>
      <c r="E478" s="190" t="s">
        <v>692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468</v>
      </c>
      <c r="U478" s="190" t="s">
        <v>221</v>
      </c>
      <c r="V478" s="190" t="s">
        <v>704</v>
      </c>
      <c r="W478" s="196">
        <v>1</v>
      </c>
      <c r="X478" s="190" t="s">
        <v>433</v>
      </c>
    </row>
    <row r="479" spans="2:24" hidden="1" x14ac:dyDescent="0.25">
      <c r="B479" s="667"/>
      <c r="C479" s="504"/>
      <c r="D479" s="245">
        <v>3</v>
      </c>
      <c r="E479" s="190" t="s">
        <v>701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478</v>
      </c>
      <c r="U479" s="190" t="s">
        <v>715</v>
      </c>
      <c r="V479" s="190" t="s">
        <v>646</v>
      </c>
      <c r="W479" s="196">
        <v>1</v>
      </c>
      <c r="X479" s="190" t="s">
        <v>695</v>
      </c>
    </row>
    <row r="480" spans="2:24" hidden="1" x14ac:dyDescent="0.25">
      <c r="B480" s="667"/>
      <c r="C480" s="504"/>
      <c r="D480" s="245">
        <v>4</v>
      </c>
      <c r="E480" s="190" t="s">
        <v>560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478</v>
      </c>
      <c r="U480" s="190" t="s">
        <v>715</v>
      </c>
      <c r="V480" s="190" t="s">
        <v>492</v>
      </c>
      <c r="W480" s="196">
        <v>1</v>
      </c>
      <c r="X480" s="190" t="s">
        <v>436</v>
      </c>
    </row>
    <row r="481" spans="2:24" hidden="1" x14ac:dyDescent="0.25">
      <c r="B481" s="667"/>
      <c r="C481" s="504"/>
      <c r="D481" s="245">
        <v>5</v>
      </c>
      <c r="E481" s="190" t="s">
        <v>691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478</v>
      </c>
      <c r="U481" s="190" t="s">
        <v>715</v>
      </c>
      <c r="V481" s="190" t="s">
        <v>469</v>
      </c>
      <c r="W481" s="196">
        <v>1</v>
      </c>
      <c r="X481" s="190" t="s">
        <v>470</v>
      </c>
    </row>
    <row r="482" spans="2:24" hidden="1" x14ac:dyDescent="0.25">
      <c r="B482" s="667"/>
      <c r="C482" s="504"/>
      <c r="D482" s="245">
        <v>6</v>
      </c>
      <c r="E482" s="190" t="s">
        <v>516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478</v>
      </c>
      <c r="U482" s="190" t="s">
        <v>715</v>
      </c>
      <c r="V482" s="190" t="s">
        <v>646</v>
      </c>
      <c r="W482" s="196">
        <v>1</v>
      </c>
      <c r="X482" s="190" t="s">
        <v>414</v>
      </c>
    </row>
    <row r="483" spans="2:24" hidden="1" x14ac:dyDescent="0.25">
      <c r="B483" s="667"/>
      <c r="C483" s="504"/>
      <c r="D483" s="245">
        <v>7</v>
      </c>
      <c r="E483" s="190" t="s">
        <v>561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478</v>
      </c>
      <c r="U483" s="190" t="s">
        <v>715</v>
      </c>
      <c r="V483" s="190" t="s">
        <v>646</v>
      </c>
      <c r="W483" s="196">
        <v>1</v>
      </c>
      <c r="X483" s="190" t="s">
        <v>425</v>
      </c>
    </row>
    <row r="484" spans="2:24" hidden="1" x14ac:dyDescent="0.25">
      <c r="B484" s="667"/>
      <c r="C484" s="504"/>
      <c r="D484" s="245">
        <v>8</v>
      </c>
      <c r="E484" s="190" t="s">
        <v>669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478</v>
      </c>
      <c r="U484" s="190" t="s">
        <v>715</v>
      </c>
      <c r="V484" s="190" t="s">
        <v>646</v>
      </c>
      <c r="W484" s="196">
        <v>1</v>
      </c>
      <c r="X484" s="190" t="s">
        <v>426</v>
      </c>
    </row>
    <row r="485" spans="2:24" hidden="1" x14ac:dyDescent="0.25">
      <c r="B485" s="667"/>
      <c r="C485" s="504"/>
      <c r="D485" s="245">
        <v>9</v>
      </c>
      <c r="E485" s="190" t="s">
        <v>668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478</v>
      </c>
      <c r="U485" s="190" t="s">
        <v>715</v>
      </c>
      <c r="V485" s="190" t="s">
        <v>532</v>
      </c>
      <c r="W485" s="196">
        <v>1</v>
      </c>
      <c r="X485" s="190" t="s">
        <v>422</v>
      </c>
    </row>
    <row r="486" spans="2:24" hidden="1" x14ac:dyDescent="0.25">
      <c r="B486" s="667"/>
      <c r="C486" s="504"/>
      <c r="D486" s="245">
        <v>10</v>
      </c>
      <c r="E486" s="190" t="s">
        <v>667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478</v>
      </c>
      <c r="U486" s="190" t="s">
        <v>715</v>
      </c>
      <c r="V486" s="190" t="s">
        <v>492</v>
      </c>
      <c r="W486" s="196">
        <v>1</v>
      </c>
      <c r="X486" s="190" t="s">
        <v>417</v>
      </c>
    </row>
    <row r="487" spans="2:24" hidden="1" x14ac:dyDescent="0.25">
      <c r="B487" s="666">
        <v>45918</v>
      </c>
      <c r="C487" s="504" t="str">
        <f t="shared" ref="C487" si="108">RIGHT(TEXT(B487,"aaa"),1)</f>
        <v>四</v>
      </c>
      <c r="D487" s="245">
        <v>1</v>
      </c>
      <c r="E487" s="190" t="s">
        <v>701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478</v>
      </c>
      <c r="U487" s="190" t="s">
        <v>715</v>
      </c>
      <c r="V487" s="190" t="s">
        <v>646</v>
      </c>
      <c r="W487" s="196">
        <v>1</v>
      </c>
      <c r="X487" s="190" t="s">
        <v>695</v>
      </c>
    </row>
    <row r="488" spans="2:24" hidden="1" x14ac:dyDescent="0.25">
      <c r="B488" s="667"/>
      <c r="C488" s="504"/>
      <c r="D488" s="245">
        <v>2</v>
      </c>
      <c r="E488" s="190" t="s">
        <v>482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478</v>
      </c>
      <c r="U488" s="190" t="s">
        <v>715</v>
      </c>
      <c r="V488" s="190" t="s">
        <v>492</v>
      </c>
      <c r="W488" s="196">
        <v>1</v>
      </c>
      <c r="X488" s="190" t="s">
        <v>430</v>
      </c>
    </row>
    <row r="489" spans="2:24" hidden="1" x14ac:dyDescent="0.25">
      <c r="B489" s="667"/>
      <c r="C489" s="504"/>
      <c r="D489" s="245">
        <v>3</v>
      </c>
      <c r="E489" s="190" t="s">
        <v>545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478</v>
      </c>
      <c r="U489" s="190" t="s">
        <v>715</v>
      </c>
      <c r="V489" s="190" t="s">
        <v>469</v>
      </c>
      <c r="W489" s="196">
        <v>1</v>
      </c>
      <c r="X489" s="190" t="s">
        <v>470</v>
      </c>
    </row>
    <row r="490" spans="2:24" hidden="1" x14ac:dyDescent="0.25">
      <c r="B490" s="667"/>
      <c r="C490" s="504"/>
      <c r="D490" s="245">
        <v>4</v>
      </c>
      <c r="E490" s="190" t="s">
        <v>691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478</v>
      </c>
      <c r="U490" s="190" t="s">
        <v>715</v>
      </c>
      <c r="V490" s="190" t="s">
        <v>469</v>
      </c>
      <c r="W490" s="196">
        <v>1</v>
      </c>
      <c r="X490" s="190" t="s">
        <v>470</v>
      </c>
    </row>
    <row r="491" spans="2:24" hidden="1" x14ac:dyDescent="0.25">
      <c r="B491" s="667"/>
      <c r="C491" s="504"/>
      <c r="D491" s="245">
        <v>5</v>
      </c>
      <c r="E491" s="190" t="s">
        <v>516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478</v>
      </c>
      <c r="U491" s="190" t="s">
        <v>715</v>
      </c>
      <c r="V491" s="190" t="s">
        <v>646</v>
      </c>
      <c r="W491" s="196">
        <v>1</v>
      </c>
      <c r="X491" s="190" t="s">
        <v>414</v>
      </c>
    </row>
    <row r="492" spans="2:24" hidden="1" x14ac:dyDescent="0.25">
      <c r="B492" s="667"/>
      <c r="C492" s="504"/>
      <c r="D492" s="245">
        <v>6</v>
      </c>
      <c r="E492" s="190" t="s">
        <v>493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478</v>
      </c>
      <c r="U492" s="190" t="s">
        <v>715</v>
      </c>
      <c r="V492" s="190" t="s">
        <v>469</v>
      </c>
      <c r="W492" s="196">
        <v>1</v>
      </c>
      <c r="X492" s="190" t="s">
        <v>470</v>
      </c>
    </row>
    <row r="493" spans="2:24" hidden="1" x14ac:dyDescent="0.25">
      <c r="B493" s="667"/>
      <c r="C493" s="504"/>
      <c r="D493" s="245">
        <v>7</v>
      </c>
      <c r="E493" s="190" t="s">
        <v>668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478</v>
      </c>
      <c r="U493" s="190" t="s">
        <v>715</v>
      </c>
      <c r="V493" s="190" t="s">
        <v>532</v>
      </c>
      <c r="W493" s="196">
        <v>1</v>
      </c>
      <c r="X493" s="190" t="s">
        <v>422</v>
      </c>
    </row>
    <row r="494" spans="2:24" hidden="1" x14ac:dyDescent="0.25">
      <c r="B494" s="667"/>
      <c r="C494" s="504"/>
      <c r="D494" s="245">
        <v>8</v>
      </c>
      <c r="E494" s="190" t="s">
        <v>560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478</v>
      </c>
      <c r="U494" s="190" t="s">
        <v>715</v>
      </c>
      <c r="V494" s="190" t="s">
        <v>492</v>
      </c>
      <c r="W494" s="196">
        <v>1</v>
      </c>
      <c r="X494" s="190" t="s">
        <v>436</v>
      </c>
    </row>
    <row r="495" spans="2:24" hidden="1" x14ac:dyDescent="0.25">
      <c r="B495" s="667"/>
      <c r="C495" s="504"/>
      <c r="D495" s="245">
        <v>9</v>
      </c>
      <c r="E495" s="190" t="s">
        <v>530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478</v>
      </c>
      <c r="U495" s="190" t="s">
        <v>715</v>
      </c>
      <c r="V495" s="190" t="s">
        <v>492</v>
      </c>
      <c r="W495" s="196">
        <v>1</v>
      </c>
      <c r="X495" s="190" t="s">
        <v>416</v>
      </c>
    </row>
    <row r="496" spans="2:24" hidden="1" x14ac:dyDescent="0.25">
      <c r="B496" s="667"/>
      <c r="C496" s="504"/>
      <c r="D496" s="245">
        <v>10</v>
      </c>
      <c r="E496" s="190" t="s">
        <v>520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478</v>
      </c>
      <c r="U496" s="190" t="s">
        <v>715</v>
      </c>
      <c r="V496" s="190" t="s">
        <v>523</v>
      </c>
      <c r="W496" s="196">
        <v>1</v>
      </c>
      <c r="X496" s="190" t="s">
        <v>470</v>
      </c>
    </row>
    <row r="497" spans="2:24" hidden="1" x14ac:dyDescent="0.25">
      <c r="B497" s="666">
        <v>45919</v>
      </c>
      <c r="C497" s="504" t="str">
        <f t="shared" ref="C497" si="109">RIGHT(TEXT(B497,"aaa"),1)</f>
        <v>五</v>
      </c>
      <c r="D497" s="245">
        <v>1</v>
      </c>
      <c r="E497" s="190" t="s">
        <v>701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478</v>
      </c>
      <c r="U497" s="190" t="s">
        <v>715</v>
      </c>
      <c r="V497" s="190" t="s">
        <v>646</v>
      </c>
      <c r="W497" s="196">
        <v>1</v>
      </c>
      <c r="X497" s="190" t="s">
        <v>695</v>
      </c>
    </row>
    <row r="498" spans="2:24" hidden="1" x14ac:dyDescent="0.25">
      <c r="B498" s="667"/>
      <c r="C498" s="504"/>
      <c r="D498" s="245">
        <v>2</v>
      </c>
      <c r="E498" s="190" t="s">
        <v>516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478</v>
      </c>
      <c r="U498" s="190" t="s">
        <v>715</v>
      </c>
      <c r="V498" s="190" t="s">
        <v>646</v>
      </c>
      <c r="W498" s="196">
        <v>1</v>
      </c>
      <c r="X498" s="190" t="s">
        <v>414</v>
      </c>
    </row>
    <row r="499" spans="2:24" hidden="1" x14ac:dyDescent="0.25">
      <c r="B499" s="667"/>
      <c r="C499" s="504"/>
      <c r="D499" s="245">
        <v>3</v>
      </c>
      <c r="E499" s="190" t="s">
        <v>545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478</v>
      </c>
      <c r="U499" s="190" t="s">
        <v>715</v>
      </c>
      <c r="V499" s="190" t="s">
        <v>469</v>
      </c>
      <c r="W499" s="196">
        <v>1</v>
      </c>
      <c r="X499" s="190" t="s">
        <v>470</v>
      </c>
    </row>
    <row r="500" spans="2:24" hidden="1" x14ac:dyDescent="0.25">
      <c r="B500" s="667"/>
      <c r="C500" s="504"/>
      <c r="D500" s="245">
        <v>4</v>
      </c>
      <c r="E500" s="190" t="s">
        <v>561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478</v>
      </c>
      <c r="U500" s="190" t="s">
        <v>715</v>
      </c>
      <c r="V500" s="190" t="s">
        <v>646</v>
      </c>
      <c r="W500" s="196">
        <v>1</v>
      </c>
      <c r="X500" s="190" t="s">
        <v>425</v>
      </c>
    </row>
    <row r="501" spans="2:24" hidden="1" x14ac:dyDescent="0.25">
      <c r="B501" s="667"/>
      <c r="C501" s="504"/>
      <c r="D501" s="245">
        <v>5</v>
      </c>
      <c r="E501" s="190" t="s">
        <v>690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478</v>
      </c>
      <c r="U501" s="190" t="s">
        <v>715</v>
      </c>
      <c r="V501" s="190" t="s">
        <v>646</v>
      </c>
      <c r="W501" s="196">
        <v>1</v>
      </c>
      <c r="X501" s="190" t="s">
        <v>674</v>
      </c>
    </row>
    <row r="502" spans="2:24" hidden="1" x14ac:dyDescent="0.25">
      <c r="B502" s="667"/>
      <c r="C502" s="504"/>
      <c r="D502" s="245">
        <v>6</v>
      </c>
      <c r="E502" s="190" t="s">
        <v>669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478</v>
      </c>
      <c r="U502" s="190" t="s">
        <v>715</v>
      </c>
      <c r="V502" s="190" t="s">
        <v>646</v>
      </c>
      <c r="W502" s="196">
        <v>1</v>
      </c>
      <c r="X502" s="190" t="s">
        <v>426</v>
      </c>
    </row>
    <row r="503" spans="2:24" hidden="1" x14ac:dyDescent="0.25">
      <c r="B503" s="667"/>
      <c r="C503" s="504"/>
      <c r="D503" s="245">
        <v>7</v>
      </c>
      <c r="E503" s="190" t="s">
        <v>667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478</v>
      </c>
      <c r="U503" s="190" t="s">
        <v>715</v>
      </c>
      <c r="V503" s="190" t="s">
        <v>492</v>
      </c>
      <c r="W503" s="196">
        <v>1</v>
      </c>
      <c r="X503" s="190" t="s">
        <v>417</v>
      </c>
    </row>
    <row r="504" spans="2:24" hidden="1" x14ac:dyDescent="0.25">
      <c r="B504" s="667"/>
      <c r="C504" s="504"/>
      <c r="D504" s="245">
        <v>8</v>
      </c>
      <c r="E504" s="190" t="s">
        <v>668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478</v>
      </c>
      <c r="U504" s="190" t="s">
        <v>715</v>
      </c>
      <c r="V504" s="190" t="s">
        <v>532</v>
      </c>
      <c r="W504" s="196">
        <v>1</v>
      </c>
      <c r="X504" s="190" t="s">
        <v>422</v>
      </c>
    </row>
    <row r="505" spans="2:24" hidden="1" x14ac:dyDescent="0.25">
      <c r="B505" s="667"/>
      <c r="C505" s="504"/>
      <c r="D505" s="245">
        <v>9</v>
      </c>
      <c r="E505" s="190" t="s">
        <v>615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478</v>
      </c>
      <c r="U505" s="190" t="s">
        <v>715</v>
      </c>
      <c r="V505" s="190" t="s">
        <v>492</v>
      </c>
      <c r="W505" s="196">
        <v>1</v>
      </c>
      <c r="X505" s="190" t="s">
        <v>470</v>
      </c>
    </row>
    <row r="506" spans="2:24" hidden="1" x14ac:dyDescent="0.25">
      <c r="B506" s="667"/>
      <c r="C506" s="504"/>
      <c r="D506" s="245">
        <v>10</v>
      </c>
      <c r="E506" s="190" t="s">
        <v>691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478</v>
      </c>
      <c r="U506" s="190" t="s">
        <v>715</v>
      </c>
      <c r="V506" s="190" t="s">
        <v>469</v>
      </c>
      <c r="W506" s="196">
        <v>1</v>
      </c>
      <c r="X506" s="190" t="s">
        <v>470</v>
      </c>
    </row>
    <row r="507" spans="2:24" hidden="1" x14ac:dyDescent="0.25">
      <c r="B507" s="666">
        <v>45920</v>
      </c>
      <c r="C507" s="504" t="str">
        <f t="shared" ref="C507" si="110">RIGHT(TEXT(B507,"aaa"),1)</f>
        <v>六</v>
      </c>
      <c r="D507" s="245">
        <v>1</v>
      </c>
      <c r="E507" s="190" t="s">
        <v>701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478</v>
      </c>
      <c r="U507" s="190" t="s">
        <v>715</v>
      </c>
      <c r="V507" s="190" t="s">
        <v>646</v>
      </c>
      <c r="W507" s="196">
        <v>1</v>
      </c>
      <c r="X507" s="190" t="s">
        <v>695</v>
      </c>
    </row>
    <row r="508" spans="2:24" hidden="1" x14ac:dyDescent="0.25">
      <c r="B508" s="667"/>
      <c r="C508" s="504"/>
      <c r="D508" s="245">
        <v>2</v>
      </c>
      <c r="E508" s="190" t="s">
        <v>545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478</v>
      </c>
      <c r="U508" s="190" t="s">
        <v>715</v>
      </c>
      <c r="V508" s="190" t="s">
        <v>469</v>
      </c>
      <c r="W508" s="196">
        <v>1</v>
      </c>
      <c r="X508" s="190" t="s">
        <v>470</v>
      </c>
    </row>
    <row r="509" spans="2:24" hidden="1" x14ac:dyDescent="0.25">
      <c r="B509" s="667"/>
      <c r="C509" s="504"/>
      <c r="D509" s="245">
        <v>3</v>
      </c>
      <c r="E509" s="190" t="s">
        <v>691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478</v>
      </c>
      <c r="U509" s="190" t="s">
        <v>715</v>
      </c>
      <c r="V509" s="190" t="s">
        <v>469</v>
      </c>
      <c r="W509" s="196">
        <v>1</v>
      </c>
      <c r="X509" s="190" t="s">
        <v>470</v>
      </c>
    </row>
    <row r="510" spans="2:24" hidden="1" x14ac:dyDescent="0.25">
      <c r="B510" s="667"/>
      <c r="C510" s="504"/>
      <c r="D510" s="245">
        <v>4</v>
      </c>
      <c r="E510" s="190" t="s">
        <v>466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478</v>
      </c>
      <c r="U510" s="190" t="s">
        <v>222</v>
      </c>
      <c r="V510" s="190" t="s">
        <v>689</v>
      </c>
      <c r="W510" s="196">
        <v>1</v>
      </c>
      <c r="X510" s="190" t="s">
        <v>415</v>
      </c>
    </row>
    <row r="511" spans="2:24" hidden="1" x14ac:dyDescent="0.25">
      <c r="B511" s="667"/>
      <c r="C511" s="504"/>
      <c r="D511" s="245">
        <v>5</v>
      </c>
      <c r="E511" s="190" t="s">
        <v>487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478</v>
      </c>
      <c r="U511" s="190" t="s">
        <v>715</v>
      </c>
      <c r="V511" s="190" t="s">
        <v>646</v>
      </c>
      <c r="W511" s="196">
        <v>1</v>
      </c>
      <c r="X511" s="190" t="s">
        <v>470</v>
      </c>
    </row>
    <row r="512" spans="2:24" hidden="1" x14ac:dyDescent="0.25">
      <c r="B512" s="667"/>
      <c r="C512" s="504"/>
      <c r="D512" s="245">
        <v>6</v>
      </c>
      <c r="E512" s="190" t="s">
        <v>493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478</v>
      </c>
      <c r="U512" s="190" t="s">
        <v>715</v>
      </c>
      <c r="V512" s="190" t="s">
        <v>469</v>
      </c>
      <c r="W512" s="196">
        <v>1</v>
      </c>
      <c r="X512" s="190" t="s">
        <v>470</v>
      </c>
    </row>
    <row r="513" spans="2:24" hidden="1" x14ac:dyDescent="0.25">
      <c r="B513" s="667"/>
      <c r="C513" s="504"/>
      <c r="D513" s="245">
        <v>7</v>
      </c>
      <c r="E513" s="190" t="s">
        <v>497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478</v>
      </c>
      <c r="U513" s="190" t="s">
        <v>222</v>
      </c>
      <c r="V513" s="190" t="s">
        <v>689</v>
      </c>
      <c r="W513" s="196">
        <v>1</v>
      </c>
      <c r="X513" s="190" t="s">
        <v>425</v>
      </c>
    </row>
    <row r="514" spans="2:24" hidden="1" x14ac:dyDescent="0.25">
      <c r="B514" s="667"/>
      <c r="C514" s="504"/>
      <c r="D514" s="245">
        <v>8</v>
      </c>
      <c r="E514" s="190" t="s">
        <v>527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478</v>
      </c>
      <c r="U514" s="190" t="s">
        <v>222</v>
      </c>
      <c r="V514" s="190" t="s">
        <v>689</v>
      </c>
      <c r="W514" s="196">
        <v>1</v>
      </c>
      <c r="X514" s="190" t="s">
        <v>416</v>
      </c>
    </row>
    <row r="515" spans="2:24" hidden="1" x14ac:dyDescent="0.25">
      <c r="B515" s="667"/>
      <c r="C515" s="504"/>
      <c r="D515" s="245">
        <v>9</v>
      </c>
      <c r="E515" s="190" t="s">
        <v>549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478</v>
      </c>
      <c r="U515" s="190" t="s">
        <v>715</v>
      </c>
      <c r="V515" s="190" t="s">
        <v>492</v>
      </c>
      <c r="W515" s="196">
        <v>1</v>
      </c>
      <c r="X515" s="190" t="s">
        <v>425</v>
      </c>
    </row>
    <row r="516" spans="2:24" hidden="1" x14ac:dyDescent="0.25">
      <c r="B516" s="667"/>
      <c r="C516" s="504"/>
      <c r="D516" s="245">
        <v>10</v>
      </c>
      <c r="E516" s="190" t="s">
        <v>467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478</v>
      </c>
      <c r="U516" s="190" t="s">
        <v>715</v>
      </c>
      <c r="V516" s="190" t="s">
        <v>469</v>
      </c>
      <c r="W516" s="196">
        <v>1</v>
      </c>
      <c r="X516" s="190" t="s">
        <v>470</v>
      </c>
    </row>
    <row r="517" spans="2:24" hidden="1" x14ac:dyDescent="0.25">
      <c r="B517" s="666">
        <v>45921</v>
      </c>
      <c r="C517" s="504" t="str">
        <f t="shared" ref="C517" si="118">RIGHT(TEXT(B517,"aaa"),1)</f>
        <v>日</v>
      </c>
      <c r="D517" s="245">
        <v>1</v>
      </c>
      <c r="E517" s="190" t="s">
        <v>702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468</v>
      </c>
      <c r="U517" s="190" t="s">
        <v>221</v>
      </c>
      <c r="V517" s="190" t="s">
        <v>705</v>
      </c>
      <c r="W517" s="196">
        <v>1</v>
      </c>
      <c r="X517" s="190" t="s">
        <v>470</v>
      </c>
    </row>
    <row r="518" spans="2:24" hidden="1" x14ac:dyDescent="0.25">
      <c r="B518" s="667"/>
      <c r="C518" s="504"/>
      <c r="D518" s="245">
        <v>2</v>
      </c>
      <c r="E518" s="190" t="s">
        <v>692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468</v>
      </c>
      <c r="U518" s="190" t="s">
        <v>221</v>
      </c>
      <c r="V518" s="190" t="s">
        <v>704</v>
      </c>
      <c r="W518" s="196">
        <v>1</v>
      </c>
      <c r="X518" s="190" t="s">
        <v>433</v>
      </c>
    </row>
    <row r="519" spans="2:24" hidden="1" x14ac:dyDescent="0.25">
      <c r="B519" s="667"/>
      <c r="C519" s="504"/>
      <c r="D519" s="245">
        <v>3</v>
      </c>
      <c r="E519" s="190" t="s">
        <v>545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478</v>
      </c>
      <c r="U519" s="190" t="s">
        <v>715</v>
      </c>
      <c r="V519" s="190" t="s">
        <v>469</v>
      </c>
      <c r="W519" s="196">
        <v>1</v>
      </c>
      <c r="X519" s="190" t="s">
        <v>470</v>
      </c>
    </row>
    <row r="520" spans="2:24" hidden="1" x14ac:dyDescent="0.25">
      <c r="B520" s="667"/>
      <c r="C520" s="504"/>
      <c r="D520" s="245">
        <v>4</v>
      </c>
      <c r="E520" s="190" t="s">
        <v>691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478</v>
      </c>
      <c r="U520" s="190" t="s">
        <v>715</v>
      </c>
      <c r="V520" s="190" t="s">
        <v>469</v>
      </c>
      <c r="W520" s="196">
        <v>1</v>
      </c>
      <c r="X520" s="190" t="s">
        <v>470</v>
      </c>
    </row>
    <row r="521" spans="2:24" hidden="1" x14ac:dyDescent="0.25">
      <c r="B521" s="667"/>
      <c r="C521" s="504"/>
      <c r="D521" s="245">
        <v>5</v>
      </c>
      <c r="E521" s="190" t="s">
        <v>669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478</v>
      </c>
      <c r="U521" s="190" t="s">
        <v>715</v>
      </c>
      <c r="V521" s="190" t="s">
        <v>646</v>
      </c>
      <c r="W521" s="196">
        <v>1</v>
      </c>
      <c r="X521" s="190" t="s">
        <v>426</v>
      </c>
    </row>
    <row r="522" spans="2:24" hidden="1" x14ac:dyDescent="0.25">
      <c r="B522" s="667"/>
      <c r="C522" s="504"/>
      <c r="D522" s="245">
        <v>6</v>
      </c>
      <c r="E522" s="190" t="s">
        <v>668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478</v>
      </c>
      <c r="U522" s="190" t="s">
        <v>715</v>
      </c>
      <c r="V522" s="190" t="s">
        <v>532</v>
      </c>
      <c r="W522" s="196">
        <v>1</v>
      </c>
      <c r="X522" s="190" t="s">
        <v>422</v>
      </c>
    </row>
    <row r="523" spans="2:24" hidden="1" x14ac:dyDescent="0.25">
      <c r="B523" s="667"/>
      <c r="C523" s="504"/>
      <c r="D523" s="245">
        <v>7</v>
      </c>
      <c r="E523" s="190" t="s">
        <v>516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478</v>
      </c>
      <c r="U523" s="190" t="s">
        <v>715</v>
      </c>
      <c r="V523" s="190" t="s">
        <v>646</v>
      </c>
      <c r="W523" s="196">
        <v>1</v>
      </c>
      <c r="X523" s="190" t="s">
        <v>414</v>
      </c>
    </row>
    <row r="524" spans="2:24" hidden="1" x14ac:dyDescent="0.25">
      <c r="B524" s="667"/>
      <c r="C524" s="504"/>
      <c r="D524" s="245">
        <v>8</v>
      </c>
      <c r="E524" s="190" t="s">
        <v>701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478</v>
      </c>
      <c r="U524" s="190" t="s">
        <v>715</v>
      </c>
      <c r="V524" s="190" t="s">
        <v>646</v>
      </c>
      <c r="W524" s="196">
        <v>1</v>
      </c>
      <c r="X524" s="190" t="s">
        <v>695</v>
      </c>
    </row>
    <row r="525" spans="2:24" hidden="1" x14ac:dyDescent="0.25">
      <c r="B525" s="667"/>
      <c r="C525" s="504"/>
      <c r="D525" s="245">
        <v>9</v>
      </c>
      <c r="E525" s="190" t="s">
        <v>493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478</v>
      </c>
      <c r="U525" s="190" t="s">
        <v>715</v>
      </c>
      <c r="V525" s="190" t="s">
        <v>469</v>
      </c>
      <c r="W525" s="196">
        <v>1</v>
      </c>
      <c r="X525" s="190" t="s">
        <v>470</v>
      </c>
    </row>
    <row r="526" spans="2:24" hidden="1" x14ac:dyDescent="0.25">
      <c r="B526" s="667"/>
      <c r="C526" s="504"/>
      <c r="D526" s="245">
        <v>10</v>
      </c>
      <c r="E526" s="190" t="s">
        <v>530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478</v>
      </c>
      <c r="U526" s="190" t="s">
        <v>715</v>
      </c>
      <c r="V526" s="190" t="s">
        <v>532</v>
      </c>
      <c r="W526" s="196">
        <v>1</v>
      </c>
      <c r="X526" s="190" t="s">
        <v>416</v>
      </c>
    </row>
    <row r="527" spans="2:24" hidden="1" x14ac:dyDescent="0.25">
      <c r="B527" s="666">
        <v>45922</v>
      </c>
      <c r="C527" s="504" t="str">
        <f t="shared" ref="C527" si="126">RIGHT(TEXT(B527,"aaa"),1)</f>
        <v>一</v>
      </c>
      <c r="D527" s="245">
        <v>1</v>
      </c>
      <c r="E527" s="190" t="s">
        <v>702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468</v>
      </c>
      <c r="U527" s="190" t="s">
        <v>221</v>
      </c>
      <c r="V527" s="190" t="s">
        <v>705</v>
      </c>
      <c r="W527" s="196">
        <v>1</v>
      </c>
      <c r="X527" s="190" t="s">
        <v>470</v>
      </c>
    </row>
    <row r="528" spans="2:24" hidden="1" x14ac:dyDescent="0.25">
      <c r="B528" s="667"/>
      <c r="C528" s="504"/>
      <c r="D528" s="245">
        <v>2</v>
      </c>
      <c r="E528" s="190" t="s">
        <v>545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478</v>
      </c>
      <c r="U528" s="190" t="s">
        <v>715</v>
      </c>
      <c r="V528" s="190" t="s">
        <v>469</v>
      </c>
      <c r="W528" s="196">
        <v>1</v>
      </c>
      <c r="X528" s="190" t="s">
        <v>470</v>
      </c>
    </row>
    <row r="529" spans="2:24" hidden="1" x14ac:dyDescent="0.25">
      <c r="B529" s="667"/>
      <c r="C529" s="504"/>
      <c r="D529" s="245">
        <v>3</v>
      </c>
      <c r="E529" s="190" t="s">
        <v>516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478</v>
      </c>
      <c r="U529" s="190" t="s">
        <v>715</v>
      </c>
      <c r="V529" s="190" t="s">
        <v>646</v>
      </c>
      <c r="W529" s="196">
        <v>1</v>
      </c>
      <c r="X529" s="190" t="s">
        <v>414</v>
      </c>
    </row>
    <row r="530" spans="2:24" hidden="1" x14ac:dyDescent="0.25">
      <c r="B530" s="667"/>
      <c r="C530" s="504"/>
      <c r="D530" s="245">
        <v>4</v>
      </c>
      <c r="E530" s="190" t="s">
        <v>493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478</v>
      </c>
      <c r="U530" s="190" t="s">
        <v>715</v>
      </c>
      <c r="V530" s="190" t="s">
        <v>469</v>
      </c>
      <c r="W530" s="196">
        <v>1</v>
      </c>
      <c r="X530" s="190" t="s">
        <v>470</v>
      </c>
    </row>
    <row r="531" spans="2:24" hidden="1" x14ac:dyDescent="0.25">
      <c r="B531" s="667"/>
      <c r="C531" s="504"/>
      <c r="D531" s="245">
        <v>5</v>
      </c>
      <c r="E531" s="190" t="s">
        <v>560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478</v>
      </c>
      <c r="U531" s="190" t="s">
        <v>715</v>
      </c>
      <c r="V531" s="190" t="s">
        <v>492</v>
      </c>
      <c r="W531" s="196">
        <v>1</v>
      </c>
      <c r="X531" s="190" t="s">
        <v>436</v>
      </c>
    </row>
    <row r="532" spans="2:24" hidden="1" x14ac:dyDescent="0.25">
      <c r="B532" s="667"/>
      <c r="C532" s="504"/>
      <c r="D532" s="245">
        <v>6</v>
      </c>
      <c r="E532" s="190" t="s">
        <v>701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478</v>
      </c>
      <c r="U532" s="190" t="s">
        <v>715</v>
      </c>
      <c r="V532" s="190" t="s">
        <v>646</v>
      </c>
      <c r="W532" s="196">
        <v>1</v>
      </c>
      <c r="X532" s="190" t="s">
        <v>695</v>
      </c>
    </row>
    <row r="533" spans="2:24" hidden="1" x14ac:dyDescent="0.25">
      <c r="B533" s="667"/>
      <c r="C533" s="504"/>
      <c r="D533" s="245">
        <v>7</v>
      </c>
      <c r="E533" s="190" t="s">
        <v>466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478</v>
      </c>
      <c r="U533" s="190" t="s">
        <v>222</v>
      </c>
      <c r="V533" s="190" t="s">
        <v>689</v>
      </c>
      <c r="W533" s="196">
        <v>1</v>
      </c>
      <c r="X533" s="190" t="s">
        <v>415</v>
      </c>
    </row>
    <row r="534" spans="2:24" hidden="1" x14ac:dyDescent="0.25">
      <c r="B534" s="667"/>
      <c r="C534" s="504"/>
      <c r="D534" s="245">
        <v>8</v>
      </c>
      <c r="E534" s="190" t="s">
        <v>691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478</v>
      </c>
      <c r="U534" s="190" t="s">
        <v>715</v>
      </c>
      <c r="V534" s="190" t="s">
        <v>469</v>
      </c>
      <c r="W534" s="196">
        <v>1</v>
      </c>
      <c r="X534" s="190" t="s">
        <v>470</v>
      </c>
    </row>
    <row r="535" spans="2:24" hidden="1" x14ac:dyDescent="0.25">
      <c r="B535" s="667"/>
      <c r="C535" s="504"/>
      <c r="D535" s="245">
        <v>9</v>
      </c>
      <c r="E535" s="190" t="s">
        <v>487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478</v>
      </c>
      <c r="U535" s="190" t="s">
        <v>715</v>
      </c>
      <c r="V535" s="190" t="s">
        <v>646</v>
      </c>
      <c r="W535" s="196">
        <v>1</v>
      </c>
      <c r="X535" s="190" t="s">
        <v>470</v>
      </c>
    </row>
    <row r="536" spans="2:24" hidden="1" x14ac:dyDescent="0.25">
      <c r="B536" s="667"/>
      <c r="C536" s="504"/>
      <c r="D536" s="245">
        <v>10</v>
      </c>
      <c r="E536" s="190" t="s">
        <v>467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478</v>
      </c>
      <c r="U536" s="190" t="s">
        <v>715</v>
      </c>
      <c r="V536" s="190" t="s">
        <v>469</v>
      </c>
      <c r="W536" s="196">
        <v>1</v>
      </c>
      <c r="X536" s="190" t="s">
        <v>470</v>
      </c>
    </row>
    <row r="537" spans="2:24" hidden="1" x14ac:dyDescent="0.25">
      <c r="B537" s="666">
        <v>45923</v>
      </c>
      <c r="C537" s="504" t="str">
        <f t="shared" ref="C537" si="127">RIGHT(TEXT(B537,"aaa"),1)</f>
        <v>二</v>
      </c>
      <c r="D537" s="245">
        <v>1</v>
      </c>
      <c r="E537" s="190" t="s">
        <v>702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468</v>
      </c>
      <c r="U537" s="190" t="s">
        <v>221</v>
      </c>
      <c r="V537" s="190" t="s">
        <v>705</v>
      </c>
      <c r="W537" s="196">
        <v>1</v>
      </c>
      <c r="X537" s="190" t="s">
        <v>470</v>
      </c>
    </row>
    <row r="538" spans="2:24" hidden="1" x14ac:dyDescent="0.25">
      <c r="B538" s="667"/>
      <c r="C538" s="504"/>
      <c r="D538" s="245">
        <v>2</v>
      </c>
      <c r="E538" s="190" t="s">
        <v>692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468</v>
      </c>
      <c r="U538" s="190" t="s">
        <v>221</v>
      </c>
      <c r="V538" s="190" t="s">
        <v>704</v>
      </c>
      <c r="W538" s="196">
        <v>1</v>
      </c>
      <c r="X538" s="190" t="s">
        <v>433</v>
      </c>
    </row>
    <row r="539" spans="2:24" hidden="1" x14ac:dyDescent="0.25">
      <c r="B539" s="667"/>
      <c r="C539" s="504"/>
      <c r="D539" s="245">
        <v>3</v>
      </c>
      <c r="E539" s="190" t="s">
        <v>545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478</v>
      </c>
      <c r="U539" s="190" t="s">
        <v>715</v>
      </c>
      <c r="V539" s="190" t="s">
        <v>469</v>
      </c>
      <c r="W539" s="196">
        <v>1</v>
      </c>
      <c r="X539" s="190" t="s">
        <v>470</v>
      </c>
    </row>
    <row r="540" spans="2:24" hidden="1" x14ac:dyDescent="0.25">
      <c r="B540" s="667"/>
      <c r="C540" s="504"/>
      <c r="D540" s="245">
        <v>4</v>
      </c>
      <c r="E540" s="190" t="s">
        <v>516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478</v>
      </c>
      <c r="U540" s="190" t="s">
        <v>715</v>
      </c>
      <c r="V540" s="190" t="s">
        <v>646</v>
      </c>
      <c r="W540" s="196">
        <v>1</v>
      </c>
      <c r="X540" s="190" t="s">
        <v>414</v>
      </c>
    </row>
    <row r="541" spans="2:24" hidden="1" x14ac:dyDescent="0.25">
      <c r="B541" s="667"/>
      <c r="C541" s="504"/>
      <c r="D541" s="245">
        <v>5</v>
      </c>
      <c r="E541" s="190" t="s">
        <v>561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478</v>
      </c>
      <c r="U541" s="190" t="s">
        <v>715</v>
      </c>
      <c r="V541" s="190" t="s">
        <v>646</v>
      </c>
      <c r="W541" s="196">
        <v>1</v>
      </c>
      <c r="X541" s="190" t="s">
        <v>425</v>
      </c>
    </row>
    <row r="542" spans="2:24" hidden="1" x14ac:dyDescent="0.25">
      <c r="B542" s="667"/>
      <c r="C542" s="504"/>
      <c r="D542" s="245">
        <v>6</v>
      </c>
      <c r="E542" s="190" t="s">
        <v>669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478</v>
      </c>
      <c r="U542" s="190" t="s">
        <v>715</v>
      </c>
      <c r="V542" s="190" t="s">
        <v>646</v>
      </c>
      <c r="W542" s="196">
        <v>1</v>
      </c>
      <c r="X542" s="190" t="s">
        <v>426</v>
      </c>
    </row>
    <row r="543" spans="2:24" hidden="1" x14ac:dyDescent="0.25">
      <c r="B543" s="667"/>
      <c r="C543" s="504"/>
      <c r="D543" s="245">
        <v>7</v>
      </c>
      <c r="E543" s="190" t="s">
        <v>668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478</v>
      </c>
      <c r="U543" s="190" t="s">
        <v>715</v>
      </c>
      <c r="V543" s="190" t="s">
        <v>532</v>
      </c>
      <c r="W543" s="196">
        <v>1</v>
      </c>
      <c r="X543" s="190" t="s">
        <v>422</v>
      </c>
    </row>
    <row r="544" spans="2:24" hidden="1" x14ac:dyDescent="0.25">
      <c r="B544" s="667"/>
      <c r="C544" s="504"/>
      <c r="D544" s="245">
        <v>8</v>
      </c>
      <c r="E544" s="190" t="s">
        <v>530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478</v>
      </c>
      <c r="U544" s="190" t="s">
        <v>715</v>
      </c>
      <c r="V544" s="190" t="s">
        <v>532</v>
      </c>
      <c r="W544" s="196">
        <v>1</v>
      </c>
      <c r="X544" s="190" t="s">
        <v>416</v>
      </c>
    </row>
    <row r="545" spans="2:24" hidden="1" x14ac:dyDescent="0.25">
      <c r="B545" s="667"/>
      <c r="C545" s="504"/>
      <c r="D545" s="245">
        <v>9</v>
      </c>
      <c r="E545" s="190" t="s">
        <v>667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478</v>
      </c>
      <c r="U545" s="190" t="s">
        <v>715</v>
      </c>
      <c r="V545" s="190" t="s">
        <v>492</v>
      </c>
      <c r="W545" s="196">
        <v>1</v>
      </c>
      <c r="X545" s="190" t="s">
        <v>417</v>
      </c>
    </row>
    <row r="546" spans="2:24" hidden="1" x14ac:dyDescent="0.25">
      <c r="B546" s="667"/>
      <c r="C546" s="504"/>
      <c r="D546" s="245">
        <v>10</v>
      </c>
      <c r="E546" s="190" t="s">
        <v>701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478</v>
      </c>
      <c r="U546" s="190" t="s">
        <v>715</v>
      </c>
      <c r="V546" s="190" t="s">
        <v>646</v>
      </c>
      <c r="W546" s="196">
        <v>1</v>
      </c>
      <c r="X546" s="190" t="s">
        <v>695</v>
      </c>
    </row>
    <row r="547" spans="2:24" hidden="1" x14ac:dyDescent="0.25">
      <c r="B547" s="666">
        <v>45924</v>
      </c>
      <c r="C547" s="504" t="str">
        <f t="shared" ref="C547" si="128">RIGHT(TEXT(B547,"aaa"),1)</f>
        <v>三</v>
      </c>
      <c r="D547" s="245">
        <v>1</v>
      </c>
      <c r="E547" s="190" t="s">
        <v>702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468</v>
      </c>
      <c r="U547" s="190" t="s">
        <v>221</v>
      </c>
      <c r="V547" s="190" t="s">
        <v>705</v>
      </c>
      <c r="W547" s="196">
        <v>1</v>
      </c>
      <c r="X547" s="190" t="s">
        <v>470</v>
      </c>
    </row>
    <row r="548" spans="2:24" hidden="1" x14ac:dyDescent="0.25">
      <c r="B548" s="667"/>
      <c r="C548" s="504"/>
      <c r="D548" s="245">
        <v>2</v>
      </c>
      <c r="E548" s="190" t="s">
        <v>545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478</v>
      </c>
      <c r="U548" s="190" t="s">
        <v>715</v>
      </c>
      <c r="V548" s="190" t="s">
        <v>469</v>
      </c>
      <c r="W548" s="196">
        <v>1</v>
      </c>
      <c r="X548" s="190" t="s">
        <v>470</v>
      </c>
    </row>
    <row r="549" spans="2:24" hidden="1" x14ac:dyDescent="0.25">
      <c r="B549" s="667"/>
      <c r="C549" s="504"/>
      <c r="D549" s="245">
        <v>3</v>
      </c>
      <c r="E549" s="190" t="s">
        <v>516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478</v>
      </c>
      <c r="U549" s="190" t="s">
        <v>715</v>
      </c>
      <c r="V549" s="190" t="s">
        <v>646</v>
      </c>
      <c r="W549" s="196">
        <v>1</v>
      </c>
      <c r="X549" s="190" t="s">
        <v>414</v>
      </c>
    </row>
    <row r="550" spans="2:24" hidden="1" x14ac:dyDescent="0.25">
      <c r="B550" s="667"/>
      <c r="C550" s="504"/>
      <c r="D550" s="245">
        <v>4</v>
      </c>
      <c r="E550" s="190" t="s">
        <v>701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478</v>
      </c>
      <c r="U550" s="190" t="s">
        <v>715</v>
      </c>
      <c r="V550" s="190" t="s">
        <v>646</v>
      </c>
      <c r="W550" s="196">
        <v>1</v>
      </c>
      <c r="X550" s="190" t="s">
        <v>695</v>
      </c>
    </row>
    <row r="551" spans="2:24" hidden="1" x14ac:dyDescent="0.25">
      <c r="B551" s="667"/>
      <c r="C551" s="504"/>
      <c r="D551" s="245">
        <v>5</v>
      </c>
      <c r="E551" s="190" t="s">
        <v>668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478</v>
      </c>
      <c r="U551" s="190" t="s">
        <v>715</v>
      </c>
      <c r="V551" s="190" t="s">
        <v>532</v>
      </c>
      <c r="W551" s="196">
        <v>1</v>
      </c>
      <c r="X551" s="190" t="s">
        <v>422</v>
      </c>
    </row>
    <row r="552" spans="2:24" hidden="1" x14ac:dyDescent="0.25">
      <c r="B552" s="667"/>
      <c r="C552" s="504"/>
      <c r="D552" s="245">
        <v>6</v>
      </c>
      <c r="E552" s="190" t="s">
        <v>669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478</v>
      </c>
      <c r="U552" s="190" t="s">
        <v>715</v>
      </c>
      <c r="V552" s="190" t="s">
        <v>646</v>
      </c>
      <c r="W552" s="196">
        <v>1</v>
      </c>
      <c r="X552" s="190" t="s">
        <v>426</v>
      </c>
    </row>
    <row r="553" spans="2:24" hidden="1" x14ac:dyDescent="0.25">
      <c r="B553" s="667"/>
      <c r="C553" s="504"/>
      <c r="D553" s="245">
        <v>7</v>
      </c>
      <c r="E553" s="190" t="s">
        <v>691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478</v>
      </c>
      <c r="U553" s="190" t="s">
        <v>715</v>
      </c>
      <c r="V553" s="190" t="s">
        <v>469</v>
      </c>
      <c r="W553" s="196">
        <v>1</v>
      </c>
      <c r="X553" s="190" t="s">
        <v>470</v>
      </c>
    </row>
    <row r="554" spans="2:24" hidden="1" x14ac:dyDescent="0.25">
      <c r="B554" s="667"/>
      <c r="C554" s="504"/>
      <c r="D554" s="245">
        <v>8</v>
      </c>
      <c r="E554" s="190" t="s">
        <v>530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478</v>
      </c>
      <c r="U554" s="190" t="s">
        <v>715</v>
      </c>
      <c r="V554" s="190" t="s">
        <v>532</v>
      </c>
      <c r="W554" s="196">
        <v>1</v>
      </c>
      <c r="X554" s="190" t="s">
        <v>416</v>
      </c>
    </row>
    <row r="555" spans="2:24" hidden="1" x14ac:dyDescent="0.25">
      <c r="B555" s="667"/>
      <c r="C555" s="504"/>
      <c r="D555" s="245">
        <v>9</v>
      </c>
      <c r="E555" s="190" t="s">
        <v>667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478</v>
      </c>
      <c r="U555" s="190" t="s">
        <v>715</v>
      </c>
      <c r="V555" s="190" t="s">
        <v>492</v>
      </c>
      <c r="W555" s="196">
        <v>1</v>
      </c>
      <c r="X555" s="190" t="s">
        <v>417</v>
      </c>
    </row>
    <row r="556" spans="2:24" hidden="1" x14ac:dyDescent="0.25">
      <c r="B556" s="667"/>
      <c r="C556" s="504"/>
      <c r="D556" s="245">
        <v>10</v>
      </c>
      <c r="E556" s="190" t="s">
        <v>466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478</v>
      </c>
      <c r="U556" s="190" t="s">
        <v>222</v>
      </c>
      <c r="V556" s="190" t="s">
        <v>689</v>
      </c>
      <c r="W556" s="196">
        <v>1</v>
      </c>
      <c r="X556" s="190" t="s">
        <v>415</v>
      </c>
    </row>
    <row r="557" spans="2:24" hidden="1" x14ac:dyDescent="0.25">
      <c r="B557" s="666">
        <v>45925</v>
      </c>
      <c r="C557" s="504" t="str">
        <f t="shared" ref="C557" si="129">RIGHT(TEXT(B557,"aaa"),1)</f>
        <v>四</v>
      </c>
      <c r="D557" s="245">
        <v>1</v>
      </c>
      <c r="E557" s="190" t="s">
        <v>702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468</v>
      </c>
      <c r="U557" s="190" t="s">
        <v>221</v>
      </c>
      <c r="V557" s="190" t="s">
        <v>705</v>
      </c>
      <c r="W557" s="196">
        <v>1</v>
      </c>
      <c r="X557" s="190" t="s">
        <v>470</v>
      </c>
    </row>
    <row r="558" spans="2:24" hidden="1" x14ac:dyDescent="0.25">
      <c r="B558" s="667"/>
      <c r="C558" s="504"/>
      <c r="D558" s="245">
        <v>2</v>
      </c>
      <c r="E558" s="190" t="s">
        <v>545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478</v>
      </c>
      <c r="U558" s="190" t="s">
        <v>715</v>
      </c>
      <c r="V558" s="190" t="s">
        <v>469</v>
      </c>
      <c r="W558" s="196">
        <v>1</v>
      </c>
      <c r="X558" s="190" t="s">
        <v>470</v>
      </c>
    </row>
    <row r="559" spans="2:24" hidden="1" x14ac:dyDescent="0.25">
      <c r="B559" s="667"/>
      <c r="C559" s="504"/>
      <c r="D559" s="245">
        <v>3</v>
      </c>
      <c r="E559" s="190" t="s">
        <v>701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478</v>
      </c>
      <c r="U559" s="190" t="s">
        <v>715</v>
      </c>
      <c r="V559" s="190" t="s">
        <v>646</v>
      </c>
      <c r="W559" s="196">
        <v>1</v>
      </c>
      <c r="X559" s="190" t="s">
        <v>695</v>
      </c>
    </row>
    <row r="560" spans="2:24" hidden="1" x14ac:dyDescent="0.25">
      <c r="B560" s="667"/>
      <c r="C560" s="504"/>
      <c r="D560" s="245">
        <v>4</v>
      </c>
      <c r="E560" s="190" t="s">
        <v>668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478</v>
      </c>
      <c r="U560" s="190" t="s">
        <v>715</v>
      </c>
      <c r="V560" s="190" t="s">
        <v>532</v>
      </c>
      <c r="W560" s="196">
        <v>1</v>
      </c>
      <c r="X560" s="190" t="s">
        <v>422</v>
      </c>
    </row>
    <row r="561" spans="2:24" hidden="1" x14ac:dyDescent="0.25">
      <c r="B561" s="667"/>
      <c r="C561" s="504"/>
      <c r="D561" s="245">
        <v>5</v>
      </c>
      <c r="E561" s="190" t="s">
        <v>516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478</v>
      </c>
      <c r="U561" s="190" t="s">
        <v>715</v>
      </c>
      <c r="V561" s="190" t="s">
        <v>646</v>
      </c>
      <c r="W561" s="196">
        <v>1</v>
      </c>
      <c r="X561" s="190" t="s">
        <v>414</v>
      </c>
    </row>
    <row r="562" spans="2:24" hidden="1" x14ac:dyDescent="0.25">
      <c r="B562" s="667"/>
      <c r="C562" s="504"/>
      <c r="D562" s="245">
        <v>6</v>
      </c>
      <c r="E562" s="190" t="s">
        <v>561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478</v>
      </c>
      <c r="U562" s="190" t="s">
        <v>715</v>
      </c>
      <c r="V562" s="190" t="s">
        <v>646</v>
      </c>
      <c r="W562" s="196">
        <v>1</v>
      </c>
      <c r="X562" s="190" t="s">
        <v>425</v>
      </c>
    </row>
    <row r="563" spans="2:24" hidden="1" x14ac:dyDescent="0.25">
      <c r="B563" s="667"/>
      <c r="C563" s="504"/>
      <c r="D563" s="245">
        <v>7</v>
      </c>
      <c r="E563" s="190" t="s">
        <v>530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478</v>
      </c>
      <c r="U563" s="190" t="s">
        <v>715</v>
      </c>
      <c r="V563" s="190" t="s">
        <v>532</v>
      </c>
      <c r="W563" s="196">
        <v>1</v>
      </c>
      <c r="X563" s="190" t="s">
        <v>416</v>
      </c>
    </row>
    <row r="564" spans="2:24" hidden="1" x14ac:dyDescent="0.25">
      <c r="B564" s="667"/>
      <c r="C564" s="504"/>
      <c r="D564" s="245">
        <v>8</v>
      </c>
      <c r="E564" s="190" t="s">
        <v>691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478</v>
      </c>
      <c r="U564" s="190" t="s">
        <v>715</v>
      </c>
      <c r="V564" s="190" t="s">
        <v>469</v>
      </c>
      <c r="W564" s="196">
        <v>1</v>
      </c>
      <c r="X564" s="190" t="s">
        <v>470</v>
      </c>
    </row>
    <row r="565" spans="2:24" hidden="1" x14ac:dyDescent="0.25">
      <c r="B565" s="667"/>
      <c r="C565" s="504"/>
      <c r="D565" s="245">
        <v>9</v>
      </c>
      <c r="E565" s="190" t="s">
        <v>669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478</v>
      </c>
      <c r="U565" s="190" t="s">
        <v>715</v>
      </c>
      <c r="V565" s="190" t="s">
        <v>646</v>
      </c>
      <c r="W565" s="196">
        <v>1</v>
      </c>
      <c r="X565" s="190" t="s">
        <v>426</v>
      </c>
    </row>
    <row r="566" spans="2:24" hidden="1" x14ac:dyDescent="0.25">
      <c r="B566" s="667"/>
      <c r="C566" s="504"/>
      <c r="D566" s="245">
        <v>10</v>
      </c>
      <c r="E566" s="190" t="s">
        <v>667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478</v>
      </c>
      <c r="U566" s="190" t="s">
        <v>715</v>
      </c>
      <c r="V566" s="190" t="s">
        <v>492</v>
      </c>
      <c r="W566" s="196">
        <v>1</v>
      </c>
      <c r="X566" s="190" t="s">
        <v>417</v>
      </c>
    </row>
    <row r="567" spans="2:24" hidden="1" x14ac:dyDescent="0.25">
      <c r="B567" s="666">
        <v>45926</v>
      </c>
      <c r="C567" s="504" t="str">
        <f t="shared" ref="C567" si="137">RIGHT(TEXT(B567,"aaa"),1)</f>
        <v>五</v>
      </c>
      <c r="D567" s="245">
        <v>1</v>
      </c>
      <c r="E567" s="190" t="s">
        <v>702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468</v>
      </c>
      <c r="U567" s="190" t="s">
        <v>221</v>
      </c>
      <c r="V567" s="190" t="s">
        <v>705</v>
      </c>
      <c r="W567" s="196">
        <v>1</v>
      </c>
      <c r="X567" s="190" t="s">
        <v>470</v>
      </c>
    </row>
    <row r="568" spans="2:24" hidden="1" x14ac:dyDescent="0.25">
      <c r="B568" s="667"/>
      <c r="C568" s="504"/>
      <c r="D568" s="245">
        <v>2</v>
      </c>
      <c r="E568" s="190" t="s">
        <v>692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468</v>
      </c>
      <c r="U568" s="190" t="s">
        <v>221</v>
      </c>
      <c r="V568" s="190" t="s">
        <v>704</v>
      </c>
      <c r="W568" s="196">
        <v>1</v>
      </c>
      <c r="X568" s="190" t="s">
        <v>433</v>
      </c>
    </row>
    <row r="569" spans="2:24" hidden="1" x14ac:dyDescent="0.25">
      <c r="B569" s="667"/>
      <c r="C569" s="504"/>
      <c r="D569" s="245">
        <v>3</v>
      </c>
      <c r="E569" s="190" t="s">
        <v>707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478</v>
      </c>
      <c r="U569" s="190" t="s">
        <v>715</v>
      </c>
      <c r="V569" s="190" t="s">
        <v>492</v>
      </c>
      <c r="W569" s="196">
        <v>1</v>
      </c>
      <c r="X569" s="190" t="s">
        <v>706</v>
      </c>
    </row>
    <row r="570" spans="2:24" hidden="1" x14ac:dyDescent="0.25">
      <c r="B570" s="667"/>
      <c r="C570" s="504"/>
      <c r="D570" s="245">
        <v>4</v>
      </c>
      <c r="E570" s="190" t="s">
        <v>708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478</v>
      </c>
      <c r="U570" s="190" t="s">
        <v>715</v>
      </c>
      <c r="V570" s="190" t="s">
        <v>492</v>
      </c>
      <c r="W570" s="196">
        <v>1</v>
      </c>
      <c r="X570" s="190" t="s">
        <v>706</v>
      </c>
    </row>
    <row r="571" spans="2:24" hidden="1" x14ac:dyDescent="0.25">
      <c r="B571" s="667"/>
      <c r="C571" s="504"/>
      <c r="D571" s="245">
        <v>5</v>
      </c>
      <c r="E571" s="190" t="s">
        <v>668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478</v>
      </c>
      <c r="U571" s="190" t="s">
        <v>715</v>
      </c>
      <c r="V571" s="190" t="s">
        <v>532</v>
      </c>
      <c r="W571" s="196">
        <v>1</v>
      </c>
      <c r="X571" s="190" t="s">
        <v>422</v>
      </c>
    </row>
    <row r="572" spans="2:24" hidden="1" x14ac:dyDescent="0.25">
      <c r="B572" s="667"/>
      <c r="C572" s="504"/>
      <c r="D572" s="245">
        <v>6</v>
      </c>
      <c r="E572" s="190" t="s">
        <v>561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478</v>
      </c>
      <c r="U572" s="190" t="s">
        <v>715</v>
      </c>
      <c r="V572" s="190" t="s">
        <v>646</v>
      </c>
      <c r="W572" s="196">
        <v>1</v>
      </c>
      <c r="X572" s="190" t="s">
        <v>425</v>
      </c>
    </row>
    <row r="573" spans="2:24" hidden="1" x14ac:dyDescent="0.25">
      <c r="B573" s="667"/>
      <c r="C573" s="504"/>
      <c r="D573" s="245">
        <v>7</v>
      </c>
      <c r="E573" s="190" t="s">
        <v>516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478</v>
      </c>
      <c r="U573" s="190" t="s">
        <v>715</v>
      </c>
      <c r="V573" s="190" t="s">
        <v>646</v>
      </c>
      <c r="W573" s="196">
        <v>1</v>
      </c>
      <c r="X573" s="190" t="s">
        <v>414</v>
      </c>
    </row>
    <row r="574" spans="2:24" hidden="1" x14ac:dyDescent="0.25">
      <c r="B574" s="667"/>
      <c r="C574" s="504"/>
      <c r="D574" s="245">
        <v>8</v>
      </c>
      <c r="E574" s="190" t="s">
        <v>701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478</v>
      </c>
      <c r="U574" s="190" t="s">
        <v>715</v>
      </c>
      <c r="V574" s="190" t="s">
        <v>646</v>
      </c>
      <c r="W574" s="196">
        <v>1</v>
      </c>
      <c r="X574" s="190" t="s">
        <v>695</v>
      </c>
    </row>
    <row r="575" spans="2:24" hidden="1" x14ac:dyDescent="0.25">
      <c r="B575" s="667"/>
      <c r="C575" s="504"/>
      <c r="D575" s="245">
        <v>9</v>
      </c>
      <c r="E575" s="190" t="s">
        <v>530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478</v>
      </c>
      <c r="U575" s="190" t="s">
        <v>715</v>
      </c>
      <c r="V575" s="190" t="s">
        <v>532</v>
      </c>
      <c r="W575" s="196">
        <v>1</v>
      </c>
      <c r="X575" s="190" t="s">
        <v>416</v>
      </c>
    </row>
    <row r="576" spans="2:24" hidden="1" x14ac:dyDescent="0.25">
      <c r="B576" s="667"/>
      <c r="C576" s="504"/>
      <c r="D576" s="245">
        <v>10</v>
      </c>
      <c r="E576" s="190" t="s">
        <v>545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478</v>
      </c>
      <c r="U576" s="190" t="s">
        <v>715</v>
      </c>
      <c r="V576" s="190" t="s">
        <v>469</v>
      </c>
      <c r="W576" s="196">
        <v>1</v>
      </c>
      <c r="X576" s="190" t="s">
        <v>470</v>
      </c>
    </row>
    <row r="577" spans="2:24" hidden="1" x14ac:dyDescent="0.25">
      <c r="B577" s="666">
        <v>45927</v>
      </c>
      <c r="C577" s="504" t="str">
        <f t="shared" ref="C577" si="138">RIGHT(TEXT(B577,"aaa"),1)</f>
        <v>六</v>
      </c>
      <c r="D577" s="245">
        <v>1</v>
      </c>
      <c r="E577" s="190" t="s">
        <v>702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468</v>
      </c>
      <c r="U577" s="190" t="s">
        <v>221</v>
      </c>
      <c r="V577" s="190" t="s">
        <v>705</v>
      </c>
      <c r="W577" s="196">
        <v>1</v>
      </c>
      <c r="X577" s="190" t="s">
        <v>470</v>
      </c>
    </row>
    <row r="578" spans="2:24" hidden="1" x14ac:dyDescent="0.25">
      <c r="B578" s="667"/>
      <c r="C578" s="504"/>
      <c r="D578" s="245">
        <v>2</v>
      </c>
      <c r="E578" s="190" t="s">
        <v>692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468</v>
      </c>
      <c r="U578" s="190" t="s">
        <v>221</v>
      </c>
      <c r="V578" s="190" t="s">
        <v>704</v>
      </c>
      <c r="W578" s="196">
        <v>1</v>
      </c>
      <c r="X578" s="190" t="s">
        <v>433</v>
      </c>
    </row>
    <row r="579" spans="2:24" hidden="1" x14ac:dyDescent="0.25">
      <c r="B579" s="667"/>
      <c r="C579" s="504"/>
      <c r="D579" s="245">
        <v>3</v>
      </c>
      <c r="E579" s="190" t="s">
        <v>668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478</v>
      </c>
      <c r="U579" s="190" t="s">
        <v>715</v>
      </c>
      <c r="V579" s="190" t="s">
        <v>532</v>
      </c>
      <c r="W579" s="196">
        <v>1</v>
      </c>
      <c r="X579" s="190" t="s">
        <v>422</v>
      </c>
    </row>
    <row r="580" spans="2:24" hidden="1" x14ac:dyDescent="0.25">
      <c r="B580" s="667"/>
      <c r="C580" s="504"/>
      <c r="D580" s="245">
        <v>4</v>
      </c>
      <c r="E580" s="190" t="s">
        <v>516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478</v>
      </c>
      <c r="U580" s="190" t="s">
        <v>715</v>
      </c>
      <c r="V580" s="190" t="s">
        <v>646</v>
      </c>
      <c r="W580" s="196">
        <v>1</v>
      </c>
      <c r="X580" s="190" t="s">
        <v>414</v>
      </c>
    </row>
    <row r="581" spans="2:24" hidden="1" x14ac:dyDescent="0.25">
      <c r="B581" s="667"/>
      <c r="C581" s="504"/>
      <c r="D581" s="245">
        <v>5</v>
      </c>
      <c r="E581" s="190" t="s">
        <v>667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478</v>
      </c>
      <c r="U581" s="190" t="s">
        <v>715</v>
      </c>
      <c r="V581" s="190" t="s">
        <v>492</v>
      </c>
      <c r="W581" s="196">
        <v>1</v>
      </c>
      <c r="X581" s="190" t="s">
        <v>417</v>
      </c>
    </row>
    <row r="582" spans="2:24" hidden="1" x14ac:dyDescent="0.25">
      <c r="B582" s="667"/>
      <c r="C582" s="504"/>
      <c r="D582" s="245">
        <v>6</v>
      </c>
      <c r="E582" s="190" t="s">
        <v>707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478</v>
      </c>
      <c r="U582" s="190" t="s">
        <v>715</v>
      </c>
      <c r="V582" s="190" t="s">
        <v>492</v>
      </c>
      <c r="W582" s="196">
        <v>1</v>
      </c>
      <c r="X582" s="190" t="s">
        <v>706</v>
      </c>
    </row>
    <row r="583" spans="2:24" hidden="1" x14ac:dyDescent="0.25">
      <c r="B583" s="667"/>
      <c r="C583" s="504"/>
      <c r="D583" s="245">
        <v>7</v>
      </c>
      <c r="E583" s="190" t="s">
        <v>530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478</v>
      </c>
      <c r="U583" s="190" t="s">
        <v>715</v>
      </c>
      <c r="V583" s="190" t="s">
        <v>532</v>
      </c>
      <c r="W583" s="196">
        <v>1</v>
      </c>
      <c r="X583" s="190" t="s">
        <v>416</v>
      </c>
    </row>
    <row r="584" spans="2:24" hidden="1" x14ac:dyDescent="0.25">
      <c r="B584" s="667"/>
      <c r="C584" s="504"/>
      <c r="D584" s="245">
        <v>8</v>
      </c>
      <c r="E584" s="190" t="s">
        <v>561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478</v>
      </c>
      <c r="U584" s="190" t="s">
        <v>715</v>
      </c>
      <c r="V584" s="190" t="s">
        <v>646</v>
      </c>
      <c r="W584" s="196">
        <v>1</v>
      </c>
      <c r="X584" s="190" t="s">
        <v>425</v>
      </c>
    </row>
    <row r="585" spans="2:24" hidden="1" x14ac:dyDescent="0.25">
      <c r="B585" s="667"/>
      <c r="C585" s="504"/>
      <c r="D585" s="245">
        <v>9</v>
      </c>
      <c r="E585" s="190" t="s">
        <v>466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478</v>
      </c>
      <c r="U585" s="190" t="s">
        <v>222</v>
      </c>
      <c r="V585" s="190" t="s">
        <v>689</v>
      </c>
      <c r="W585" s="196">
        <v>1</v>
      </c>
      <c r="X585" s="190" t="s">
        <v>415</v>
      </c>
    </row>
    <row r="586" spans="2:24" hidden="1" x14ac:dyDescent="0.25">
      <c r="B586" s="667"/>
      <c r="C586" s="504"/>
      <c r="D586" s="245">
        <v>10</v>
      </c>
      <c r="E586" s="190" t="s">
        <v>669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478</v>
      </c>
      <c r="U586" s="190" t="s">
        <v>715</v>
      </c>
      <c r="V586" s="190" t="s">
        <v>646</v>
      </c>
      <c r="W586" s="196">
        <v>1</v>
      </c>
      <c r="X586" s="190" t="s">
        <v>426</v>
      </c>
    </row>
    <row r="587" spans="2:24" hidden="1" x14ac:dyDescent="0.25">
      <c r="B587" s="666">
        <v>45928</v>
      </c>
      <c r="C587" s="504" t="str">
        <f t="shared" ref="C587" si="146">RIGHT(TEXT(B587,"aaa"),1)</f>
        <v>日</v>
      </c>
      <c r="D587" s="245">
        <v>1</v>
      </c>
      <c r="E587" s="190" t="s">
        <v>702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468</v>
      </c>
      <c r="U587" s="190" t="s">
        <v>221</v>
      </c>
      <c r="V587" s="190" t="s">
        <v>705</v>
      </c>
      <c r="W587" s="196">
        <v>1</v>
      </c>
      <c r="X587" s="190" t="s">
        <v>470</v>
      </c>
    </row>
    <row r="588" spans="2:24" hidden="1" x14ac:dyDescent="0.25">
      <c r="B588" s="667"/>
      <c r="C588" s="504"/>
      <c r="D588" s="245">
        <v>2</v>
      </c>
      <c r="E588" s="190" t="s">
        <v>692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468</v>
      </c>
      <c r="U588" s="190" t="s">
        <v>221</v>
      </c>
      <c r="V588" s="190" t="s">
        <v>704</v>
      </c>
      <c r="W588" s="196">
        <v>1</v>
      </c>
      <c r="X588" s="190" t="s">
        <v>433</v>
      </c>
    </row>
    <row r="589" spans="2:24" hidden="1" x14ac:dyDescent="0.25">
      <c r="B589" s="667"/>
      <c r="C589" s="504"/>
      <c r="D589" s="245">
        <v>3</v>
      </c>
      <c r="E589" s="190" t="s">
        <v>466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478</v>
      </c>
      <c r="U589" s="190" t="s">
        <v>222</v>
      </c>
      <c r="V589" s="190" t="s">
        <v>689</v>
      </c>
      <c r="W589" s="196">
        <v>1</v>
      </c>
      <c r="X589" s="190" t="s">
        <v>415</v>
      </c>
    </row>
    <row r="590" spans="2:24" hidden="1" x14ac:dyDescent="0.25">
      <c r="B590" s="667"/>
      <c r="C590" s="504"/>
      <c r="D590" s="245">
        <v>4</v>
      </c>
      <c r="E590" s="190" t="s">
        <v>701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478</v>
      </c>
      <c r="U590" s="190" t="s">
        <v>715</v>
      </c>
      <c r="V590" s="190" t="s">
        <v>646</v>
      </c>
      <c r="W590" s="196">
        <v>1</v>
      </c>
      <c r="X590" s="190" t="s">
        <v>695</v>
      </c>
    </row>
    <row r="591" spans="2:24" hidden="1" x14ac:dyDescent="0.25">
      <c r="B591" s="667"/>
      <c r="C591" s="504"/>
      <c r="D591" s="245">
        <v>5</v>
      </c>
      <c r="E591" s="190" t="s">
        <v>691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478</v>
      </c>
      <c r="U591" s="190" t="s">
        <v>715</v>
      </c>
      <c r="V591" s="190" t="s">
        <v>469</v>
      </c>
      <c r="W591" s="196">
        <v>1</v>
      </c>
      <c r="X591" s="190" t="s">
        <v>470</v>
      </c>
    </row>
    <row r="592" spans="2:24" hidden="1" x14ac:dyDescent="0.25">
      <c r="B592" s="667"/>
      <c r="C592" s="504"/>
      <c r="D592" s="245">
        <v>6</v>
      </c>
      <c r="E592" s="190" t="s">
        <v>497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478</v>
      </c>
      <c r="U592" s="190" t="s">
        <v>222</v>
      </c>
      <c r="V592" s="190" t="s">
        <v>689</v>
      </c>
      <c r="W592" s="196">
        <v>1</v>
      </c>
      <c r="X592" s="190" t="s">
        <v>425</v>
      </c>
    </row>
    <row r="593" spans="2:34" hidden="1" x14ac:dyDescent="0.25">
      <c r="B593" s="667"/>
      <c r="C593" s="504"/>
      <c r="D593" s="245">
        <v>7</v>
      </c>
      <c r="E593" s="190" t="s">
        <v>527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478</v>
      </c>
      <c r="U593" s="190" t="s">
        <v>222</v>
      </c>
      <c r="V593" s="190" t="s">
        <v>689</v>
      </c>
      <c r="W593" s="196">
        <v>1</v>
      </c>
      <c r="X593" s="190" t="s">
        <v>416</v>
      </c>
    </row>
    <row r="594" spans="2:34" hidden="1" x14ac:dyDescent="0.25">
      <c r="B594" s="667"/>
      <c r="C594" s="504"/>
      <c r="D594" s="245">
        <v>8</v>
      </c>
      <c r="E594" s="190" t="s">
        <v>549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478</v>
      </c>
      <c r="U594" s="190" t="s">
        <v>715</v>
      </c>
      <c r="V594" s="190" t="s">
        <v>492</v>
      </c>
      <c r="W594" s="196">
        <v>1</v>
      </c>
      <c r="X594" s="190" t="s">
        <v>425</v>
      </c>
    </row>
    <row r="595" spans="2:34" hidden="1" x14ac:dyDescent="0.25">
      <c r="B595" s="667"/>
      <c r="C595" s="504"/>
      <c r="D595" s="245">
        <v>9</v>
      </c>
      <c r="E595" s="190" t="s">
        <v>487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478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 x14ac:dyDescent="0.25">
      <c r="B596" s="667"/>
      <c r="C596" s="504"/>
      <c r="D596" s="245">
        <v>10</v>
      </c>
      <c r="E596" s="190" t="s">
        <v>467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478</v>
      </c>
      <c r="U596" s="190" t="s">
        <v>715</v>
      </c>
      <c r="V596" s="190" t="s">
        <v>469</v>
      </c>
      <c r="W596" s="196">
        <v>1</v>
      </c>
      <c r="X596" s="190" t="s">
        <v>470</v>
      </c>
    </row>
    <row r="597" spans="2:34" hidden="1" x14ac:dyDescent="0.25">
      <c r="B597" s="666">
        <v>45929</v>
      </c>
      <c r="C597" s="504" t="str">
        <f t="shared" ref="C597" si="147">RIGHT(TEXT(B597,"aaa"),1)</f>
        <v>一</v>
      </c>
      <c r="D597" s="245">
        <v>1</v>
      </c>
      <c r="E597" s="190" t="s">
        <v>702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468</v>
      </c>
      <c r="U597" s="190" t="s">
        <v>221</v>
      </c>
      <c r="V597" s="190" t="s">
        <v>705</v>
      </c>
      <c r="W597" s="196">
        <v>1</v>
      </c>
      <c r="X597" s="190" t="s">
        <v>470</v>
      </c>
    </row>
    <row r="598" spans="2:34" hidden="1" x14ac:dyDescent="0.25">
      <c r="B598" s="667"/>
      <c r="C598" s="504"/>
      <c r="D598" s="245">
        <v>2</v>
      </c>
      <c r="E598" s="190" t="s">
        <v>692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468</v>
      </c>
      <c r="U598" s="190" t="s">
        <v>221</v>
      </c>
      <c r="V598" s="190" t="s">
        <v>704</v>
      </c>
      <c r="W598" s="196">
        <v>1</v>
      </c>
      <c r="X598" s="190" t="s">
        <v>433</v>
      </c>
    </row>
    <row r="599" spans="2:34" hidden="1" x14ac:dyDescent="0.25">
      <c r="B599" s="667"/>
      <c r="C599" s="504"/>
      <c r="D599" s="245">
        <v>3</v>
      </c>
      <c r="E599" s="190" t="s">
        <v>545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478</v>
      </c>
      <c r="U599" s="190" t="s">
        <v>715</v>
      </c>
      <c r="V599" s="190" t="s">
        <v>469</v>
      </c>
      <c r="W599" s="196">
        <v>1</v>
      </c>
      <c r="X599" s="190" t="s">
        <v>470</v>
      </c>
    </row>
    <row r="600" spans="2:34" hidden="1" x14ac:dyDescent="0.25">
      <c r="B600" s="667"/>
      <c r="C600" s="504"/>
      <c r="D600" s="245">
        <v>4</v>
      </c>
      <c r="E600" s="190" t="s">
        <v>701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478</v>
      </c>
      <c r="U600" s="190" t="s">
        <v>715</v>
      </c>
      <c r="V600" s="190" t="s">
        <v>646</v>
      </c>
      <c r="W600" s="196">
        <v>1</v>
      </c>
      <c r="X600" s="190" t="s">
        <v>695</v>
      </c>
    </row>
    <row r="601" spans="2:34" hidden="1" x14ac:dyDescent="0.25">
      <c r="B601" s="667"/>
      <c r="C601" s="504"/>
      <c r="D601" s="245">
        <v>5</v>
      </c>
      <c r="E601" s="190" t="s">
        <v>691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478</v>
      </c>
      <c r="U601" s="190" t="s">
        <v>715</v>
      </c>
      <c r="V601" s="190" t="s">
        <v>469</v>
      </c>
      <c r="W601" s="196">
        <v>1</v>
      </c>
      <c r="X601" s="190" t="s">
        <v>470</v>
      </c>
    </row>
    <row r="602" spans="2:34" hidden="1" x14ac:dyDescent="0.25">
      <c r="B602" s="667"/>
      <c r="C602" s="504"/>
      <c r="D602" s="245">
        <v>6</v>
      </c>
      <c r="E602" s="190" t="s">
        <v>466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478</v>
      </c>
      <c r="U602" s="190" t="s">
        <v>222</v>
      </c>
      <c r="V602" s="413" t="s">
        <v>789</v>
      </c>
      <c r="W602" s="196">
        <v>1</v>
      </c>
      <c r="X602" s="190" t="s">
        <v>415</v>
      </c>
    </row>
    <row r="603" spans="2:34" hidden="1" x14ac:dyDescent="0.25">
      <c r="B603" s="667"/>
      <c r="C603" s="504"/>
      <c r="D603" s="245">
        <v>7</v>
      </c>
      <c r="E603" s="190" t="s">
        <v>493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478</v>
      </c>
      <c r="U603" s="190" t="s">
        <v>715</v>
      </c>
      <c r="V603" s="190" t="s">
        <v>469</v>
      </c>
      <c r="W603" s="196">
        <v>1</v>
      </c>
      <c r="X603" s="190" t="s">
        <v>470</v>
      </c>
    </row>
    <row r="604" spans="2:34" hidden="1" x14ac:dyDescent="0.25">
      <c r="B604" s="667"/>
      <c r="C604" s="504"/>
      <c r="D604" s="245">
        <v>8</v>
      </c>
      <c r="E604" s="190" t="s">
        <v>560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478</v>
      </c>
      <c r="U604" s="190" t="s">
        <v>715</v>
      </c>
      <c r="V604" s="190" t="s">
        <v>492</v>
      </c>
      <c r="W604" s="196">
        <v>1</v>
      </c>
      <c r="X604" s="190" t="s">
        <v>436</v>
      </c>
    </row>
    <row r="605" spans="2:34" hidden="1" x14ac:dyDescent="0.25">
      <c r="B605" s="667"/>
      <c r="C605" s="504"/>
      <c r="D605" s="245">
        <v>9</v>
      </c>
      <c r="E605" s="190" t="s">
        <v>551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470</v>
      </c>
    </row>
    <row r="606" spans="2:34" hidden="1" x14ac:dyDescent="0.25">
      <c r="B606" s="667"/>
      <c r="C606" s="504"/>
      <c r="D606" s="245">
        <v>10</v>
      </c>
      <c r="E606" s="190" t="s">
        <v>707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478</v>
      </c>
      <c r="U606" s="190" t="s">
        <v>715</v>
      </c>
      <c r="V606" s="190" t="s">
        <v>492</v>
      </c>
      <c r="W606" s="196">
        <v>1</v>
      </c>
      <c r="X606" s="190" t="s">
        <v>706</v>
      </c>
    </row>
    <row r="607" spans="2:34" x14ac:dyDescent="0.25">
      <c r="B607" s="666">
        <v>45930</v>
      </c>
      <c r="C607" s="504" t="str">
        <f t="shared" ref="C607" si="155">RIGHT(TEXT(B607,"aaa"),1)</f>
        <v>二</v>
      </c>
      <c r="D607" s="245">
        <v>1</v>
      </c>
      <c r="E607" s="190" t="s">
        <v>702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468</v>
      </c>
      <c r="U607" s="190" t="s">
        <v>221</v>
      </c>
      <c r="V607" s="190" t="s">
        <v>705</v>
      </c>
      <c r="W607" s="196">
        <v>1</v>
      </c>
      <c r="X607" s="190" t="s">
        <v>470</v>
      </c>
      <c r="Z607" s="647" t="s">
        <v>372</v>
      </c>
      <c r="AA607" s="647"/>
      <c r="AB607" s="647"/>
      <c r="AC607" s="647"/>
      <c r="AD607" s="647"/>
      <c r="AE607" s="647"/>
      <c r="AF607" s="647"/>
      <c r="AG607" s="647"/>
      <c r="AH607" s="647"/>
    </row>
    <row r="608" spans="2:34" x14ac:dyDescent="0.25">
      <c r="B608" s="667"/>
      <c r="C608" s="504"/>
      <c r="D608" s="245">
        <v>2</v>
      </c>
      <c r="E608" s="190" t="s">
        <v>692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468</v>
      </c>
      <c r="U608" s="190" t="s">
        <v>221</v>
      </c>
      <c r="V608" s="190" t="s">
        <v>704</v>
      </c>
      <c r="W608" s="196">
        <v>1</v>
      </c>
      <c r="X608" s="190" t="s">
        <v>433</v>
      </c>
      <c r="Z608" s="647"/>
      <c r="AA608" s="647"/>
      <c r="AB608" s="647"/>
      <c r="AC608" s="647"/>
      <c r="AD608" s="647"/>
      <c r="AE608" s="647"/>
      <c r="AF608" s="647"/>
      <c r="AG608" s="647"/>
      <c r="AH608" s="647"/>
    </row>
    <row r="609" spans="2:34" x14ac:dyDescent="0.25">
      <c r="B609" s="667"/>
      <c r="C609" s="504"/>
      <c r="D609" s="245">
        <v>3</v>
      </c>
      <c r="E609" s="190" t="s">
        <v>691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478</v>
      </c>
      <c r="U609" s="190" t="s">
        <v>715</v>
      </c>
      <c r="V609" s="190" t="s">
        <v>469</v>
      </c>
      <c r="W609" s="196">
        <v>1</v>
      </c>
      <c r="X609" s="190" t="s">
        <v>470</v>
      </c>
      <c r="Z609" s="647"/>
      <c r="AA609" s="647"/>
      <c r="AB609" s="647"/>
      <c r="AC609" s="647"/>
      <c r="AD609" s="647"/>
      <c r="AE609" s="647"/>
      <c r="AF609" s="647"/>
      <c r="AG609" s="647"/>
      <c r="AH609" s="647"/>
    </row>
    <row r="610" spans="2:34" x14ac:dyDescent="0.25">
      <c r="B610" s="667"/>
      <c r="C610" s="504"/>
      <c r="D610" s="245">
        <v>4</v>
      </c>
      <c r="E610" s="190" t="s">
        <v>701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478</v>
      </c>
      <c r="U610" s="190" t="s">
        <v>715</v>
      </c>
      <c r="V610" s="190" t="s">
        <v>646</v>
      </c>
      <c r="W610" s="196">
        <v>1</v>
      </c>
      <c r="X610" s="190" t="s">
        <v>695</v>
      </c>
      <c r="Z610" s="261" t="s">
        <v>377</v>
      </c>
      <c r="AA610" s="261" t="s">
        <v>378</v>
      </c>
      <c r="AB610" s="425" t="s">
        <v>379</v>
      </c>
      <c r="AC610" s="425" t="s">
        <v>200</v>
      </c>
      <c r="AD610" s="425" t="s">
        <v>785</v>
      </c>
      <c r="AE610" s="425" t="s">
        <v>400</v>
      </c>
      <c r="AF610" s="425" t="s">
        <v>380</v>
      </c>
      <c r="AG610" s="425" t="s">
        <v>402</v>
      </c>
      <c r="AH610" s="425" t="s">
        <v>381</v>
      </c>
    </row>
    <row r="611" spans="2:34" x14ac:dyDescent="0.25">
      <c r="B611" s="667"/>
      <c r="C611" s="504"/>
      <c r="D611" s="245">
        <v>5</v>
      </c>
      <c r="E611" s="190" t="s">
        <v>560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478</v>
      </c>
      <c r="U611" s="190" t="s">
        <v>715</v>
      </c>
      <c r="V611" s="190" t="s">
        <v>492</v>
      </c>
      <c r="W611" s="196">
        <v>1</v>
      </c>
      <c r="X611" s="190" t="s">
        <v>436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41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 x14ac:dyDescent="0.25">
      <c r="B612" s="667"/>
      <c r="C612" s="504"/>
      <c r="D612" s="245">
        <v>6</v>
      </c>
      <c r="E612" s="190" t="s">
        <v>466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478</v>
      </c>
      <c r="U612" s="190" t="s">
        <v>222</v>
      </c>
      <c r="V612" s="190" t="s">
        <v>689</v>
      </c>
      <c r="W612" s="196">
        <v>1</v>
      </c>
      <c r="X612" s="190" t="s">
        <v>415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52896.13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 x14ac:dyDescent="0.25">
      <c r="B613" s="667"/>
      <c r="C613" s="504"/>
      <c r="D613" s="245">
        <v>7</v>
      </c>
      <c r="E613" s="190" t="s">
        <v>707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478</v>
      </c>
      <c r="U613" s="190" t="s">
        <v>715</v>
      </c>
      <c r="V613" s="190" t="s">
        <v>492</v>
      </c>
      <c r="W613" s="196">
        <v>1</v>
      </c>
      <c r="X613" s="190" t="s">
        <v>706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x14ac:dyDescent="0.25">
      <c r="B614" s="667"/>
      <c r="C614" s="504"/>
      <c r="D614" s="245">
        <v>8</v>
      </c>
      <c r="E614" s="190" t="s">
        <v>487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478</v>
      </c>
      <c r="U614" s="190" t="s">
        <v>715</v>
      </c>
      <c r="V614" s="190" t="s">
        <v>646</v>
      </c>
      <c r="W614" s="196">
        <v>1</v>
      </c>
      <c r="X614" s="190" t="s">
        <v>470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31</v>
      </c>
      <c r="AE614" s="263">
        <f>SUMIF(U677:U746,TRIM(AE610),W677:W746)</f>
        <v>14</v>
      </c>
      <c r="AF614" s="263">
        <f>SUMIF(U677:U746,TRIM(AF610),W677:W746)</f>
        <v>25</v>
      </c>
      <c r="AG614" s="263">
        <f>SUMIF(U677:U746,TRIM(AG610),W677:W746)</f>
        <v>0</v>
      </c>
      <c r="AH614" s="263">
        <f>SUMIF(U677:U746,TRIM(AH610),W677:W746)</f>
        <v>0</v>
      </c>
    </row>
    <row r="615" spans="2:34" x14ac:dyDescent="0.25">
      <c r="B615" s="667"/>
      <c r="C615" s="504"/>
      <c r="D615" s="245">
        <v>9</v>
      </c>
      <c r="E615" s="190" t="s">
        <v>467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478</v>
      </c>
      <c r="U615" s="190" t="s">
        <v>715</v>
      </c>
      <c r="V615" s="190" t="s">
        <v>469</v>
      </c>
      <c r="W615" s="196">
        <v>1</v>
      </c>
      <c r="X615" s="190" t="s">
        <v>470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43643.06</v>
      </c>
      <c r="AE615" s="264">
        <f>SUMIF(U677:U746,TRIM(AE610),F677:F746)</f>
        <v>116308.12</v>
      </c>
      <c r="AF615" s="264">
        <f>SUMIF(U677:U746,TRIM(AF610),F677:F746)</f>
        <v>36330.400000000001</v>
      </c>
      <c r="AG615" s="264">
        <f>SUMIF(U677:U746,TRIM(AG610),F677:F746)</f>
        <v>0</v>
      </c>
      <c r="AH615" s="264">
        <f>SUMIF(U677:U746,TRIM(AH610),F677:F746)</f>
        <v>0</v>
      </c>
    </row>
    <row r="616" spans="2:34" x14ac:dyDescent="0.25">
      <c r="B616" s="667"/>
      <c r="C616" s="504"/>
      <c r="D616" s="245">
        <v>10</v>
      </c>
      <c r="E616" s="190" t="s">
        <v>497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478</v>
      </c>
      <c r="U616" s="190" t="s">
        <v>222</v>
      </c>
      <c r="V616" s="190" t="s">
        <v>689</v>
      </c>
      <c r="W616" s="196">
        <v>1</v>
      </c>
      <c r="X616" s="190" t="s">
        <v>425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x14ac:dyDescent="0.25">
      <c r="B617" s="666">
        <v>45931</v>
      </c>
      <c r="C617" s="504" t="str">
        <f t="shared" ref="C617" si="156">RIGHT(TEXT(B617,"aaa"),1)</f>
        <v>三</v>
      </c>
      <c r="D617" s="245">
        <v>1</v>
      </c>
      <c r="E617" s="190" t="s">
        <v>702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468</v>
      </c>
      <c r="U617" s="190" t="s">
        <v>221</v>
      </c>
      <c r="V617" s="190" t="s">
        <v>705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38</v>
      </c>
      <c r="AE617" s="263">
        <f>SUMIF(U747:U816,TRIM(AE610),W747:W816)</f>
        <v>13</v>
      </c>
      <c r="AF617" s="263">
        <f>SUMIF(U747:U816,TRIM(AF610),W747:W816)</f>
        <v>19</v>
      </c>
      <c r="AG617" s="263">
        <f>SUMIF(U747:U816,TRIM(AG610),W747:W816)</f>
        <v>0</v>
      </c>
      <c r="AH617" s="263">
        <f>SUMIF(U747:U816,TRIM(AH610),W747:W816)</f>
        <v>0</v>
      </c>
    </row>
    <row r="618" spans="2:34" x14ac:dyDescent="0.25">
      <c r="B618" s="667"/>
      <c r="C618" s="504"/>
      <c r="D618" s="245">
        <v>2</v>
      </c>
      <c r="E618" s="190" t="s">
        <v>692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468</v>
      </c>
      <c r="U618" s="190" t="s">
        <v>221</v>
      </c>
      <c r="V618" s="190" t="s">
        <v>704</v>
      </c>
      <c r="W618" s="196">
        <v>1</v>
      </c>
      <c r="X618" s="190" t="s">
        <v>433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51874.109999999993</v>
      </c>
      <c r="AE618" s="264">
        <f>SUMIF(U747:U816,TRIM(AE610),F747:F816)</f>
        <v>142263.37000000002</v>
      </c>
      <c r="AF618" s="264">
        <f>SUMIF(U747:U816,TRIM(AF610),F747:F816)</f>
        <v>24088.85</v>
      </c>
      <c r="AG618" s="264">
        <f>SUMIF(U747:U816,TRIM(AG610),F747:F816)</f>
        <v>0</v>
      </c>
      <c r="AH618" s="264">
        <f>SUMIF(U747:U816,TRIM(AH610),F747:F816)</f>
        <v>0</v>
      </c>
    </row>
    <row r="619" spans="2:34" x14ac:dyDescent="0.25">
      <c r="B619" s="667"/>
      <c r="C619" s="504"/>
      <c r="D619" s="245">
        <v>3</v>
      </c>
      <c r="E619" s="190" t="s">
        <v>545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478</v>
      </c>
      <c r="U619" s="190" t="s">
        <v>715</v>
      </c>
      <c r="V619" s="190" t="s">
        <v>469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x14ac:dyDescent="0.25">
      <c r="B620" s="667"/>
      <c r="C620" s="504"/>
      <c r="D620" s="245">
        <v>4</v>
      </c>
      <c r="E620" s="190" t="s">
        <v>691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478</v>
      </c>
      <c r="U620" s="190" t="s">
        <v>715</v>
      </c>
      <c r="V620" s="190" t="s">
        <v>469</v>
      </c>
      <c r="W620" s="196">
        <v>1</v>
      </c>
      <c r="X620" s="190" t="s">
        <v>470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36</v>
      </c>
      <c r="AE620" s="263">
        <f>SUMIF(U817:U886,TRIM(AE610),W817:W886)</f>
        <v>12</v>
      </c>
      <c r="AF620" s="263">
        <f>SUMIF(U817:U886,TRIM(AF610),W817:W886)</f>
        <v>21</v>
      </c>
      <c r="AG620" s="263">
        <f>SUMIF(U817:U886,TRIM(AG610),W817:W886)</f>
        <v>0</v>
      </c>
      <c r="AH620" s="263">
        <f>SUMIF(U817:U886,TRIM(AH610),W817:W886)</f>
        <v>0</v>
      </c>
    </row>
    <row r="621" spans="2:34" x14ac:dyDescent="0.25">
      <c r="B621" s="667"/>
      <c r="C621" s="504"/>
      <c r="D621" s="245">
        <v>5</v>
      </c>
      <c r="E621" s="190" t="s">
        <v>560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478</v>
      </c>
      <c r="U621" s="190" t="s">
        <v>715</v>
      </c>
      <c r="V621" s="190" t="s">
        <v>492</v>
      </c>
      <c r="W621" s="196">
        <v>1</v>
      </c>
      <c r="X621" s="190" t="s">
        <v>436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55336.53</v>
      </c>
      <c r="AE621" s="264">
        <f>SUMIF(U817:U886,TRIM(AE610),F817:F886)</f>
        <v>105901.85</v>
      </c>
      <c r="AF621" s="264">
        <f>SUMIF(U817:U886,TRIM(AF610),F817:F886)</f>
        <v>30571.06</v>
      </c>
      <c r="AG621" s="264">
        <f>SUMIF(U817:U886,TRIM(AG610),F817:F886)</f>
        <v>0</v>
      </c>
      <c r="AH621" s="264">
        <f>SUMIF(U817:U886,TRIM(AH610),F817:F886)</f>
        <v>0</v>
      </c>
    </row>
    <row r="622" spans="2:34" x14ac:dyDescent="0.25">
      <c r="B622" s="667"/>
      <c r="C622" s="504"/>
      <c r="D622" s="245">
        <v>6</v>
      </c>
      <c r="E622" s="190" t="s">
        <v>493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478</v>
      </c>
      <c r="U622" s="190" t="s">
        <v>715</v>
      </c>
      <c r="V622" s="190" t="s">
        <v>469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x14ac:dyDescent="0.25">
      <c r="B623" s="667"/>
      <c r="C623" s="504"/>
      <c r="D623" s="245">
        <v>7</v>
      </c>
      <c r="E623" s="190" t="s">
        <v>466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478</v>
      </c>
      <c r="U623" s="190" t="s">
        <v>222</v>
      </c>
      <c r="V623" s="190" t="s">
        <v>689</v>
      </c>
      <c r="W623" s="196">
        <v>1</v>
      </c>
      <c r="X623" s="190" t="s">
        <v>415</v>
      </c>
      <c r="Y623" s="193" t="s">
        <v>798</v>
      </c>
      <c r="Z623" s="262">
        <f>SUM(W887:W956)</f>
        <v>70</v>
      </c>
      <c r="AA623" s="263">
        <f>SUMIF(U887:U956,TRIM(AA610),W887:W956)</f>
        <v>0</v>
      </c>
      <c r="AB623" s="263">
        <f t="shared" ref="AB623:AH623" si="164">SUMIF(V887:V956,TRIM(AB610),X887:X956)</f>
        <v>0</v>
      </c>
      <c r="AC623" s="263">
        <f t="shared" si="164"/>
        <v>0</v>
      </c>
      <c r="AD623" s="263">
        <f t="shared" si="164"/>
        <v>0</v>
      </c>
      <c r="AE623" s="263">
        <f t="shared" si="164"/>
        <v>0</v>
      </c>
      <c r="AF623" s="263">
        <f t="shared" si="164"/>
        <v>0</v>
      </c>
      <c r="AG623" s="263">
        <f t="shared" si="164"/>
        <v>0</v>
      </c>
      <c r="AH623" s="263">
        <f t="shared" si="164"/>
        <v>0</v>
      </c>
    </row>
    <row r="624" spans="2:34" x14ac:dyDescent="0.25">
      <c r="B624" s="667"/>
      <c r="C624" s="504"/>
      <c r="D624" s="245">
        <v>8</v>
      </c>
      <c r="E624" s="190" t="s">
        <v>707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478</v>
      </c>
      <c r="U624" s="190" t="s">
        <v>715</v>
      </c>
      <c r="V624" s="190" t="s">
        <v>492</v>
      </c>
      <c r="W624" s="196">
        <v>1</v>
      </c>
      <c r="X624" s="190" t="s">
        <v>706</v>
      </c>
      <c r="Y624" s="193" t="s">
        <v>390</v>
      </c>
      <c r="Z624" s="263"/>
      <c r="AA624" s="264">
        <f>SUMIF(U887:U956,TRIM(AA610),F887:F956)</f>
        <v>0</v>
      </c>
      <c r="AB624" s="264">
        <f t="shared" ref="AB624:AH624" si="165">SUMIF(V887:V956,TRIM(AB610),G887:G956)</f>
        <v>0</v>
      </c>
      <c r="AC624" s="264">
        <f t="shared" si="165"/>
        <v>0</v>
      </c>
      <c r="AD624" s="264">
        <f t="shared" si="165"/>
        <v>0</v>
      </c>
      <c r="AE624" s="264">
        <f t="shared" si="165"/>
        <v>0</v>
      </c>
      <c r="AF624" s="264">
        <f t="shared" si="165"/>
        <v>0</v>
      </c>
      <c r="AG624" s="264">
        <f t="shared" si="165"/>
        <v>0</v>
      </c>
      <c r="AH624" s="264">
        <f t="shared" si="165"/>
        <v>0</v>
      </c>
    </row>
    <row r="625" spans="2:34" x14ac:dyDescent="0.25">
      <c r="B625" s="667"/>
      <c r="C625" s="504"/>
      <c r="D625" s="245">
        <v>9</v>
      </c>
      <c r="E625" s="190" t="s">
        <v>467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478</v>
      </c>
      <c r="U625" s="190" t="s">
        <v>715</v>
      </c>
      <c r="V625" s="190" t="s">
        <v>469</v>
      </c>
      <c r="W625" s="196">
        <v>1</v>
      </c>
      <c r="X625" s="190" t="s">
        <v>470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x14ac:dyDescent="0.25">
      <c r="B626" s="667"/>
      <c r="C626" s="504"/>
      <c r="D626" s="245">
        <v>10</v>
      </c>
      <c r="E626" s="190" t="s">
        <v>487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478</v>
      </c>
      <c r="U626" s="190" t="s">
        <v>715</v>
      </c>
      <c r="V626" s="190" t="s">
        <v>646</v>
      </c>
      <c r="W626" s="196">
        <v>1</v>
      </c>
      <c r="X626" s="190" t="s">
        <v>470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x14ac:dyDescent="0.25">
      <c r="B627" s="666">
        <v>45932</v>
      </c>
      <c r="C627" s="504" t="str">
        <f t="shared" ref="C627" si="166">RIGHT(TEXT(B627,"aaa"),1)</f>
        <v>四</v>
      </c>
      <c r="D627" s="245">
        <v>1</v>
      </c>
      <c r="E627" s="190" t="s">
        <v>702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468</v>
      </c>
      <c r="U627" s="190" t="s">
        <v>221</v>
      </c>
      <c r="V627" s="190" t="s">
        <v>705</v>
      </c>
      <c r="W627" s="196">
        <v>1</v>
      </c>
      <c r="X627" s="190" t="s">
        <v>470</v>
      </c>
      <c r="Y627" s="188" t="s">
        <v>795</v>
      </c>
      <c r="Z627" s="262">
        <f>Z611+Z614+Z617+Z620+Z623</f>
        <v>350</v>
      </c>
      <c r="AA627" s="262">
        <f t="shared" ref="AA627:AH628" si="167">AA611+AA614+AA617+AA620+AA623</f>
        <v>0</v>
      </c>
      <c r="AB627" s="262">
        <f t="shared" si="167"/>
        <v>0</v>
      </c>
      <c r="AC627" s="262">
        <f t="shared" si="167"/>
        <v>0</v>
      </c>
      <c r="AD627" s="262">
        <f t="shared" si="167"/>
        <v>146</v>
      </c>
      <c r="AE627" s="262">
        <f t="shared" si="167"/>
        <v>52</v>
      </c>
      <c r="AF627" s="262">
        <f t="shared" si="167"/>
        <v>81</v>
      </c>
      <c r="AG627" s="262">
        <f t="shared" si="167"/>
        <v>0</v>
      </c>
      <c r="AH627" s="262">
        <f t="shared" si="167"/>
        <v>0</v>
      </c>
    </row>
    <row r="628" spans="2:34" x14ac:dyDescent="0.25">
      <c r="B628" s="667"/>
      <c r="C628" s="504"/>
      <c r="D628" s="245">
        <v>2</v>
      </c>
      <c r="E628" s="190" t="s">
        <v>487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478</v>
      </c>
      <c r="U628" s="190" t="s">
        <v>715</v>
      </c>
      <c r="V628" s="190" t="s">
        <v>646</v>
      </c>
      <c r="W628" s="196">
        <v>1</v>
      </c>
      <c r="X628" s="190" t="s">
        <v>470</v>
      </c>
      <c r="Y628" s="193" t="s">
        <v>390</v>
      </c>
      <c r="Z628" s="263"/>
      <c r="AA628" s="264">
        <f>AA612+AA615+AA618+AA621+AA624</f>
        <v>0</v>
      </c>
      <c r="AB628" s="264">
        <f t="shared" si="167"/>
        <v>0</v>
      </c>
      <c r="AC628" s="264">
        <f t="shared" si="167"/>
        <v>0</v>
      </c>
      <c r="AD628" s="264">
        <f t="shared" si="167"/>
        <v>203749.83</v>
      </c>
      <c r="AE628" s="264">
        <f t="shared" si="167"/>
        <v>483550.45999999996</v>
      </c>
      <c r="AF628" s="264">
        <f t="shared" si="167"/>
        <v>108925.1</v>
      </c>
      <c r="AG628" s="264">
        <f t="shared" si="167"/>
        <v>0</v>
      </c>
      <c r="AH628" s="264">
        <f t="shared" si="167"/>
        <v>0</v>
      </c>
    </row>
    <row r="629" spans="2:34" x14ac:dyDescent="0.25">
      <c r="B629" s="667"/>
      <c r="C629" s="504"/>
      <c r="D629" s="245">
        <v>3</v>
      </c>
      <c r="E629" s="190" t="s">
        <v>520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478</v>
      </c>
      <c r="U629" s="190" t="s">
        <v>715</v>
      </c>
      <c r="V629" s="190" t="s">
        <v>510</v>
      </c>
      <c r="W629" s="196">
        <v>1</v>
      </c>
      <c r="X629" s="190" t="s">
        <v>470</v>
      </c>
    </row>
    <row r="630" spans="2:34" x14ac:dyDescent="0.25">
      <c r="B630" s="667"/>
      <c r="C630" s="504"/>
      <c r="D630" s="245">
        <v>4</v>
      </c>
      <c r="E630" s="190" t="s">
        <v>701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478</v>
      </c>
      <c r="U630" s="190" t="s">
        <v>715</v>
      </c>
      <c r="V630" s="190" t="s">
        <v>646</v>
      </c>
      <c r="W630" s="196">
        <v>1</v>
      </c>
      <c r="X630" s="190" t="s">
        <v>695</v>
      </c>
    </row>
    <row r="631" spans="2:34" x14ac:dyDescent="0.25">
      <c r="B631" s="667"/>
      <c r="C631" s="504"/>
      <c r="D631" s="245">
        <v>5</v>
      </c>
      <c r="E631" s="190" t="s">
        <v>491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478</v>
      </c>
      <c r="U631" s="190" t="s">
        <v>715</v>
      </c>
      <c r="V631" s="190" t="s">
        <v>799</v>
      </c>
      <c r="W631" s="196">
        <v>1</v>
      </c>
      <c r="X631" s="190" t="s">
        <v>470</v>
      </c>
    </row>
    <row r="632" spans="2:34" x14ac:dyDescent="0.25">
      <c r="B632" s="667"/>
      <c r="C632" s="504"/>
      <c r="D632" s="245">
        <v>6</v>
      </c>
      <c r="E632" s="190" t="s">
        <v>797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478</v>
      </c>
      <c r="U632" s="190" t="s">
        <v>715</v>
      </c>
      <c r="V632" s="190" t="s">
        <v>800</v>
      </c>
      <c r="W632" s="196">
        <v>1</v>
      </c>
      <c r="X632" s="190" t="s">
        <v>418</v>
      </c>
    </row>
    <row r="633" spans="2:34" x14ac:dyDescent="0.25">
      <c r="B633" s="667"/>
      <c r="C633" s="504"/>
      <c r="D633" s="245">
        <v>7</v>
      </c>
      <c r="E633" s="190" t="s">
        <v>466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478</v>
      </c>
      <c r="U633" s="190" t="s">
        <v>222</v>
      </c>
      <c r="V633" s="190" t="s">
        <v>689</v>
      </c>
      <c r="W633" s="196">
        <v>1</v>
      </c>
      <c r="X633" s="190" t="s">
        <v>415</v>
      </c>
    </row>
    <row r="634" spans="2:34" x14ac:dyDescent="0.25">
      <c r="B634" s="667"/>
      <c r="C634" s="504"/>
      <c r="D634" s="245">
        <v>8</v>
      </c>
      <c r="E634" s="190" t="s">
        <v>489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478</v>
      </c>
      <c r="U634" s="190" t="s">
        <v>222</v>
      </c>
      <c r="V634" s="190" t="s">
        <v>689</v>
      </c>
      <c r="W634" s="196">
        <v>1</v>
      </c>
      <c r="X634" s="190" t="s">
        <v>419</v>
      </c>
    </row>
    <row r="635" spans="2:34" x14ac:dyDescent="0.25">
      <c r="B635" s="667"/>
      <c r="C635" s="504"/>
      <c r="D635" s="245">
        <v>9</v>
      </c>
      <c r="E635" s="190" t="s">
        <v>471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478</v>
      </c>
      <c r="U635" s="190" t="s">
        <v>715</v>
      </c>
      <c r="V635" s="190" t="s">
        <v>799</v>
      </c>
      <c r="W635" s="196">
        <v>1</v>
      </c>
      <c r="X635" s="190" t="s">
        <v>434</v>
      </c>
    </row>
    <row r="636" spans="2:34" x14ac:dyDescent="0.25">
      <c r="B636" s="667"/>
      <c r="C636" s="504"/>
      <c r="D636" s="245">
        <v>10</v>
      </c>
      <c r="E636" s="190" t="s">
        <v>549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478</v>
      </c>
      <c r="U636" s="190" t="s">
        <v>715</v>
      </c>
      <c r="V636" s="190" t="s">
        <v>799</v>
      </c>
      <c r="W636" s="196">
        <v>1</v>
      </c>
      <c r="X636" s="190" t="s">
        <v>425</v>
      </c>
    </row>
    <row r="637" spans="2:34" x14ac:dyDescent="0.25">
      <c r="B637" s="666">
        <v>45933</v>
      </c>
      <c r="C637" s="504" t="str">
        <f t="shared" ref="C637" si="168">RIGHT(TEXT(B637,"aaa"),1)</f>
        <v>五</v>
      </c>
      <c r="D637" s="245">
        <v>1</v>
      </c>
      <c r="E637" s="190" t="s">
        <v>702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468</v>
      </c>
      <c r="U637" s="190" t="s">
        <v>221</v>
      </c>
      <c r="V637" s="190" t="s">
        <v>705</v>
      </c>
      <c r="W637" s="196">
        <v>1</v>
      </c>
      <c r="X637" s="190" t="s">
        <v>470</v>
      </c>
    </row>
    <row r="638" spans="2:34" x14ac:dyDescent="0.25">
      <c r="B638" s="667"/>
      <c r="C638" s="504"/>
      <c r="D638" s="245">
        <v>2</v>
      </c>
      <c r="E638" s="190" t="s">
        <v>692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468</v>
      </c>
      <c r="U638" s="190" t="s">
        <v>221</v>
      </c>
      <c r="V638" s="190" t="s">
        <v>704</v>
      </c>
      <c r="W638" s="196">
        <v>1</v>
      </c>
      <c r="X638" s="190" t="s">
        <v>433</v>
      </c>
    </row>
    <row r="639" spans="2:34" x14ac:dyDescent="0.25">
      <c r="B639" s="667"/>
      <c r="C639" s="504"/>
      <c r="D639" s="245">
        <v>3</v>
      </c>
      <c r="E639" s="190" t="s">
        <v>482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478</v>
      </c>
      <c r="U639" s="190" t="s">
        <v>715</v>
      </c>
      <c r="V639" s="190" t="s">
        <v>799</v>
      </c>
      <c r="W639" s="196">
        <v>1</v>
      </c>
      <c r="X639" s="190" t="s">
        <v>430</v>
      </c>
    </row>
    <row r="640" spans="2:34" x14ac:dyDescent="0.25">
      <c r="B640" s="667"/>
      <c r="C640" s="504"/>
      <c r="D640" s="245">
        <v>4</v>
      </c>
      <c r="E640" s="190" t="s">
        <v>691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478</v>
      </c>
      <c r="U640" s="190" t="s">
        <v>715</v>
      </c>
      <c r="V640" s="190" t="s">
        <v>469</v>
      </c>
      <c r="W640" s="196">
        <v>1</v>
      </c>
      <c r="X640" s="190" t="s">
        <v>470</v>
      </c>
    </row>
    <row r="641" spans="2:24" x14ac:dyDescent="0.25">
      <c r="B641" s="667"/>
      <c r="C641" s="504"/>
      <c r="D641" s="245">
        <v>5</v>
      </c>
      <c r="E641" s="190" t="s">
        <v>466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478</v>
      </c>
      <c r="U641" s="190" t="s">
        <v>222</v>
      </c>
      <c r="V641" s="190" t="s">
        <v>689</v>
      </c>
      <c r="W641" s="196">
        <v>1</v>
      </c>
      <c r="X641" s="190" t="s">
        <v>415</v>
      </c>
    </row>
    <row r="642" spans="2:24" x14ac:dyDescent="0.25">
      <c r="B642" s="667"/>
      <c r="C642" s="504"/>
      <c r="D642" s="245">
        <v>6</v>
      </c>
      <c r="E642" s="190" t="s">
        <v>701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478</v>
      </c>
      <c r="U642" s="190" t="s">
        <v>715</v>
      </c>
      <c r="V642" s="190" t="s">
        <v>646</v>
      </c>
      <c r="W642" s="196">
        <v>1</v>
      </c>
      <c r="X642" s="190" t="s">
        <v>695</v>
      </c>
    </row>
    <row r="643" spans="2:24" x14ac:dyDescent="0.25">
      <c r="B643" s="667"/>
      <c r="C643" s="504"/>
      <c r="D643" s="245">
        <v>7</v>
      </c>
      <c r="E643" s="190" t="s">
        <v>707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478</v>
      </c>
      <c r="U643" s="190" t="s">
        <v>715</v>
      </c>
      <c r="V643" s="190" t="s">
        <v>799</v>
      </c>
      <c r="W643" s="196">
        <v>1</v>
      </c>
      <c r="X643" s="190" t="s">
        <v>706</v>
      </c>
    </row>
    <row r="644" spans="2:24" x14ac:dyDescent="0.25">
      <c r="B644" s="667"/>
      <c r="C644" s="504"/>
      <c r="D644" s="245">
        <v>8</v>
      </c>
      <c r="E644" s="190" t="s">
        <v>487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478</v>
      </c>
      <c r="U644" s="190" t="s">
        <v>715</v>
      </c>
      <c r="V644" s="190" t="s">
        <v>646</v>
      </c>
      <c r="W644" s="196">
        <v>1</v>
      </c>
      <c r="X644" s="190" t="s">
        <v>470</v>
      </c>
    </row>
    <row r="645" spans="2:24" x14ac:dyDescent="0.25">
      <c r="B645" s="667"/>
      <c r="C645" s="504"/>
      <c r="D645" s="245">
        <v>9</v>
      </c>
      <c r="E645" s="190" t="s">
        <v>497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478</v>
      </c>
      <c r="U645" s="190" t="s">
        <v>222</v>
      </c>
      <c r="V645" s="190" t="s">
        <v>689</v>
      </c>
      <c r="W645" s="196">
        <v>1</v>
      </c>
      <c r="X645" s="190" t="s">
        <v>425</v>
      </c>
    </row>
    <row r="646" spans="2:24" x14ac:dyDescent="0.25">
      <c r="B646" s="667"/>
      <c r="C646" s="504"/>
      <c r="D646" s="245">
        <v>10</v>
      </c>
      <c r="E646" s="190" t="s">
        <v>467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478</v>
      </c>
      <c r="U646" s="190" t="s">
        <v>715</v>
      </c>
      <c r="V646" s="190" t="s">
        <v>469</v>
      </c>
      <c r="W646" s="196">
        <v>1</v>
      </c>
      <c r="X646" s="190" t="s">
        <v>470</v>
      </c>
    </row>
    <row r="647" spans="2:24" x14ac:dyDescent="0.25">
      <c r="B647" s="666">
        <v>45934</v>
      </c>
      <c r="C647" s="504" t="str">
        <f t="shared" ref="C647" si="169">RIGHT(TEXT(B647,"aaa"),1)</f>
        <v>六</v>
      </c>
      <c r="D647" s="245">
        <v>1</v>
      </c>
      <c r="E647" s="190" t="s">
        <v>702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468</v>
      </c>
      <c r="U647" s="190" t="s">
        <v>221</v>
      </c>
      <c r="V647" s="190" t="s">
        <v>705</v>
      </c>
      <c r="W647" s="196">
        <v>1</v>
      </c>
      <c r="X647" s="190" t="s">
        <v>470</v>
      </c>
    </row>
    <row r="648" spans="2:24" x14ac:dyDescent="0.25">
      <c r="B648" s="667"/>
      <c r="C648" s="504"/>
      <c r="D648" s="245">
        <v>2</v>
      </c>
      <c r="E648" s="190" t="s">
        <v>692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468</v>
      </c>
      <c r="U648" s="190" t="s">
        <v>221</v>
      </c>
      <c r="V648" s="190" t="s">
        <v>704</v>
      </c>
      <c r="W648" s="196">
        <v>1</v>
      </c>
      <c r="X648" s="190" t="s">
        <v>433</v>
      </c>
    </row>
    <row r="649" spans="2:24" x14ac:dyDescent="0.25">
      <c r="B649" s="667"/>
      <c r="C649" s="504"/>
      <c r="D649" s="245">
        <v>3</v>
      </c>
      <c r="E649" s="190" t="s">
        <v>466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478</v>
      </c>
      <c r="U649" s="190" t="s">
        <v>222</v>
      </c>
      <c r="V649" s="190" t="s">
        <v>689</v>
      </c>
      <c r="W649" s="196">
        <v>1</v>
      </c>
      <c r="X649" s="190" t="s">
        <v>415</v>
      </c>
    </row>
    <row r="650" spans="2:24" x14ac:dyDescent="0.25">
      <c r="B650" s="667"/>
      <c r="C650" s="504"/>
      <c r="D650" s="245">
        <v>4</v>
      </c>
      <c r="E650" s="190" t="s">
        <v>691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478</v>
      </c>
      <c r="U650" s="190" t="s">
        <v>715</v>
      </c>
      <c r="V650" s="190" t="s">
        <v>469</v>
      </c>
      <c r="W650" s="196">
        <v>1</v>
      </c>
      <c r="X650" s="190" t="s">
        <v>470</v>
      </c>
    </row>
    <row r="651" spans="2:24" x14ac:dyDescent="0.25">
      <c r="B651" s="667"/>
      <c r="C651" s="504"/>
      <c r="D651" s="245">
        <v>5</v>
      </c>
      <c r="E651" s="190" t="s">
        <v>701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478</v>
      </c>
      <c r="U651" s="190" t="s">
        <v>715</v>
      </c>
      <c r="V651" s="190" t="s">
        <v>646</v>
      </c>
      <c r="W651" s="196">
        <v>1</v>
      </c>
      <c r="X651" s="190" t="s">
        <v>695</v>
      </c>
    </row>
    <row r="652" spans="2:24" x14ac:dyDescent="0.25">
      <c r="B652" s="667"/>
      <c r="C652" s="504"/>
      <c r="D652" s="245">
        <v>6</v>
      </c>
      <c r="E652" s="190" t="s">
        <v>497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478</v>
      </c>
      <c r="U652" s="190" t="s">
        <v>222</v>
      </c>
      <c r="V652" s="190" t="s">
        <v>689</v>
      </c>
      <c r="W652" s="196">
        <v>1</v>
      </c>
      <c r="X652" s="190" t="s">
        <v>425</v>
      </c>
    </row>
    <row r="653" spans="2:24" x14ac:dyDescent="0.25">
      <c r="B653" s="667"/>
      <c r="C653" s="504"/>
      <c r="D653" s="245">
        <v>7</v>
      </c>
      <c r="E653" s="190" t="s">
        <v>487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478</v>
      </c>
      <c r="U653" s="190" t="s">
        <v>715</v>
      </c>
      <c r="V653" s="190" t="s">
        <v>646</v>
      </c>
      <c r="W653" s="196">
        <v>1</v>
      </c>
      <c r="X653" s="190" t="s">
        <v>470</v>
      </c>
    </row>
    <row r="654" spans="2:24" x14ac:dyDescent="0.25">
      <c r="B654" s="667"/>
      <c r="C654" s="504"/>
      <c r="D654" s="245">
        <v>8</v>
      </c>
      <c r="E654" s="190" t="s">
        <v>527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478</v>
      </c>
      <c r="U654" s="190" t="s">
        <v>222</v>
      </c>
      <c r="V654" s="190" t="s">
        <v>689</v>
      </c>
      <c r="W654" s="196">
        <v>1</v>
      </c>
      <c r="X654" s="190" t="s">
        <v>416</v>
      </c>
    </row>
    <row r="655" spans="2:24" x14ac:dyDescent="0.25">
      <c r="B655" s="667"/>
      <c r="C655" s="504"/>
      <c r="D655" s="245">
        <v>9</v>
      </c>
      <c r="E655" s="190" t="s">
        <v>549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478</v>
      </c>
      <c r="U655" s="190" t="s">
        <v>715</v>
      </c>
      <c r="V655" s="190" t="s">
        <v>799</v>
      </c>
      <c r="W655" s="196">
        <v>1</v>
      </c>
      <c r="X655" s="190" t="s">
        <v>425</v>
      </c>
    </row>
    <row r="656" spans="2:24" x14ac:dyDescent="0.25">
      <c r="B656" s="667"/>
      <c r="C656" s="504"/>
      <c r="D656" s="245">
        <v>10</v>
      </c>
      <c r="E656" s="190" t="s">
        <v>517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478</v>
      </c>
      <c r="U656" s="190" t="s">
        <v>222</v>
      </c>
      <c r="V656" s="190" t="s">
        <v>689</v>
      </c>
      <c r="W656" s="196">
        <v>1</v>
      </c>
      <c r="X656" s="190" t="s">
        <v>422</v>
      </c>
    </row>
    <row r="657" spans="2:24" x14ac:dyDescent="0.25">
      <c r="B657" s="666">
        <v>45935</v>
      </c>
      <c r="C657" s="504" t="str">
        <f t="shared" ref="C657" si="170">RIGHT(TEXT(B657,"aaa"),1)</f>
        <v>日</v>
      </c>
      <c r="D657" s="245">
        <v>1</v>
      </c>
      <c r="E657" s="190" t="s">
        <v>702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468</v>
      </c>
      <c r="U657" s="190" t="s">
        <v>221</v>
      </c>
      <c r="V657" s="190" t="s">
        <v>705</v>
      </c>
      <c r="W657" s="196">
        <v>1</v>
      </c>
      <c r="X657" s="190" t="s">
        <v>470</v>
      </c>
    </row>
    <row r="658" spans="2:24" x14ac:dyDescent="0.25">
      <c r="B658" s="667"/>
      <c r="C658" s="504"/>
      <c r="D658" s="245">
        <v>2</v>
      </c>
      <c r="E658" s="190" t="s">
        <v>692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468</v>
      </c>
      <c r="U658" s="190" t="s">
        <v>221</v>
      </c>
      <c r="V658" s="190" t="s">
        <v>704</v>
      </c>
      <c r="W658" s="196">
        <v>1</v>
      </c>
      <c r="X658" s="190" t="s">
        <v>433</v>
      </c>
    </row>
    <row r="659" spans="2:24" x14ac:dyDescent="0.25">
      <c r="B659" s="667"/>
      <c r="C659" s="504"/>
      <c r="D659" s="245">
        <v>3</v>
      </c>
      <c r="E659" s="190" t="s">
        <v>691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478</v>
      </c>
      <c r="U659" s="190" t="s">
        <v>715</v>
      </c>
      <c r="V659" s="190" t="s">
        <v>469</v>
      </c>
      <c r="W659" s="196">
        <v>1</v>
      </c>
      <c r="X659" s="190" t="s">
        <v>470</v>
      </c>
    </row>
    <row r="660" spans="2:24" x14ac:dyDescent="0.25">
      <c r="B660" s="667"/>
      <c r="C660" s="504"/>
      <c r="D660" s="245">
        <v>4</v>
      </c>
      <c r="E660" s="190" t="s">
        <v>466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478</v>
      </c>
      <c r="U660" s="190" t="s">
        <v>222</v>
      </c>
      <c r="V660" s="190" t="s">
        <v>689</v>
      </c>
      <c r="W660" s="196">
        <v>1</v>
      </c>
      <c r="X660" s="190" t="s">
        <v>415</v>
      </c>
    </row>
    <row r="661" spans="2:24" x14ac:dyDescent="0.25">
      <c r="B661" s="667"/>
      <c r="C661" s="504"/>
      <c r="D661" s="245">
        <v>5</v>
      </c>
      <c r="E661" s="190" t="s">
        <v>701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478</v>
      </c>
      <c r="U661" s="190" t="s">
        <v>715</v>
      </c>
      <c r="V661" s="190" t="s">
        <v>646</v>
      </c>
      <c r="W661" s="196">
        <v>1</v>
      </c>
      <c r="X661" s="190" t="s">
        <v>695</v>
      </c>
    </row>
    <row r="662" spans="2:24" x14ac:dyDescent="0.25">
      <c r="B662" s="667"/>
      <c r="C662" s="504"/>
      <c r="D662" s="245">
        <v>6</v>
      </c>
      <c r="E662" s="190" t="s">
        <v>527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478</v>
      </c>
      <c r="U662" s="190" t="s">
        <v>222</v>
      </c>
      <c r="V662" s="190" t="s">
        <v>689</v>
      </c>
      <c r="W662" s="196">
        <v>1</v>
      </c>
      <c r="X662" s="190" t="s">
        <v>416</v>
      </c>
    </row>
    <row r="663" spans="2:24" x14ac:dyDescent="0.25">
      <c r="B663" s="667"/>
      <c r="C663" s="504"/>
      <c r="D663" s="245">
        <v>7</v>
      </c>
      <c r="E663" s="190" t="s">
        <v>487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478</v>
      </c>
      <c r="U663" s="190" t="s">
        <v>715</v>
      </c>
      <c r="V663" s="190" t="s">
        <v>646</v>
      </c>
      <c r="W663" s="196">
        <v>1</v>
      </c>
      <c r="X663" s="190" t="s">
        <v>470</v>
      </c>
    </row>
    <row r="664" spans="2:24" x14ac:dyDescent="0.25">
      <c r="B664" s="667"/>
      <c r="C664" s="504"/>
      <c r="D664" s="245">
        <v>8</v>
      </c>
      <c r="E664" s="190" t="s">
        <v>482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478</v>
      </c>
      <c r="U664" s="190" t="s">
        <v>715</v>
      </c>
      <c r="V664" s="190" t="s">
        <v>799</v>
      </c>
      <c r="W664" s="196">
        <v>1</v>
      </c>
      <c r="X664" s="190" t="s">
        <v>430</v>
      </c>
    </row>
    <row r="665" spans="2:24" x14ac:dyDescent="0.25">
      <c r="B665" s="667"/>
      <c r="C665" s="504"/>
      <c r="D665" s="245">
        <v>9</v>
      </c>
      <c r="E665" s="190" t="s">
        <v>517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478</v>
      </c>
      <c r="U665" s="190" t="s">
        <v>222</v>
      </c>
      <c r="V665" s="190" t="s">
        <v>689</v>
      </c>
      <c r="W665" s="196">
        <v>1</v>
      </c>
      <c r="X665" s="190" t="s">
        <v>422</v>
      </c>
    </row>
    <row r="666" spans="2:24" x14ac:dyDescent="0.25">
      <c r="B666" s="667"/>
      <c r="C666" s="504"/>
      <c r="D666" s="245">
        <v>10</v>
      </c>
      <c r="E666" s="190" t="s">
        <v>520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478</v>
      </c>
      <c r="U666" s="190" t="s">
        <v>715</v>
      </c>
      <c r="V666" s="190" t="s">
        <v>510</v>
      </c>
      <c r="W666" s="196">
        <v>1</v>
      </c>
      <c r="X666" s="190" t="s">
        <v>470</v>
      </c>
    </row>
    <row r="667" spans="2:24" x14ac:dyDescent="0.25">
      <c r="B667" s="666">
        <v>45936</v>
      </c>
      <c r="C667" s="504" t="str">
        <f t="shared" ref="C667" si="171">RIGHT(TEXT(B667,"aaa"),1)</f>
        <v>一</v>
      </c>
      <c r="D667" s="245">
        <v>1</v>
      </c>
      <c r="E667" s="190" t="s">
        <v>692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468</v>
      </c>
      <c r="U667" s="190" t="s">
        <v>221</v>
      </c>
      <c r="V667" s="190" t="s">
        <v>704</v>
      </c>
      <c r="W667" s="196">
        <v>1</v>
      </c>
      <c r="X667" s="190" t="s">
        <v>433</v>
      </c>
    </row>
    <row r="668" spans="2:24" x14ac:dyDescent="0.25">
      <c r="B668" s="667"/>
      <c r="C668" s="504"/>
      <c r="D668" s="245">
        <v>2</v>
      </c>
      <c r="E668" s="190" t="s">
        <v>702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468</v>
      </c>
      <c r="U668" s="190" t="s">
        <v>221</v>
      </c>
      <c r="V668" s="190" t="s">
        <v>705</v>
      </c>
      <c r="W668" s="196">
        <v>1</v>
      </c>
      <c r="X668" s="190" t="s">
        <v>470</v>
      </c>
    </row>
    <row r="669" spans="2:24" x14ac:dyDescent="0.25">
      <c r="B669" s="667"/>
      <c r="C669" s="504"/>
      <c r="D669" s="245">
        <v>3</v>
      </c>
      <c r="E669" s="190" t="s">
        <v>669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478</v>
      </c>
      <c r="U669" s="190" t="s">
        <v>715</v>
      </c>
      <c r="V669" s="190" t="s">
        <v>646</v>
      </c>
      <c r="W669" s="196">
        <v>1</v>
      </c>
      <c r="X669" s="190" t="s">
        <v>426</v>
      </c>
    </row>
    <row r="670" spans="2:24" x14ac:dyDescent="0.25">
      <c r="B670" s="667"/>
      <c r="C670" s="504"/>
      <c r="D670" s="245">
        <v>4</v>
      </c>
      <c r="E670" s="190" t="s">
        <v>701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478</v>
      </c>
      <c r="U670" s="190" t="s">
        <v>715</v>
      </c>
      <c r="V670" s="190" t="s">
        <v>646</v>
      </c>
      <c r="W670" s="196">
        <v>1</v>
      </c>
      <c r="X670" s="190" t="s">
        <v>695</v>
      </c>
    </row>
    <row r="671" spans="2:24" x14ac:dyDescent="0.25">
      <c r="B671" s="667"/>
      <c r="C671" s="504"/>
      <c r="D671" s="245">
        <v>5</v>
      </c>
      <c r="E671" s="190" t="s">
        <v>493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478</v>
      </c>
      <c r="U671" s="190" t="s">
        <v>715</v>
      </c>
      <c r="V671" s="190" t="s">
        <v>469</v>
      </c>
      <c r="W671" s="196">
        <v>1</v>
      </c>
      <c r="X671" s="190" t="s">
        <v>470</v>
      </c>
    </row>
    <row r="672" spans="2:24" x14ac:dyDescent="0.25">
      <c r="B672" s="667"/>
      <c r="C672" s="504"/>
      <c r="D672" s="245">
        <v>6</v>
      </c>
      <c r="E672" s="190" t="s">
        <v>466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478</v>
      </c>
      <c r="U672" s="190" t="s">
        <v>222</v>
      </c>
      <c r="V672" s="190" t="s">
        <v>689</v>
      </c>
      <c r="W672" s="196">
        <v>1</v>
      </c>
      <c r="X672" s="190" t="s">
        <v>415</v>
      </c>
    </row>
    <row r="673" spans="2:24" x14ac:dyDescent="0.25">
      <c r="B673" s="667"/>
      <c r="C673" s="504"/>
      <c r="D673" s="245">
        <v>7</v>
      </c>
      <c r="E673" s="190" t="s">
        <v>487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478</v>
      </c>
      <c r="U673" s="190" t="s">
        <v>715</v>
      </c>
      <c r="V673" s="190" t="s">
        <v>646</v>
      </c>
      <c r="W673" s="196">
        <v>1</v>
      </c>
      <c r="X673" s="190" t="s">
        <v>470</v>
      </c>
    </row>
    <row r="674" spans="2:24" x14ac:dyDescent="0.25">
      <c r="B674" s="667"/>
      <c r="C674" s="504"/>
      <c r="D674" s="245">
        <v>8</v>
      </c>
      <c r="E674" s="190" t="s">
        <v>560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478</v>
      </c>
      <c r="U674" s="190" t="s">
        <v>715</v>
      </c>
      <c r="V674" s="190" t="s">
        <v>799</v>
      </c>
      <c r="W674" s="196">
        <v>1</v>
      </c>
      <c r="X674" s="190" t="s">
        <v>436</v>
      </c>
    </row>
    <row r="675" spans="2:24" x14ac:dyDescent="0.25">
      <c r="B675" s="667"/>
      <c r="C675" s="504"/>
      <c r="D675" s="245">
        <v>9</v>
      </c>
      <c r="E675" s="190" t="s">
        <v>527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478</v>
      </c>
      <c r="U675" s="190" t="s">
        <v>222</v>
      </c>
      <c r="V675" s="190" t="s">
        <v>689</v>
      </c>
      <c r="W675" s="196">
        <v>1</v>
      </c>
      <c r="X675" s="190" t="s">
        <v>416</v>
      </c>
    </row>
    <row r="676" spans="2:24" x14ac:dyDescent="0.25">
      <c r="B676" s="667"/>
      <c r="C676" s="504"/>
      <c r="D676" s="245">
        <v>10</v>
      </c>
      <c r="E676" s="190" t="s">
        <v>549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478</v>
      </c>
      <c r="U676" s="190" t="s">
        <v>715</v>
      </c>
      <c r="V676" s="190" t="s">
        <v>799</v>
      </c>
      <c r="W676" s="196">
        <v>1</v>
      </c>
      <c r="X676" s="190" t="s">
        <v>425</v>
      </c>
    </row>
    <row r="677" spans="2:24" x14ac:dyDescent="0.25">
      <c r="B677" s="666">
        <v>45937</v>
      </c>
      <c r="C677" s="504" t="str">
        <f t="shared" ref="C677" si="172">RIGHT(TEXT(B677,"aaa"),1)</f>
        <v>二</v>
      </c>
      <c r="D677" s="245">
        <v>1</v>
      </c>
      <c r="E677" s="190" t="s">
        <v>702</v>
      </c>
      <c r="F677" s="314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4">
        <v>278.75</v>
      </c>
      <c r="M677" s="198">
        <f t="shared" si="159"/>
        <v>1.4682483053870852</v>
      </c>
      <c r="N677" s="314">
        <v>14634.38</v>
      </c>
      <c r="O677" s="190">
        <v>0</v>
      </c>
      <c r="P677" s="197">
        <f t="shared" si="160"/>
        <v>0</v>
      </c>
      <c r="Q677" s="314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468</v>
      </c>
      <c r="U677" s="190" t="s">
        <v>221</v>
      </c>
      <c r="V677" s="190" t="s">
        <v>705</v>
      </c>
      <c r="W677" s="196">
        <v>1</v>
      </c>
      <c r="X677" s="190" t="s">
        <v>470</v>
      </c>
    </row>
    <row r="678" spans="2:24" x14ac:dyDescent="0.25">
      <c r="B678" s="667"/>
      <c r="C678" s="504"/>
      <c r="D678" s="245">
        <v>2</v>
      </c>
      <c r="E678" s="190" t="s">
        <v>692</v>
      </c>
      <c r="F678" s="314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4">
        <v>17.75</v>
      </c>
      <c r="M678" s="198">
        <f t="shared" si="159"/>
        <v>1.0485107208693121</v>
      </c>
      <c r="N678" s="314">
        <v>8875</v>
      </c>
      <c r="O678" s="190">
        <v>0</v>
      </c>
      <c r="P678" s="197">
        <f t="shared" si="160"/>
        <v>0</v>
      </c>
      <c r="Q678" s="314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468</v>
      </c>
      <c r="U678" s="190" t="s">
        <v>221</v>
      </c>
      <c r="V678" s="190" t="s">
        <v>704</v>
      </c>
      <c r="W678" s="196">
        <v>1</v>
      </c>
      <c r="X678" s="190" t="s">
        <v>433</v>
      </c>
    </row>
    <row r="679" spans="2:24" x14ac:dyDescent="0.25">
      <c r="B679" s="667"/>
      <c r="C679" s="504"/>
      <c r="D679" s="245">
        <v>3</v>
      </c>
      <c r="E679" s="190" t="s">
        <v>691</v>
      </c>
      <c r="F679" s="314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4">
        <v>313.60000000000002</v>
      </c>
      <c r="M679" s="198">
        <f t="shared" si="159"/>
        <v>1.0679896769600428</v>
      </c>
      <c r="N679" s="314">
        <v>2395.9</v>
      </c>
      <c r="O679" s="190">
        <v>0.77</v>
      </c>
      <c r="P679" s="197">
        <f t="shared" si="160"/>
        <v>6.8523627302660853E-3</v>
      </c>
      <c r="Q679" s="314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478</v>
      </c>
      <c r="U679" s="190" t="s">
        <v>715</v>
      </c>
      <c r="V679" s="190" t="s">
        <v>469</v>
      </c>
      <c r="W679" s="196">
        <v>1</v>
      </c>
      <c r="X679" s="190" t="s">
        <v>470</v>
      </c>
    </row>
    <row r="680" spans="2:24" x14ac:dyDescent="0.25">
      <c r="B680" s="667"/>
      <c r="C680" s="504"/>
      <c r="D680" s="245">
        <v>4</v>
      </c>
      <c r="E680" s="190" t="s">
        <v>466</v>
      </c>
      <c r="F680" s="314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4">
        <v>814.16</v>
      </c>
      <c r="M680" s="198">
        <f t="shared" si="159"/>
        <v>1.0543148607664736</v>
      </c>
      <c r="N680" s="314">
        <v>1603.9</v>
      </c>
      <c r="O680" s="190">
        <v>0.28999999999999998</v>
      </c>
      <c r="P680" s="197">
        <f t="shared" si="160"/>
        <v>7.9955886407499302E-3</v>
      </c>
      <c r="Q680" s="314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478</v>
      </c>
      <c r="U680" s="190" t="s">
        <v>222</v>
      </c>
      <c r="V680" s="190" t="s">
        <v>689</v>
      </c>
      <c r="W680" s="196">
        <v>1</v>
      </c>
      <c r="X680" s="190" t="s">
        <v>415</v>
      </c>
    </row>
    <row r="681" spans="2:24" x14ac:dyDescent="0.25">
      <c r="B681" s="667"/>
      <c r="C681" s="504"/>
      <c r="D681" s="245">
        <v>5</v>
      </c>
      <c r="E681" s="190" t="s">
        <v>497</v>
      </c>
      <c r="F681" s="314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4">
        <v>318.32</v>
      </c>
      <c r="M681" s="198">
        <f t="shared" ref="M681:M744" si="175">(H681+J681)/G681</f>
        <v>1.0544537026170637</v>
      </c>
      <c r="N681" s="314">
        <v>1477</v>
      </c>
      <c r="O681" s="190">
        <v>0.76</v>
      </c>
      <c r="P681" s="197">
        <f t="shared" ref="P681:P744" si="176">O681/G681</f>
        <v>8.9191409458983691E-3</v>
      </c>
      <c r="Q681" s="314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478</v>
      </c>
      <c r="U681" s="190" t="s">
        <v>222</v>
      </c>
      <c r="V681" s="190" t="s">
        <v>689</v>
      </c>
      <c r="W681" s="196">
        <v>1</v>
      </c>
      <c r="X681" s="190" t="s">
        <v>425</v>
      </c>
    </row>
    <row r="682" spans="2:24" x14ac:dyDescent="0.25">
      <c r="B682" s="667"/>
      <c r="C682" s="504"/>
      <c r="D682" s="245">
        <v>6</v>
      </c>
      <c r="E682" s="190" t="s">
        <v>484</v>
      </c>
      <c r="F682" s="314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4">
        <v>212.89</v>
      </c>
      <c r="M682" s="198">
        <f t="shared" si="175"/>
        <v>1.0408288376655224</v>
      </c>
      <c r="N682" s="314">
        <v>1417.85</v>
      </c>
      <c r="O682" s="190">
        <v>1.1399999999999999</v>
      </c>
      <c r="P682" s="197">
        <f t="shared" si="176"/>
        <v>6.9887199607650803E-3</v>
      </c>
      <c r="Q682" s="314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478</v>
      </c>
      <c r="U682" s="190" t="s">
        <v>715</v>
      </c>
      <c r="V682" s="190" t="s">
        <v>818</v>
      </c>
      <c r="W682" s="196">
        <v>1</v>
      </c>
      <c r="X682" s="190" t="s">
        <v>470</v>
      </c>
    </row>
    <row r="683" spans="2:24" x14ac:dyDescent="0.25">
      <c r="B683" s="667"/>
      <c r="C683" s="504"/>
      <c r="D683" s="245">
        <v>7</v>
      </c>
      <c r="E683" s="190" t="s">
        <v>487</v>
      </c>
      <c r="F683" s="314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4">
        <v>410.16</v>
      </c>
      <c r="M683" s="198">
        <f t="shared" si="175"/>
        <v>1.0348062953995159</v>
      </c>
      <c r="N683" s="314">
        <v>1415.05</v>
      </c>
      <c r="O683" s="190">
        <v>0.59</v>
      </c>
      <c r="P683" s="197">
        <f t="shared" si="176"/>
        <v>5.9523809523809521E-3</v>
      </c>
      <c r="Q683" s="314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478</v>
      </c>
      <c r="U683" s="190" t="s">
        <v>715</v>
      </c>
      <c r="V683" s="190" t="s">
        <v>646</v>
      </c>
      <c r="W683" s="196">
        <v>1</v>
      </c>
      <c r="X683" s="190" t="s">
        <v>470</v>
      </c>
    </row>
    <row r="684" spans="2:24" x14ac:dyDescent="0.25">
      <c r="B684" s="667"/>
      <c r="C684" s="504"/>
      <c r="D684" s="245">
        <v>8</v>
      </c>
      <c r="E684" s="190" t="s">
        <v>701</v>
      </c>
      <c r="F684" s="314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4">
        <v>417.58</v>
      </c>
      <c r="M684" s="198">
        <f t="shared" si="175"/>
        <v>1.0524844720496893</v>
      </c>
      <c r="N684" s="314">
        <v>1411.42</v>
      </c>
      <c r="O684" s="190">
        <v>0.57999999999999996</v>
      </c>
      <c r="P684" s="197">
        <f t="shared" si="176"/>
        <v>9.0062111801242229E-3</v>
      </c>
      <c r="Q684" s="314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478</v>
      </c>
      <c r="U684" s="190" t="s">
        <v>715</v>
      </c>
      <c r="V684" s="190" t="s">
        <v>646</v>
      </c>
      <c r="W684" s="196">
        <v>1</v>
      </c>
      <c r="X684" s="190" t="s">
        <v>695</v>
      </c>
    </row>
    <row r="685" spans="2:24" x14ac:dyDescent="0.25">
      <c r="B685" s="667"/>
      <c r="C685" s="504"/>
      <c r="D685" s="245">
        <v>9</v>
      </c>
      <c r="E685" s="190" t="s">
        <v>467</v>
      </c>
      <c r="F685" s="314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4">
        <v>203.5</v>
      </c>
      <c r="M685" s="198">
        <f t="shared" si="175"/>
        <v>1.0523560209424083</v>
      </c>
      <c r="N685" s="314">
        <v>1363.45</v>
      </c>
      <c r="O685" s="190">
        <v>1.19</v>
      </c>
      <c r="P685" s="197">
        <f t="shared" si="176"/>
        <v>9.2990544658904436E-3</v>
      </c>
      <c r="Q685" s="314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478</v>
      </c>
      <c r="U685" s="190" t="s">
        <v>715</v>
      </c>
      <c r="V685" s="190" t="s">
        <v>469</v>
      </c>
      <c r="W685" s="196">
        <v>1</v>
      </c>
      <c r="X685" s="190" t="s">
        <v>470</v>
      </c>
    </row>
    <row r="686" spans="2:24" x14ac:dyDescent="0.25">
      <c r="B686" s="667"/>
      <c r="C686" s="504"/>
      <c r="D686" s="245">
        <v>10</v>
      </c>
      <c r="E686" s="190" t="s">
        <v>527</v>
      </c>
      <c r="F686" s="314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4">
        <v>333.9</v>
      </c>
      <c r="M686" s="198">
        <f t="shared" si="175"/>
        <v>1.054448160535117</v>
      </c>
      <c r="N686" s="314">
        <v>1358.97</v>
      </c>
      <c r="O686" s="190">
        <v>0.73</v>
      </c>
      <c r="P686" s="197">
        <f t="shared" si="176"/>
        <v>9.7658862876254179E-3</v>
      </c>
      <c r="Q686" s="314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478</v>
      </c>
      <c r="U686" s="190" t="s">
        <v>222</v>
      </c>
      <c r="V686" s="190" t="s">
        <v>689</v>
      </c>
      <c r="W686" s="196">
        <v>1</v>
      </c>
      <c r="X686" s="190" t="s">
        <v>416</v>
      </c>
    </row>
    <row r="687" spans="2:24" x14ac:dyDescent="0.25">
      <c r="B687" s="666">
        <v>45938</v>
      </c>
      <c r="C687" s="504" t="str">
        <f t="shared" ref="C687" si="180">RIGHT(TEXT(B687,"aaa"),1)</f>
        <v>三</v>
      </c>
      <c r="D687" s="245">
        <v>1</v>
      </c>
      <c r="E687" s="190" t="s">
        <v>702</v>
      </c>
      <c r="F687" s="314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4">
        <v>278.75</v>
      </c>
      <c r="M687" s="198">
        <f t="shared" si="175"/>
        <v>1.524696121937102</v>
      </c>
      <c r="N687" s="314">
        <v>15161.21</v>
      </c>
      <c r="O687" s="190">
        <v>0</v>
      </c>
      <c r="P687" s="197">
        <f t="shared" si="176"/>
        <v>0</v>
      </c>
      <c r="Q687" s="314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468</v>
      </c>
      <c r="U687" s="190" t="s">
        <v>221</v>
      </c>
      <c r="V687" s="190" t="s">
        <v>705</v>
      </c>
      <c r="W687" s="196">
        <v>1</v>
      </c>
      <c r="X687" s="190" t="s">
        <v>470</v>
      </c>
    </row>
    <row r="688" spans="2:24" x14ac:dyDescent="0.25">
      <c r="B688" s="667"/>
      <c r="C688" s="504"/>
      <c r="D688" s="245">
        <v>2</v>
      </c>
      <c r="E688" s="190" t="s">
        <v>692</v>
      </c>
      <c r="F688" s="314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4">
        <v>17.75</v>
      </c>
      <c r="M688" s="198">
        <f t="shared" si="175"/>
        <v>1.0210327058576085</v>
      </c>
      <c r="N688" s="314">
        <v>3550</v>
      </c>
      <c r="O688" s="190">
        <v>0</v>
      </c>
      <c r="P688" s="197">
        <f t="shared" si="176"/>
        <v>0</v>
      </c>
      <c r="Q688" s="314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468</v>
      </c>
      <c r="U688" s="190" t="s">
        <v>221</v>
      </c>
      <c r="V688" s="190" t="s">
        <v>704</v>
      </c>
      <c r="W688" s="196">
        <v>1</v>
      </c>
      <c r="X688" s="190" t="s">
        <v>433</v>
      </c>
    </row>
    <row r="689" spans="2:24" x14ac:dyDescent="0.25">
      <c r="B689" s="667"/>
      <c r="C689" s="504"/>
      <c r="D689" s="245">
        <v>3</v>
      </c>
      <c r="E689" s="190" t="s">
        <v>691</v>
      </c>
      <c r="F689" s="314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4">
        <v>313.60000000000002</v>
      </c>
      <c r="M689" s="198">
        <f t="shared" si="175"/>
        <v>1.0639975735517138</v>
      </c>
      <c r="N689" s="314">
        <v>1985.09</v>
      </c>
      <c r="O689" s="190">
        <v>0.56999999999999995</v>
      </c>
      <c r="P689" s="197">
        <f t="shared" si="176"/>
        <v>5.7628146800121323E-3</v>
      </c>
      <c r="Q689" s="314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478</v>
      </c>
      <c r="U689" s="190" t="s">
        <v>715</v>
      </c>
      <c r="V689" s="190" t="s">
        <v>469</v>
      </c>
      <c r="W689" s="196">
        <v>1</v>
      </c>
      <c r="X689" s="190" t="s">
        <v>470</v>
      </c>
    </row>
    <row r="690" spans="2:24" x14ac:dyDescent="0.25">
      <c r="B690" s="667"/>
      <c r="C690" s="504"/>
      <c r="D690" s="245">
        <v>4</v>
      </c>
      <c r="E690" s="190" t="s">
        <v>466</v>
      </c>
      <c r="F690" s="314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4">
        <v>814.16</v>
      </c>
      <c r="M690" s="198">
        <f t="shared" si="175"/>
        <v>1.0638828295419134</v>
      </c>
      <c r="N690" s="314">
        <v>1669.03</v>
      </c>
      <c r="O690" s="190">
        <v>0.22</v>
      </c>
      <c r="P690" s="197">
        <f t="shared" si="176"/>
        <v>6.8557182923028974E-3</v>
      </c>
      <c r="Q690" s="314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478</v>
      </c>
      <c r="U690" s="190" t="s">
        <v>222</v>
      </c>
      <c r="V690" s="190" t="s">
        <v>689</v>
      </c>
      <c r="W690" s="196">
        <v>1</v>
      </c>
      <c r="X690" s="190" t="s">
        <v>415</v>
      </c>
    </row>
    <row r="691" spans="2:24" x14ac:dyDescent="0.25">
      <c r="B691" s="667"/>
      <c r="C691" s="504"/>
      <c r="D691" s="245">
        <v>5</v>
      </c>
      <c r="E691" s="190" t="s">
        <v>701</v>
      </c>
      <c r="F691" s="314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4">
        <v>417.58</v>
      </c>
      <c r="M691" s="198">
        <f t="shared" si="175"/>
        <v>1.0640350877192981</v>
      </c>
      <c r="N691" s="314">
        <v>1524.17</v>
      </c>
      <c r="O691" s="190">
        <v>0.43</v>
      </c>
      <c r="P691" s="197">
        <f t="shared" si="176"/>
        <v>7.5438596491228067E-3</v>
      </c>
      <c r="Q691" s="314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478</v>
      </c>
      <c r="U691" s="190" t="s">
        <v>715</v>
      </c>
      <c r="V691" s="190" t="s">
        <v>646</v>
      </c>
      <c r="W691" s="196">
        <v>1</v>
      </c>
      <c r="X691" s="190" t="s">
        <v>695</v>
      </c>
    </row>
    <row r="692" spans="2:24" x14ac:dyDescent="0.25">
      <c r="B692" s="667"/>
      <c r="C692" s="504"/>
      <c r="D692" s="245">
        <v>6</v>
      </c>
      <c r="E692" s="190" t="s">
        <v>487</v>
      </c>
      <c r="F692" s="314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4">
        <v>410.16</v>
      </c>
      <c r="M692" s="198">
        <f t="shared" si="175"/>
        <v>1.038469874295622</v>
      </c>
      <c r="N692" s="314">
        <v>1456.07</v>
      </c>
      <c r="O692" s="190">
        <v>0.44</v>
      </c>
      <c r="P692" s="197">
        <f t="shared" si="176"/>
        <v>4.7680970957954052E-3</v>
      </c>
      <c r="Q692" s="314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478</v>
      </c>
      <c r="U692" s="190" t="s">
        <v>715</v>
      </c>
      <c r="V692" s="190" t="s">
        <v>646</v>
      </c>
      <c r="W692" s="196">
        <v>1</v>
      </c>
      <c r="X692" s="190" t="s">
        <v>470</v>
      </c>
    </row>
    <row r="693" spans="2:24" x14ac:dyDescent="0.25">
      <c r="B693" s="667"/>
      <c r="C693" s="504"/>
      <c r="D693" s="245">
        <v>7</v>
      </c>
      <c r="E693" s="190" t="s">
        <v>707</v>
      </c>
      <c r="F693" s="314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4">
        <v>195.73</v>
      </c>
      <c r="M693" s="198">
        <f t="shared" si="175"/>
        <v>1.0512533258647248</v>
      </c>
      <c r="N693" s="314">
        <v>1432.74</v>
      </c>
      <c r="O693" s="190">
        <v>0.91</v>
      </c>
      <c r="P693" s="197">
        <f t="shared" si="176"/>
        <v>6.3716566307239885E-3</v>
      </c>
      <c r="Q693" s="314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478</v>
      </c>
      <c r="U693" s="190" t="s">
        <v>715</v>
      </c>
      <c r="V693" s="190" t="s">
        <v>799</v>
      </c>
      <c r="W693" s="196">
        <v>1</v>
      </c>
      <c r="X693" s="190" t="s">
        <v>706</v>
      </c>
    </row>
    <row r="694" spans="2:24" x14ac:dyDescent="0.25">
      <c r="B694" s="667"/>
      <c r="C694" s="504"/>
      <c r="D694" s="245">
        <v>8</v>
      </c>
      <c r="E694" s="190" t="s">
        <v>467</v>
      </c>
      <c r="F694" s="314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4">
        <v>203.5</v>
      </c>
      <c r="M694" s="198">
        <f t="shared" si="175"/>
        <v>1.0640232811931611</v>
      </c>
      <c r="N694" s="314">
        <v>1432.64</v>
      </c>
      <c r="O694" s="190">
        <v>0.88</v>
      </c>
      <c r="P694" s="197">
        <f t="shared" si="176"/>
        <v>8.0029101491451444E-3</v>
      </c>
      <c r="Q694" s="314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478</v>
      </c>
      <c r="U694" s="190" t="s">
        <v>715</v>
      </c>
      <c r="V694" s="190" t="s">
        <v>469</v>
      </c>
      <c r="W694" s="196">
        <v>1</v>
      </c>
      <c r="X694" s="190" t="s">
        <v>470</v>
      </c>
    </row>
    <row r="695" spans="2:24" x14ac:dyDescent="0.25">
      <c r="B695" s="667"/>
      <c r="C695" s="504"/>
      <c r="D695" s="245">
        <v>9</v>
      </c>
      <c r="E695" s="190" t="s">
        <v>497</v>
      </c>
      <c r="F695" s="314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4">
        <v>318.32</v>
      </c>
      <c r="M695" s="198">
        <f t="shared" si="175"/>
        <v>1.0512467281994764</v>
      </c>
      <c r="N695" s="314">
        <v>1184.1500000000001</v>
      </c>
      <c r="O695" s="190">
        <v>0.56000000000000005</v>
      </c>
      <c r="P695" s="197">
        <f t="shared" si="176"/>
        <v>7.7145612343297977E-3</v>
      </c>
      <c r="Q695" s="314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478</v>
      </c>
      <c r="U695" s="190" t="s">
        <v>222</v>
      </c>
      <c r="V695" s="190" t="s">
        <v>689</v>
      </c>
      <c r="W695" s="196">
        <v>1</v>
      </c>
      <c r="X695" s="190" t="s">
        <v>425</v>
      </c>
    </row>
    <row r="696" spans="2:24" x14ac:dyDescent="0.25">
      <c r="B696" s="667"/>
      <c r="C696" s="504"/>
      <c r="D696" s="245">
        <v>10</v>
      </c>
      <c r="E696" s="190" t="s">
        <v>484</v>
      </c>
      <c r="F696" s="314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4">
        <v>212.89</v>
      </c>
      <c r="M696" s="198">
        <f t="shared" si="175"/>
        <v>1.03838937797662</v>
      </c>
      <c r="N696" s="314">
        <v>1132.57</v>
      </c>
      <c r="O696" s="190">
        <v>0.84</v>
      </c>
      <c r="P696" s="197">
        <f t="shared" si="176"/>
        <v>6.0614807331505257E-3</v>
      </c>
      <c r="Q696" s="314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478</v>
      </c>
      <c r="U696" s="190" t="s">
        <v>715</v>
      </c>
      <c r="V696" s="190" t="s">
        <v>818</v>
      </c>
      <c r="W696" s="196">
        <v>1</v>
      </c>
      <c r="X696" s="190" t="s">
        <v>470</v>
      </c>
    </row>
    <row r="697" spans="2:24" x14ac:dyDescent="0.25">
      <c r="B697" s="666">
        <v>45939</v>
      </c>
      <c r="C697" s="504" t="str">
        <f t="shared" ref="C697" si="181">RIGHT(TEXT(B697,"aaa"),1)</f>
        <v>四</v>
      </c>
      <c r="D697" s="245">
        <v>1</v>
      </c>
      <c r="E697" s="190" t="s">
        <v>702</v>
      </c>
      <c r="F697" s="314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4">
        <v>278.75</v>
      </c>
      <c r="M697" s="198">
        <f t="shared" si="175"/>
        <v>1.4942945361793532</v>
      </c>
      <c r="N697" s="314">
        <v>10263.58</v>
      </c>
      <c r="O697" s="190">
        <v>0.72</v>
      </c>
      <c r="P697" s="197">
        <f t="shared" si="176"/>
        <v>9.6657269432138537E-3</v>
      </c>
      <c r="Q697" s="314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468</v>
      </c>
      <c r="U697" s="190" t="s">
        <v>221</v>
      </c>
      <c r="V697" s="190" t="s">
        <v>705</v>
      </c>
      <c r="W697" s="196">
        <v>1</v>
      </c>
      <c r="X697" s="190" t="s">
        <v>470</v>
      </c>
    </row>
    <row r="698" spans="2:24" x14ac:dyDescent="0.25">
      <c r="B698" s="667"/>
      <c r="C698" s="504"/>
      <c r="D698" s="245">
        <v>2</v>
      </c>
      <c r="E698" s="190" t="s">
        <v>692</v>
      </c>
      <c r="F698" s="314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4">
        <v>17.75</v>
      </c>
      <c r="M698" s="198">
        <f t="shared" si="175"/>
        <v>1.0406890004068901</v>
      </c>
      <c r="N698" s="314">
        <v>5325</v>
      </c>
      <c r="O698" s="190">
        <v>0</v>
      </c>
      <c r="P698" s="197">
        <f t="shared" si="176"/>
        <v>0</v>
      </c>
      <c r="Q698" s="314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468</v>
      </c>
      <c r="U698" s="190" t="s">
        <v>221</v>
      </c>
      <c r="V698" s="190" t="s">
        <v>704</v>
      </c>
      <c r="W698" s="196">
        <v>1</v>
      </c>
      <c r="X698" s="190" t="s">
        <v>433</v>
      </c>
    </row>
    <row r="699" spans="2:24" x14ac:dyDescent="0.25">
      <c r="B699" s="667"/>
      <c r="C699" s="504"/>
      <c r="D699" s="245">
        <v>3</v>
      </c>
      <c r="E699" s="190" t="s">
        <v>691</v>
      </c>
      <c r="F699" s="314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4">
        <v>313.60000000000002</v>
      </c>
      <c r="M699" s="198">
        <f t="shared" si="175"/>
        <v>1.0870768843588776</v>
      </c>
      <c r="N699" s="314">
        <v>2170.11</v>
      </c>
      <c r="O699" s="190">
        <v>1.56</v>
      </c>
      <c r="P699" s="197">
        <f t="shared" si="176"/>
        <v>1.9630049075122689E-2</v>
      </c>
      <c r="Q699" s="314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478</v>
      </c>
      <c r="U699" s="190" t="s">
        <v>715</v>
      </c>
      <c r="V699" s="190" t="s">
        <v>469</v>
      </c>
      <c r="W699" s="196">
        <v>1</v>
      </c>
      <c r="X699" s="190" t="s">
        <v>470</v>
      </c>
    </row>
    <row r="700" spans="2:24" x14ac:dyDescent="0.25">
      <c r="B700" s="667"/>
      <c r="C700" s="504"/>
      <c r="D700" s="245">
        <v>4</v>
      </c>
      <c r="E700" s="190" t="s">
        <v>466</v>
      </c>
      <c r="F700" s="314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4">
        <v>814.16</v>
      </c>
      <c r="M700" s="198">
        <f t="shared" si="175"/>
        <v>1.0867093105899077</v>
      </c>
      <c r="N700" s="314">
        <v>1986.55</v>
      </c>
      <c r="O700" s="190">
        <v>0.6</v>
      </c>
      <c r="P700" s="197">
        <f t="shared" si="176"/>
        <v>2.1321961620469083E-2</v>
      </c>
      <c r="Q700" s="314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478</v>
      </c>
      <c r="U700" s="190" t="s">
        <v>222</v>
      </c>
      <c r="V700" s="190" t="s">
        <v>689</v>
      </c>
      <c r="W700" s="196">
        <v>1</v>
      </c>
      <c r="X700" s="190" t="s">
        <v>415</v>
      </c>
    </row>
    <row r="701" spans="2:24" x14ac:dyDescent="0.25">
      <c r="B701" s="667"/>
      <c r="C701" s="504"/>
      <c r="D701" s="245">
        <v>5</v>
      </c>
      <c r="E701" s="190" t="s">
        <v>487</v>
      </c>
      <c r="F701" s="314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4">
        <v>410.16</v>
      </c>
      <c r="M701" s="198">
        <f t="shared" si="175"/>
        <v>1.0521844660194175</v>
      </c>
      <c r="N701" s="314">
        <v>1587.32</v>
      </c>
      <c r="O701" s="190">
        <v>0.39</v>
      </c>
      <c r="P701" s="197">
        <f t="shared" si="176"/>
        <v>5.2588996763754054E-3</v>
      </c>
      <c r="Q701" s="314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478</v>
      </c>
      <c r="U701" s="190" t="s">
        <v>715</v>
      </c>
      <c r="V701" s="190" t="s">
        <v>646</v>
      </c>
      <c r="W701" s="196">
        <v>1</v>
      </c>
      <c r="X701" s="190" t="s">
        <v>470</v>
      </c>
    </row>
    <row r="702" spans="2:24" x14ac:dyDescent="0.25">
      <c r="B702" s="667"/>
      <c r="C702" s="504"/>
      <c r="D702" s="245">
        <v>6</v>
      </c>
      <c r="E702" s="190" t="s">
        <v>497</v>
      </c>
      <c r="F702" s="314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4">
        <v>318.32</v>
      </c>
      <c r="M702" s="198">
        <f t="shared" si="175"/>
        <v>1.069657794676806</v>
      </c>
      <c r="N702" s="314">
        <v>1457.91</v>
      </c>
      <c r="O702" s="190">
        <v>0.64</v>
      </c>
      <c r="P702" s="197">
        <f t="shared" si="176"/>
        <v>9.7338403041825096E-3</v>
      </c>
      <c r="Q702" s="314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478</v>
      </c>
      <c r="U702" s="190" t="s">
        <v>222</v>
      </c>
      <c r="V702" s="190" t="s">
        <v>689</v>
      </c>
      <c r="W702" s="196">
        <v>1</v>
      </c>
      <c r="X702" s="190" t="s">
        <v>425</v>
      </c>
    </row>
    <row r="703" spans="2:24" x14ac:dyDescent="0.25">
      <c r="B703" s="667"/>
      <c r="C703" s="504"/>
      <c r="D703" s="245">
        <v>7</v>
      </c>
      <c r="E703" s="190" t="s">
        <v>527</v>
      </c>
      <c r="F703" s="314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4">
        <v>333.9</v>
      </c>
      <c r="M703" s="198">
        <f t="shared" si="175"/>
        <v>1.0697477568985949</v>
      </c>
      <c r="N703" s="314">
        <v>1375.67</v>
      </c>
      <c r="O703" s="190">
        <v>0.61</v>
      </c>
      <c r="P703" s="197">
        <f t="shared" si="176"/>
        <v>1.0326730997122058E-2</v>
      </c>
      <c r="Q703" s="314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478</v>
      </c>
      <c r="U703" s="190" t="s">
        <v>222</v>
      </c>
      <c r="V703" s="190" t="s">
        <v>689</v>
      </c>
      <c r="W703" s="196">
        <v>1</v>
      </c>
      <c r="X703" s="190" t="s">
        <v>416</v>
      </c>
    </row>
    <row r="704" spans="2:24" x14ac:dyDescent="0.25">
      <c r="B704" s="667"/>
      <c r="C704" s="504"/>
      <c r="D704" s="245">
        <v>8</v>
      </c>
      <c r="E704" s="190" t="s">
        <v>549</v>
      </c>
      <c r="F704" s="314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4">
        <v>930.36</v>
      </c>
      <c r="M704" s="198">
        <f t="shared" si="175"/>
        <v>1.0695652173913044</v>
      </c>
      <c r="N704" s="314">
        <v>1265.29</v>
      </c>
      <c r="O704" s="190">
        <v>0.23</v>
      </c>
      <c r="P704" s="197">
        <f t="shared" si="176"/>
        <v>1.1764705882352941E-2</v>
      </c>
      <c r="Q704" s="314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478</v>
      </c>
      <c r="U704" s="190" t="s">
        <v>715</v>
      </c>
      <c r="V704" s="190" t="s">
        <v>799</v>
      </c>
      <c r="W704" s="196">
        <v>1</v>
      </c>
      <c r="X704" s="190" t="s">
        <v>425</v>
      </c>
    </row>
    <row r="705" spans="2:24" x14ac:dyDescent="0.25">
      <c r="B705" s="667"/>
      <c r="C705" s="504"/>
      <c r="D705" s="245">
        <v>9</v>
      </c>
      <c r="E705" s="190" t="s">
        <v>517</v>
      </c>
      <c r="F705" s="314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4">
        <v>331.58</v>
      </c>
      <c r="M705" s="198">
        <f t="shared" si="175"/>
        <v>1.0435829215760801</v>
      </c>
      <c r="N705" s="314">
        <v>1140.6400000000001</v>
      </c>
      <c r="O705" s="190">
        <v>0.48</v>
      </c>
      <c r="P705" s="197">
        <f t="shared" si="176"/>
        <v>6.0813378943367531E-3</v>
      </c>
      <c r="Q705" s="314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478</v>
      </c>
      <c r="U705" s="190" t="s">
        <v>222</v>
      </c>
      <c r="V705" s="190" t="s">
        <v>689</v>
      </c>
      <c r="W705" s="196">
        <v>1</v>
      </c>
      <c r="X705" s="190" t="s">
        <v>422</v>
      </c>
    </row>
    <row r="706" spans="2:24" x14ac:dyDescent="0.25">
      <c r="B706" s="667"/>
      <c r="C706" s="504"/>
      <c r="D706" s="245">
        <v>10</v>
      </c>
      <c r="E706" s="190" t="s">
        <v>484</v>
      </c>
      <c r="F706" s="314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4">
        <v>212.89</v>
      </c>
      <c r="M706" s="198">
        <f t="shared" si="175"/>
        <v>1.0521577453762598</v>
      </c>
      <c r="N706" s="314">
        <v>1134.7</v>
      </c>
      <c r="O706" s="190">
        <v>0.74</v>
      </c>
      <c r="P706" s="197">
        <f t="shared" si="176"/>
        <v>7.2414130541148839E-3</v>
      </c>
      <c r="Q706" s="314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478</v>
      </c>
      <c r="U706" s="190" t="s">
        <v>715</v>
      </c>
      <c r="V706" s="190" t="s">
        <v>818</v>
      </c>
      <c r="W706" s="196">
        <v>1</v>
      </c>
      <c r="X706" s="190" t="s">
        <v>470</v>
      </c>
    </row>
    <row r="707" spans="2:24" x14ac:dyDescent="0.25">
      <c r="B707" s="666">
        <v>45940</v>
      </c>
      <c r="C707" s="504" t="str">
        <f t="shared" ref="C707" si="182">RIGHT(TEXT(B707,"aaa"),1)</f>
        <v>五</v>
      </c>
      <c r="D707" s="245">
        <v>1</v>
      </c>
      <c r="E707" s="190" t="s">
        <v>702</v>
      </c>
      <c r="F707" s="314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4">
        <v>278.75</v>
      </c>
      <c r="M707" s="198">
        <f t="shared" si="175"/>
        <v>1.4894161102429322</v>
      </c>
      <c r="N707" s="314">
        <v>9602.94</v>
      </c>
      <c r="O707" s="190">
        <v>0</v>
      </c>
      <c r="P707" s="197">
        <f t="shared" si="176"/>
        <v>0</v>
      </c>
      <c r="Q707" s="314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468</v>
      </c>
      <c r="U707" s="190" t="s">
        <v>221</v>
      </c>
      <c r="V707" s="190" t="s">
        <v>705</v>
      </c>
      <c r="W707" s="196">
        <v>1</v>
      </c>
      <c r="X707" s="190" t="s">
        <v>470</v>
      </c>
    </row>
    <row r="708" spans="2:24" x14ac:dyDescent="0.25">
      <c r="B708" s="667"/>
      <c r="C708" s="504"/>
      <c r="D708" s="245">
        <v>2</v>
      </c>
      <c r="E708" s="190" t="s">
        <v>692</v>
      </c>
      <c r="F708" s="314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4">
        <v>17.75</v>
      </c>
      <c r="M708" s="198">
        <f t="shared" si="175"/>
        <v>1.0164203612479474</v>
      </c>
      <c r="N708" s="314">
        <v>1775</v>
      </c>
      <c r="O708" s="190">
        <v>0</v>
      </c>
      <c r="P708" s="197">
        <f t="shared" si="176"/>
        <v>0</v>
      </c>
      <c r="Q708" s="314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468</v>
      </c>
      <c r="U708" s="190" t="s">
        <v>221</v>
      </c>
      <c r="V708" s="190" t="s">
        <v>704</v>
      </c>
      <c r="W708" s="196">
        <v>1</v>
      </c>
      <c r="X708" s="190" t="s">
        <v>433</v>
      </c>
    </row>
    <row r="709" spans="2:24" x14ac:dyDescent="0.25">
      <c r="B709" s="667"/>
      <c r="C709" s="504"/>
      <c r="D709" s="245">
        <v>3</v>
      </c>
      <c r="E709" s="190" t="s">
        <v>466</v>
      </c>
      <c r="F709" s="314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4">
        <v>814.16</v>
      </c>
      <c r="M709" s="198">
        <f t="shared" si="175"/>
        <v>1.0699370235333112</v>
      </c>
      <c r="N709" s="314">
        <v>1717.88</v>
      </c>
      <c r="O709" s="190">
        <v>0.31</v>
      </c>
      <c r="P709" s="197">
        <f t="shared" si="176"/>
        <v>1.0275107722903546E-2</v>
      </c>
      <c r="Q709" s="314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478</v>
      </c>
      <c r="U709" s="190" t="s">
        <v>222</v>
      </c>
      <c r="V709" s="190" t="s">
        <v>689</v>
      </c>
      <c r="W709" s="196">
        <v>1</v>
      </c>
      <c r="X709" s="190" t="s">
        <v>415</v>
      </c>
    </row>
    <row r="710" spans="2:24" x14ac:dyDescent="0.25">
      <c r="B710" s="667"/>
      <c r="C710" s="504"/>
      <c r="D710" s="245">
        <v>4</v>
      </c>
      <c r="E710" s="190" t="s">
        <v>691</v>
      </c>
      <c r="F710" s="314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4">
        <v>313.60000000000002</v>
      </c>
      <c r="M710" s="198">
        <f t="shared" si="175"/>
        <v>1.0700378936364825</v>
      </c>
      <c r="N710" s="314">
        <v>1680.9</v>
      </c>
      <c r="O710" s="190">
        <v>0.79</v>
      </c>
      <c r="P710" s="197">
        <f t="shared" si="176"/>
        <v>1.0322749248660655E-2</v>
      </c>
      <c r="Q710" s="314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478</v>
      </c>
      <c r="U710" s="190" t="s">
        <v>715</v>
      </c>
      <c r="V710" s="190" t="s">
        <v>469</v>
      </c>
      <c r="W710" s="196">
        <v>1</v>
      </c>
      <c r="X710" s="190" t="s">
        <v>470</v>
      </c>
    </row>
    <row r="711" spans="2:24" x14ac:dyDescent="0.25">
      <c r="B711" s="667"/>
      <c r="C711" s="504"/>
      <c r="D711" s="245">
        <v>5</v>
      </c>
      <c r="E711" s="190" t="s">
        <v>482</v>
      </c>
      <c r="F711" s="314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4">
        <v>111.2</v>
      </c>
      <c r="M711" s="198">
        <f t="shared" si="175"/>
        <v>1.0489885987495402</v>
      </c>
      <c r="N711" s="314">
        <v>1481.18</v>
      </c>
      <c r="O711" s="190">
        <v>3.2</v>
      </c>
      <c r="P711" s="197">
        <f t="shared" si="176"/>
        <v>1.176903273262229E-2</v>
      </c>
      <c r="Q711" s="314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478</v>
      </c>
      <c r="U711" s="190" t="s">
        <v>715</v>
      </c>
      <c r="V711" s="190" t="s">
        <v>799</v>
      </c>
      <c r="W711" s="196">
        <v>1</v>
      </c>
      <c r="X711" s="190" t="s">
        <v>430</v>
      </c>
    </row>
    <row r="712" spans="2:24" x14ac:dyDescent="0.25">
      <c r="B712" s="667"/>
      <c r="C712" s="504"/>
      <c r="D712" s="245">
        <v>6</v>
      </c>
      <c r="E712" s="190" t="s">
        <v>497</v>
      </c>
      <c r="F712" s="314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4">
        <v>318.32</v>
      </c>
      <c r="M712" s="198">
        <f t="shared" si="175"/>
        <v>1.0559589918838104</v>
      </c>
      <c r="N712" s="314">
        <v>1251</v>
      </c>
      <c r="O712" s="190">
        <v>0.49</v>
      </c>
      <c r="P712" s="197">
        <f t="shared" si="176"/>
        <v>6.9770753239356397E-3</v>
      </c>
      <c r="Q712" s="314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478</v>
      </c>
      <c r="U712" s="190" t="s">
        <v>222</v>
      </c>
      <c r="V712" s="190" t="s">
        <v>689</v>
      </c>
      <c r="W712" s="196">
        <v>1</v>
      </c>
      <c r="X712" s="190" t="s">
        <v>425</v>
      </c>
    </row>
    <row r="713" spans="2:24" x14ac:dyDescent="0.25">
      <c r="B713" s="667"/>
      <c r="C713" s="504"/>
      <c r="D713" s="245">
        <v>7</v>
      </c>
      <c r="E713" s="190" t="s">
        <v>487</v>
      </c>
      <c r="F713" s="314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4">
        <v>410.16</v>
      </c>
      <c r="M713" s="198">
        <f t="shared" si="175"/>
        <v>1.0419481981981982</v>
      </c>
      <c r="N713" s="314">
        <v>1222.28</v>
      </c>
      <c r="O713" s="190">
        <v>0.38</v>
      </c>
      <c r="P713" s="197">
        <f t="shared" si="176"/>
        <v>5.3490990990990991E-3</v>
      </c>
      <c r="Q713" s="314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478</v>
      </c>
      <c r="U713" s="190" t="s">
        <v>715</v>
      </c>
      <c r="V713" s="190" t="s">
        <v>646</v>
      </c>
      <c r="W713" s="196">
        <v>1</v>
      </c>
      <c r="X713" s="190" t="s">
        <v>470</v>
      </c>
    </row>
    <row r="714" spans="2:24" x14ac:dyDescent="0.25">
      <c r="B714" s="667"/>
      <c r="C714" s="504"/>
      <c r="D714" s="245">
        <v>8</v>
      </c>
      <c r="E714" s="190" t="s">
        <v>527</v>
      </c>
      <c r="F714" s="314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4">
        <v>333.9</v>
      </c>
      <c r="M714" s="198">
        <f t="shared" si="175"/>
        <v>1.056076276664512</v>
      </c>
      <c r="N714" s="314">
        <v>1158.6300000000001</v>
      </c>
      <c r="O714" s="190">
        <v>0.46</v>
      </c>
      <c r="P714" s="197">
        <f t="shared" si="176"/>
        <v>7.4337427278603745E-3</v>
      </c>
      <c r="Q714" s="314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478</v>
      </c>
      <c r="U714" s="190" t="s">
        <v>222</v>
      </c>
      <c r="V714" s="190" t="s">
        <v>689</v>
      </c>
      <c r="W714" s="196">
        <v>1</v>
      </c>
      <c r="X714" s="190" t="s">
        <v>416</v>
      </c>
    </row>
    <row r="715" spans="2:24" x14ac:dyDescent="0.25">
      <c r="B715" s="667"/>
      <c r="C715" s="504"/>
      <c r="D715" s="245">
        <v>9</v>
      </c>
      <c r="E715" s="190" t="s">
        <v>707</v>
      </c>
      <c r="F715" s="314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4">
        <v>195.73</v>
      </c>
      <c r="M715" s="198">
        <f t="shared" si="175"/>
        <v>1.0560174188440221</v>
      </c>
      <c r="N715" s="314">
        <v>1107.83</v>
      </c>
      <c r="O715" s="190">
        <v>0.87</v>
      </c>
      <c r="P715" s="197">
        <f t="shared" si="176"/>
        <v>8.6104513064133009E-3</v>
      </c>
      <c r="Q715" s="314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478</v>
      </c>
      <c r="U715" s="190" t="s">
        <v>715</v>
      </c>
      <c r="V715" s="190" t="s">
        <v>799</v>
      </c>
      <c r="W715" s="196">
        <v>1</v>
      </c>
      <c r="X715" s="190" t="s">
        <v>706</v>
      </c>
    </row>
    <row r="716" spans="2:24" x14ac:dyDescent="0.25">
      <c r="B716" s="667"/>
      <c r="C716" s="504"/>
      <c r="D716" s="245">
        <v>10</v>
      </c>
      <c r="E716" s="190" t="s">
        <v>549</v>
      </c>
      <c r="F716" s="314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4">
        <v>930.36</v>
      </c>
      <c r="M716" s="198">
        <f t="shared" si="175"/>
        <v>1.0560344827586206</v>
      </c>
      <c r="N716" s="314">
        <v>1088.52</v>
      </c>
      <c r="O716" s="190">
        <v>0.17</v>
      </c>
      <c r="P716" s="197">
        <f t="shared" si="176"/>
        <v>8.1417624521072807E-3</v>
      </c>
      <c r="Q716" s="314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478</v>
      </c>
      <c r="U716" s="190" t="s">
        <v>715</v>
      </c>
      <c r="V716" s="190" t="s">
        <v>799</v>
      </c>
      <c r="W716" s="196">
        <v>1</v>
      </c>
      <c r="X716" s="190" t="s">
        <v>425</v>
      </c>
    </row>
    <row r="717" spans="2:24" x14ac:dyDescent="0.25">
      <c r="B717" s="666">
        <v>45941</v>
      </c>
      <c r="C717" s="504" t="str">
        <f t="shared" ref="C717" si="183">RIGHT(TEXT(B717,"aaa"),1)</f>
        <v>六</v>
      </c>
      <c r="D717" s="245">
        <v>1</v>
      </c>
      <c r="E717" s="190" t="s">
        <v>702</v>
      </c>
      <c r="F717" s="314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4">
        <v>278.75</v>
      </c>
      <c r="M717" s="198">
        <f t="shared" si="175"/>
        <v>1.4508406186953597</v>
      </c>
      <c r="N717" s="314">
        <v>9343.7000000000007</v>
      </c>
      <c r="O717" s="190">
        <v>3.53</v>
      </c>
      <c r="P717" s="197">
        <f t="shared" si="176"/>
        <v>4.7478143913920648E-2</v>
      </c>
      <c r="Q717" s="314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468</v>
      </c>
      <c r="U717" s="190" t="s">
        <v>221</v>
      </c>
      <c r="V717" s="190" t="s">
        <v>705</v>
      </c>
      <c r="W717" s="196">
        <v>1</v>
      </c>
      <c r="X717" s="190" t="s">
        <v>470</v>
      </c>
    </row>
    <row r="718" spans="2:24" x14ac:dyDescent="0.25">
      <c r="B718" s="667"/>
      <c r="C718" s="504"/>
      <c r="D718" s="245">
        <v>2</v>
      </c>
      <c r="E718" s="190" t="s">
        <v>692</v>
      </c>
      <c r="F718" s="314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4">
        <v>17.75</v>
      </c>
      <c r="M718" s="198">
        <f t="shared" si="175"/>
        <v>1.0296428042092782</v>
      </c>
      <c r="N718" s="314">
        <v>3550</v>
      </c>
      <c r="O718" s="190">
        <v>0</v>
      </c>
      <c r="P718" s="197">
        <f t="shared" si="176"/>
        <v>0</v>
      </c>
      <c r="Q718" s="314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468</v>
      </c>
      <c r="U718" s="190" t="s">
        <v>221</v>
      </c>
      <c r="V718" s="190" t="s">
        <v>704</v>
      </c>
      <c r="W718" s="196">
        <v>1</v>
      </c>
      <c r="X718" s="190" t="s">
        <v>433</v>
      </c>
    </row>
    <row r="719" spans="2:24" x14ac:dyDescent="0.25">
      <c r="B719" s="667"/>
      <c r="C719" s="504"/>
      <c r="D719" s="245">
        <v>3</v>
      </c>
      <c r="E719" s="190" t="s">
        <v>466</v>
      </c>
      <c r="F719" s="314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4">
        <v>814.16</v>
      </c>
      <c r="M719" s="198">
        <f t="shared" si="175"/>
        <v>1.0979614949037373</v>
      </c>
      <c r="N719" s="314">
        <v>2816.99</v>
      </c>
      <c r="O719" s="190">
        <v>0.23</v>
      </c>
      <c r="P719" s="197">
        <f t="shared" si="176"/>
        <v>6.5118912797281995E-3</v>
      </c>
      <c r="Q719" s="314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478</v>
      </c>
      <c r="U719" s="190" t="s">
        <v>222</v>
      </c>
      <c r="V719" s="190" t="s">
        <v>689</v>
      </c>
      <c r="W719" s="196">
        <v>1</v>
      </c>
      <c r="X719" s="190" t="s">
        <v>415</v>
      </c>
    </row>
    <row r="720" spans="2:24" x14ac:dyDescent="0.25">
      <c r="B720" s="667"/>
      <c r="C720" s="504"/>
      <c r="D720" s="245">
        <v>4</v>
      </c>
      <c r="E720" s="190" t="s">
        <v>691</v>
      </c>
      <c r="F720" s="314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4">
        <v>313.60000000000002</v>
      </c>
      <c r="M720" s="198">
        <f t="shared" si="175"/>
        <v>1.0980289779402168</v>
      </c>
      <c r="N720" s="314">
        <v>2355.14</v>
      </c>
      <c r="O720" s="190">
        <v>0.6</v>
      </c>
      <c r="P720" s="197">
        <f t="shared" si="176"/>
        <v>7.8318757342383492E-3</v>
      </c>
      <c r="Q720" s="314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478</v>
      </c>
      <c r="U720" s="190" t="s">
        <v>715</v>
      </c>
      <c r="V720" s="190" t="s">
        <v>469</v>
      </c>
      <c r="W720" s="196">
        <v>1</v>
      </c>
      <c r="X720" s="190" t="s">
        <v>470</v>
      </c>
    </row>
    <row r="721" spans="2:24" x14ac:dyDescent="0.25">
      <c r="B721" s="667"/>
      <c r="C721" s="504"/>
      <c r="D721" s="245">
        <v>5</v>
      </c>
      <c r="E721" s="190" t="s">
        <v>497</v>
      </c>
      <c r="F721" s="314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4">
        <v>318.32</v>
      </c>
      <c r="M721" s="198">
        <f t="shared" si="175"/>
        <v>1.0783614220691353</v>
      </c>
      <c r="N721" s="314">
        <v>2027.7</v>
      </c>
      <c r="O721" s="190">
        <v>0.59</v>
      </c>
      <c r="P721" s="197">
        <f t="shared" si="176"/>
        <v>7.2579653093861477E-3</v>
      </c>
      <c r="Q721" s="314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478</v>
      </c>
      <c r="U721" s="190" t="s">
        <v>222</v>
      </c>
      <c r="V721" s="190" t="s">
        <v>689</v>
      </c>
      <c r="W721" s="196">
        <v>1</v>
      </c>
      <c r="X721" s="190" t="s">
        <v>425</v>
      </c>
    </row>
    <row r="722" spans="2:24" x14ac:dyDescent="0.25">
      <c r="B722" s="667"/>
      <c r="C722" s="504"/>
      <c r="D722" s="245">
        <v>6</v>
      </c>
      <c r="E722" s="190" t="s">
        <v>527</v>
      </c>
      <c r="F722" s="314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4">
        <v>333.9</v>
      </c>
      <c r="M722" s="198">
        <f t="shared" si="175"/>
        <v>1.0784671532846717</v>
      </c>
      <c r="N722" s="314">
        <v>1866.5</v>
      </c>
      <c r="O722" s="190">
        <v>0.56000000000000005</v>
      </c>
      <c r="P722" s="197">
        <f t="shared" si="176"/>
        <v>7.8607523862998328E-3</v>
      </c>
      <c r="Q722" s="314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478</v>
      </c>
      <c r="U722" s="190" t="s">
        <v>222</v>
      </c>
      <c r="V722" s="190" t="s">
        <v>689</v>
      </c>
      <c r="W722" s="196">
        <v>1</v>
      </c>
      <c r="X722" s="190" t="s">
        <v>416</v>
      </c>
    </row>
    <row r="723" spans="2:24" x14ac:dyDescent="0.25">
      <c r="B723" s="667"/>
      <c r="C723" s="504"/>
      <c r="D723" s="245">
        <v>7</v>
      </c>
      <c r="E723" s="190" t="s">
        <v>487</v>
      </c>
      <c r="F723" s="314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4">
        <v>410.16</v>
      </c>
      <c r="M723" s="198">
        <f t="shared" si="175"/>
        <v>1.058800315706393</v>
      </c>
      <c r="N723" s="314">
        <v>1833.42</v>
      </c>
      <c r="O723" s="190">
        <v>0.46</v>
      </c>
      <c r="P723" s="197">
        <f t="shared" si="176"/>
        <v>6.0510392002104717E-3</v>
      </c>
      <c r="Q723" s="314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478</v>
      </c>
      <c r="U723" s="190" t="s">
        <v>715</v>
      </c>
      <c r="V723" s="190" t="s">
        <v>646</v>
      </c>
      <c r="W723" s="196">
        <v>1</v>
      </c>
      <c r="X723" s="190" t="s">
        <v>470</v>
      </c>
    </row>
    <row r="724" spans="2:24" x14ac:dyDescent="0.25">
      <c r="B724" s="667"/>
      <c r="C724" s="504"/>
      <c r="D724" s="245">
        <v>8</v>
      </c>
      <c r="E724" s="190" t="s">
        <v>549</v>
      </c>
      <c r="F724" s="314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4">
        <v>930.36</v>
      </c>
      <c r="M724" s="198">
        <f t="shared" si="175"/>
        <v>1.0781961108812579</v>
      </c>
      <c r="N724" s="314">
        <v>1758.38</v>
      </c>
      <c r="O724" s="190">
        <v>0.2</v>
      </c>
      <c r="P724" s="197">
        <f t="shared" si="176"/>
        <v>8.2747207281754238E-3</v>
      </c>
      <c r="Q724" s="314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478</v>
      </c>
      <c r="U724" s="190" t="s">
        <v>715</v>
      </c>
      <c r="V724" s="190" t="s">
        <v>799</v>
      </c>
      <c r="W724" s="196">
        <v>1</v>
      </c>
      <c r="X724" s="190" t="s">
        <v>425</v>
      </c>
    </row>
    <row r="725" spans="2:24" x14ac:dyDescent="0.25">
      <c r="B725" s="667"/>
      <c r="C725" s="504"/>
      <c r="D725" s="245">
        <v>9</v>
      </c>
      <c r="E725" s="190" t="s">
        <v>517</v>
      </c>
      <c r="F725" s="314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4">
        <v>331.58</v>
      </c>
      <c r="M725" s="198">
        <f t="shared" si="175"/>
        <v>1.0490594271056006</v>
      </c>
      <c r="N725" s="314">
        <v>1521.95</v>
      </c>
      <c r="O725" s="190">
        <v>0.56000000000000005</v>
      </c>
      <c r="P725" s="197">
        <f t="shared" si="176"/>
        <v>5.9854638734501931E-3</v>
      </c>
      <c r="Q725" s="314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478</v>
      </c>
      <c r="U725" s="190" t="s">
        <v>222</v>
      </c>
      <c r="V725" s="190" t="s">
        <v>689</v>
      </c>
      <c r="W725" s="196">
        <v>1</v>
      </c>
      <c r="X725" s="190" t="s">
        <v>422</v>
      </c>
    </row>
    <row r="726" spans="2:24" x14ac:dyDescent="0.25">
      <c r="B726" s="667"/>
      <c r="C726" s="504"/>
      <c r="D726" s="245">
        <v>10</v>
      </c>
      <c r="E726" s="190" t="s">
        <v>524</v>
      </c>
      <c r="F726" s="314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4">
        <v>342.75</v>
      </c>
      <c r="M726" s="198">
        <f t="shared" si="175"/>
        <v>1.0783289817232375</v>
      </c>
      <c r="N726" s="314">
        <v>1336.73</v>
      </c>
      <c r="O726" s="190">
        <v>0.55000000000000004</v>
      </c>
      <c r="P726" s="197">
        <f t="shared" si="176"/>
        <v>1.1046394858405303E-2</v>
      </c>
      <c r="Q726" s="314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478</v>
      </c>
      <c r="U726" s="190" t="s">
        <v>222</v>
      </c>
      <c r="V726" s="190" t="s">
        <v>689</v>
      </c>
      <c r="W726" s="196">
        <v>1</v>
      </c>
      <c r="X726" s="190" t="s">
        <v>426</v>
      </c>
    </row>
    <row r="727" spans="2:24" x14ac:dyDescent="0.25">
      <c r="B727" s="666">
        <v>45942</v>
      </c>
      <c r="C727" s="504" t="str">
        <f t="shared" ref="C727" si="184">RIGHT(TEXT(B727,"aaa"),1)</f>
        <v>日</v>
      </c>
      <c r="D727" s="245">
        <v>1</v>
      </c>
      <c r="E727" s="190" t="s">
        <v>702</v>
      </c>
      <c r="F727" s="314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4">
        <v>278.75</v>
      </c>
      <c r="M727" s="198">
        <f t="shared" si="175"/>
        <v>1.4572698977323255</v>
      </c>
      <c r="N727" s="314">
        <v>14333.33</v>
      </c>
      <c r="O727" s="190">
        <v>0</v>
      </c>
      <c r="P727" s="197">
        <f t="shared" si="176"/>
        <v>0</v>
      </c>
      <c r="Q727" s="314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468</v>
      </c>
      <c r="U727" s="190" t="s">
        <v>221</v>
      </c>
      <c r="V727" s="190" t="s">
        <v>705</v>
      </c>
      <c r="W727" s="196">
        <v>1</v>
      </c>
      <c r="X727" s="190" t="s">
        <v>470</v>
      </c>
    </row>
    <row r="728" spans="2:24" x14ac:dyDescent="0.25">
      <c r="B728" s="667"/>
      <c r="C728" s="504"/>
      <c r="D728" s="245">
        <v>2</v>
      </c>
      <c r="E728" s="190" t="s">
        <v>692</v>
      </c>
      <c r="F728" s="314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4">
        <v>17.75</v>
      </c>
      <c r="M728" s="198">
        <f t="shared" si="175"/>
        <v>1.0198216055500495</v>
      </c>
      <c r="N728" s="314">
        <v>3550</v>
      </c>
      <c r="O728" s="190">
        <v>0</v>
      </c>
      <c r="P728" s="197">
        <f t="shared" si="176"/>
        <v>0</v>
      </c>
      <c r="Q728" s="314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468</v>
      </c>
      <c r="U728" s="190" t="s">
        <v>221</v>
      </c>
      <c r="V728" s="190" t="s">
        <v>704</v>
      </c>
      <c r="W728" s="196">
        <v>1</v>
      </c>
      <c r="X728" s="190" t="s">
        <v>433</v>
      </c>
    </row>
    <row r="729" spans="2:24" x14ac:dyDescent="0.25">
      <c r="B729" s="667"/>
      <c r="C729" s="504"/>
      <c r="D729" s="245">
        <v>3</v>
      </c>
      <c r="E729" s="190" t="s">
        <v>691</v>
      </c>
      <c r="F729" s="314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4">
        <v>313.60000000000002</v>
      </c>
      <c r="M729" s="198">
        <f t="shared" si="175"/>
        <v>1.0510070625163483</v>
      </c>
      <c r="N729" s="314">
        <v>1834.56</v>
      </c>
      <c r="O729" s="190">
        <v>0.61</v>
      </c>
      <c r="P729" s="197">
        <f t="shared" si="176"/>
        <v>5.3186851512773562E-3</v>
      </c>
      <c r="Q729" s="314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478</v>
      </c>
      <c r="U729" s="190" t="s">
        <v>715</v>
      </c>
      <c r="V729" s="190" t="s">
        <v>469</v>
      </c>
      <c r="W729" s="196">
        <v>1</v>
      </c>
      <c r="X729" s="190" t="s">
        <v>470</v>
      </c>
    </row>
    <row r="730" spans="2:24" x14ac:dyDescent="0.25">
      <c r="B730" s="667"/>
      <c r="C730" s="504"/>
      <c r="D730" s="245">
        <v>4</v>
      </c>
      <c r="E730" s="190" t="s">
        <v>466</v>
      </c>
      <c r="F730" s="314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4">
        <v>814.16</v>
      </c>
      <c r="M730" s="198">
        <f t="shared" si="175"/>
        <v>1.0508517670989066</v>
      </c>
      <c r="N730" s="314">
        <v>1628.32</v>
      </c>
      <c r="O730" s="190">
        <v>0.24</v>
      </c>
      <c r="P730" s="197">
        <f t="shared" si="176"/>
        <v>6.1022120518688027E-3</v>
      </c>
      <c r="Q730" s="314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478</v>
      </c>
      <c r="U730" s="190" t="s">
        <v>222</v>
      </c>
      <c r="V730" s="190" t="s">
        <v>689</v>
      </c>
      <c r="W730" s="196">
        <v>1</v>
      </c>
      <c r="X730" s="190" t="s">
        <v>415</v>
      </c>
    </row>
    <row r="731" spans="2:24" x14ac:dyDescent="0.25">
      <c r="B731" s="667"/>
      <c r="C731" s="504"/>
      <c r="D731" s="245">
        <v>5</v>
      </c>
      <c r="E731" s="190" t="s">
        <v>560</v>
      </c>
      <c r="F731" s="314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4">
        <v>194.04</v>
      </c>
      <c r="M731" s="198">
        <f t="shared" si="175"/>
        <v>1.0357222594329092</v>
      </c>
      <c r="N731" s="314">
        <v>1552.32</v>
      </c>
      <c r="O731" s="190">
        <v>0.99</v>
      </c>
      <c r="P731" s="197">
        <f t="shared" si="176"/>
        <v>4.4206296048225052E-3</v>
      </c>
      <c r="Q731" s="314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478</v>
      </c>
      <c r="U731" s="190" t="s">
        <v>715</v>
      </c>
      <c r="V731" s="190" t="s">
        <v>799</v>
      </c>
      <c r="W731" s="196">
        <v>1</v>
      </c>
      <c r="X731" s="190" t="s">
        <v>436</v>
      </c>
    </row>
    <row r="732" spans="2:24" x14ac:dyDescent="0.25">
      <c r="B732" s="667"/>
      <c r="C732" s="504"/>
      <c r="D732" s="245">
        <v>6</v>
      </c>
      <c r="E732" s="190" t="s">
        <v>527</v>
      </c>
      <c r="F732" s="314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4">
        <v>333.9</v>
      </c>
      <c r="M732" s="198">
        <f t="shared" si="175"/>
        <v>1.0530874891721322</v>
      </c>
      <c r="N732" s="314">
        <v>1432.43</v>
      </c>
      <c r="O732" s="190">
        <v>0.56999999999999995</v>
      </c>
      <c r="P732" s="197">
        <f t="shared" si="176"/>
        <v>7.0535824774161605E-3</v>
      </c>
      <c r="Q732" s="314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478</v>
      </c>
      <c r="U732" s="190" t="s">
        <v>222</v>
      </c>
      <c r="V732" s="190" t="s">
        <v>689</v>
      </c>
      <c r="W732" s="196">
        <v>1</v>
      </c>
      <c r="X732" s="190" t="s">
        <v>416</v>
      </c>
    </row>
    <row r="733" spans="2:24" x14ac:dyDescent="0.25">
      <c r="B733" s="667"/>
      <c r="C733" s="504"/>
      <c r="D733" s="245">
        <v>7</v>
      </c>
      <c r="E733" s="190" t="s">
        <v>620</v>
      </c>
      <c r="F733" s="314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4">
        <v>185</v>
      </c>
      <c r="M733" s="198">
        <f t="shared" si="175"/>
        <v>1.0295101793993147</v>
      </c>
      <c r="N733" s="314">
        <v>1354.2</v>
      </c>
      <c r="O733" s="190">
        <v>1.04</v>
      </c>
      <c r="P733" s="197">
        <f t="shared" si="176"/>
        <v>4.1927030840556339E-3</v>
      </c>
      <c r="Q733" s="314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478</v>
      </c>
      <c r="U733" s="190" t="s">
        <v>715</v>
      </c>
      <c r="V733" s="190" t="s">
        <v>799</v>
      </c>
      <c r="W733" s="196">
        <v>1</v>
      </c>
      <c r="X733" s="190" t="s">
        <v>445</v>
      </c>
    </row>
    <row r="734" spans="2:24" x14ac:dyDescent="0.25">
      <c r="B734" s="667"/>
      <c r="C734" s="504"/>
      <c r="D734" s="245">
        <v>8</v>
      </c>
      <c r="E734" s="190" t="s">
        <v>487</v>
      </c>
      <c r="F734" s="314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4">
        <v>410.16</v>
      </c>
      <c r="M734" s="198">
        <f t="shared" si="175"/>
        <v>1.0306322176551184</v>
      </c>
      <c r="N734" s="314">
        <v>1283.8</v>
      </c>
      <c r="O734" s="190">
        <v>0.47</v>
      </c>
      <c r="P734" s="197">
        <f t="shared" si="176"/>
        <v>4.5997259737717748E-3</v>
      </c>
      <c r="Q734" s="314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478</v>
      </c>
      <c r="U734" s="190" t="s">
        <v>715</v>
      </c>
      <c r="V734" s="190" t="s">
        <v>646</v>
      </c>
      <c r="W734" s="196">
        <v>1</v>
      </c>
      <c r="X734" s="190" t="s">
        <v>470</v>
      </c>
    </row>
    <row r="735" spans="2:24" x14ac:dyDescent="0.25">
      <c r="B735" s="667"/>
      <c r="C735" s="504"/>
      <c r="D735" s="245">
        <v>9</v>
      </c>
      <c r="E735" s="190" t="s">
        <v>467</v>
      </c>
      <c r="F735" s="314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4">
        <v>203.5</v>
      </c>
      <c r="M735" s="198">
        <f t="shared" si="175"/>
        <v>1.0509896554532867</v>
      </c>
      <c r="N735" s="314">
        <v>1273.9100000000001</v>
      </c>
      <c r="O735" s="190">
        <v>1.1000000000000001</v>
      </c>
      <c r="P735" s="197">
        <f t="shared" si="176"/>
        <v>8.9598436100024447E-3</v>
      </c>
      <c r="Q735" s="314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478</v>
      </c>
      <c r="U735" s="190" t="s">
        <v>715</v>
      </c>
      <c r="V735" s="190" t="s">
        <v>469</v>
      </c>
      <c r="W735" s="196">
        <v>1</v>
      </c>
      <c r="X735" s="190" t="s">
        <v>470</v>
      </c>
    </row>
    <row r="736" spans="2:24" x14ac:dyDescent="0.25">
      <c r="B736" s="667"/>
      <c r="C736" s="504"/>
      <c r="D736" s="245">
        <v>10</v>
      </c>
      <c r="E736" s="190" t="s">
        <v>497</v>
      </c>
      <c r="F736" s="314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4">
        <v>318.32</v>
      </c>
      <c r="M736" s="198">
        <f t="shared" si="175"/>
        <v>1.0407439260374114</v>
      </c>
      <c r="N736" s="314">
        <v>1206.43</v>
      </c>
      <c r="O736" s="190">
        <v>0.7</v>
      </c>
      <c r="P736" s="197">
        <f t="shared" si="176"/>
        <v>7.5252633842184478E-3</v>
      </c>
      <c r="Q736" s="314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478</v>
      </c>
      <c r="U736" s="190" t="s">
        <v>222</v>
      </c>
      <c r="V736" s="190" t="s">
        <v>689</v>
      </c>
      <c r="W736" s="196">
        <v>1</v>
      </c>
      <c r="X736" s="190" t="s">
        <v>425</v>
      </c>
    </row>
    <row r="737" spans="2:24" x14ac:dyDescent="0.25">
      <c r="B737" s="666">
        <v>45943</v>
      </c>
      <c r="C737" s="504" t="str">
        <f t="shared" ref="C737" si="185">RIGHT(TEXT(B737,"aaa"),1)</f>
        <v>一</v>
      </c>
      <c r="D737" s="245">
        <v>1</v>
      </c>
      <c r="E737" s="190" t="s">
        <v>702</v>
      </c>
      <c r="F737" s="314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4">
        <v>278.75</v>
      </c>
      <c r="M737" s="198">
        <f t="shared" si="175"/>
        <v>1.4111212397447583</v>
      </c>
      <c r="N737" s="314">
        <v>12571.63</v>
      </c>
      <c r="O737" s="190">
        <v>0</v>
      </c>
      <c r="P737" s="197">
        <f t="shared" si="176"/>
        <v>0</v>
      </c>
      <c r="Q737" s="314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468</v>
      </c>
      <c r="U737" s="190" t="s">
        <v>221</v>
      </c>
      <c r="V737" s="190" t="s">
        <v>705</v>
      </c>
      <c r="W737" s="196">
        <v>1</v>
      </c>
      <c r="X737" s="190" t="s">
        <v>470</v>
      </c>
    </row>
    <row r="738" spans="2:24" x14ac:dyDescent="0.25">
      <c r="B738" s="667"/>
      <c r="C738" s="504"/>
      <c r="D738" s="245">
        <v>2</v>
      </c>
      <c r="E738" s="190" t="s">
        <v>692</v>
      </c>
      <c r="F738" s="314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4">
        <v>17.75</v>
      </c>
      <c r="M738" s="198">
        <f t="shared" si="175"/>
        <v>1.0282565696524442</v>
      </c>
      <c r="N738" s="314">
        <v>5325</v>
      </c>
      <c r="O738" s="190">
        <v>20.73</v>
      </c>
      <c r="P738" s="197">
        <f t="shared" si="176"/>
        <v>1.9525289629838938E-3</v>
      </c>
      <c r="Q738" s="314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468</v>
      </c>
      <c r="U738" s="190" t="s">
        <v>221</v>
      </c>
      <c r="V738" s="190" t="s">
        <v>704</v>
      </c>
      <c r="W738" s="196">
        <v>1</v>
      </c>
      <c r="X738" s="190" t="s">
        <v>433</v>
      </c>
    </row>
    <row r="739" spans="2:24" x14ac:dyDescent="0.25">
      <c r="B739" s="667"/>
      <c r="C739" s="504"/>
      <c r="D739" s="245">
        <v>3</v>
      </c>
      <c r="E739" s="190" t="s">
        <v>487</v>
      </c>
      <c r="F739" s="314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4">
        <v>410.16</v>
      </c>
      <c r="M739" s="198">
        <f t="shared" si="175"/>
        <v>1.0706606724003127</v>
      </c>
      <c r="N739" s="314">
        <v>2965.46</v>
      </c>
      <c r="O739" s="190">
        <v>0.71</v>
      </c>
      <c r="P739" s="197">
        <f t="shared" si="176"/>
        <v>6.9390148553557466E-3</v>
      </c>
      <c r="Q739" s="314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478</v>
      </c>
      <c r="U739" s="190" t="s">
        <v>715</v>
      </c>
      <c r="V739" s="190" t="s">
        <v>646</v>
      </c>
      <c r="W739" s="196">
        <v>1</v>
      </c>
      <c r="X739" s="190" t="s">
        <v>470</v>
      </c>
    </row>
    <row r="740" spans="2:24" x14ac:dyDescent="0.25">
      <c r="B740" s="667"/>
      <c r="C740" s="504"/>
      <c r="D740" s="245">
        <v>4</v>
      </c>
      <c r="E740" s="190" t="s">
        <v>520</v>
      </c>
      <c r="F740" s="314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4">
        <v>99.12</v>
      </c>
      <c r="M740" s="198">
        <f t="shared" si="175"/>
        <v>1.0864564961787184</v>
      </c>
      <c r="N740" s="314">
        <v>2332.29</v>
      </c>
      <c r="O740" s="190">
        <v>2.09</v>
      </c>
      <c r="P740" s="197">
        <f t="shared" si="176"/>
        <v>7.6793062904174005E-3</v>
      </c>
      <c r="Q740" s="314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478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 x14ac:dyDescent="0.25">
      <c r="B741" s="667"/>
      <c r="C741" s="504"/>
      <c r="D741" s="245">
        <v>5</v>
      </c>
      <c r="E741" s="190" t="s">
        <v>466</v>
      </c>
      <c r="F741" s="314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4">
        <v>814.16</v>
      </c>
      <c r="M741" s="198">
        <f t="shared" si="175"/>
        <v>1.0843558282208587</v>
      </c>
      <c r="N741" s="314">
        <v>2686.73</v>
      </c>
      <c r="O741" s="190">
        <v>0.85</v>
      </c>
      <c r="P741" s="197">
        <f t="shared" si="176"/>
        <v>2.1728016359918202E-2</v>
      </c>
      <c r="Q741" s="314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478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 x14ac:dyDescent="0.25">
      <c r="B742" s="667"/>
      <c r="C742" s="504"/>
      <c r="D742" s="245">
        <v>6</v>
      </c>
      <c r="E742" s="190" t="s">
        <v>497</v>
      </c>
      <c r="F742" s="314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4">
        <v>318.32</v>
      </c>
      <c r="M742" s="198">
        <f t="shared" si="175"/>
        <v>1.0842702644822786</v>
      </c>
      <c r="N742" s="314">
        <v>2505.1799999999998</v>
      </c>
      <c r="O742" s="190">
        <v>1.62</v>
      </c>
      <c r="P742" s="197">
        <f t="shared" si="176"/>
        <v>1.734661098618696E-2</v>
      </c>
      <c r="Q742" s="314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478</v>
      </c>
      <c r="U742" s="190" t="s">
        <v>222</v>
      </c>
      <c r="V742" s="190" t="s">
        <v>689</v>
      </c>
      <c r="W742" s="196">
        <v>1</v>
      </c>
      <c r="X742" s="190" t="s">
        <v>425</v>
      </c>
    </row>
    <row r="743" spans="2:24" x14ac:dyDescent="0.25">
      <c r="B743" s="667"/>
      <c r="C743" s="504"/>
      <c r="D743" s="245">
        <v>7</v>
      </c>
      <c r="E743" s="190" t="s">
        <v>527</v>
      </c>
      <c r="F743" s="314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4">
        <v>333.9</v>
      </c>
      <c r="M743" s="198">
        <f t="shared" si="175"/>
        <v>1.0977425259304454</v>
      </c>
      <c r="N743" s="314">
        <v>2674.54</v>
      </c>
      <c r="O743" s="190">
        <v>2.1</v>
      </c>
      <c r="P743" s="197">
        <f t="shared" si="176"/>
        <v>2.5625381330079317E-2</v>
      </c>
      <c r="Q743" s="314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478</v>
      </c>
      <c r="U743" s="190" t="s">
        <v>222</v>
      </c>
      <c r="V743" s="190" t="s">
        <v>689</v>
      </c>
      <c r="W743" s="196">
        <v>1</v>
      </c>
      <c r="X743" s="190" t="s">
        <v>416</v>
      </c>
    </row>
    <row r="744" spans="2:24" x14ac:dyDescent="0.25">
      <c r="B744" s="667"/>
      <c r="C744" s="504"/>
      <c r="D744" s="245">
        <v>8</v>
      </c>
      <c r="E744" s="190" t="s">
        <v>549</v>
      </c>
      <c r="F744" s="314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4">
        <v>930.36</v>
      </c>
      <c r="M744" s="198">
        <f t="shared" si="175"/>
        <v>1.0954610951008645</v>
      </c>
      <c r="N744" s="314">
        <v>2465.4499999999998</v>
      </c>
      <c r="O744" s="190">
        <v>0.67</v>
      </c>
      <c r="P744" s="197">
        <f t="shared" si="176"/>
        <v>2.4135446685878963E-2</v>
      </c>
      <c r="Q744" s="314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478</v>
      </c>
      <c r="U744" s="190" t="s">
        <v>715</v>
      </c>
      <c r="V744" s="190" t="s">
        <v>799</v>
      </c>
      <c r="W744" s="196">
        <v>1</v>
      </c>
      <c r="X744" s="190" t="s">
        <v>425</v>
      </c>
    </row>
    <row r="745" spans="2:24" x14ac:dyDescent="0.25">
      <c r="B745" s="667"/>
      <c r="C745" s="504"/>
      <c r="D745" s="245">
        <v>9</v>
      </c>
      <c r="E745" s="190" t="s">
        <v>517</v>
      </c>
      <c r="F745" s="314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4">
        <v>331.58</v>
      </c>
      <c r="M745" s="198">
        <f t="shared" ref="M745:M808" si="188">(H745+J745)/G745</f>
        <v>1.0578550404709346</v>
      </c>
      <c r="N745" s="314">
        <v>2085.64</v>
      </c>
      <c r="O745" s="190">
        <v>0.78</v>
      </c>
      <c r="P745" s="197">
        <f t="shared" ref="P745:P808" si="189">O745/G745</f>
        <v>7.1743929359823402E-3</v>
      </c>
      <c r="Q745" s="314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478</v>
      </c>
      <c r="U745" s="190" t="s">
        <v>222</v>
      </c>
      <c r="V745" s="190" t="s">
        <v>689</v>
      </c>
      <c r="W745" s="196">
        <v>1</v>
      </c>
      <c r="X745" s="190" t="s">
        <v>422</v>
      </c>
    </row>
    <row r="746" spans="2:24" x14ac:dyDescent="0.25">
      <c r="B746" s="667"/>
      <c r="C746" s="504"/>
      <c r="D746" s="245">
        <v>10</v>
      </c>
      <c r="E746" s="190" t="s">
        <v>489</v>
      </c>
      <c r="F746" s="314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4">
        <v>365.6</v>
      </c>
      <c r="M746" s="198">
        <f t="shared" si="188"/>
        <v>1.0669961559582646</v>
      </c>
      <c r="N746" s="314">
        <v>1784.13</v>
      </c>
      <c r="O746" s="190">
        <v>0.59</v>
      </c>
      <c r="P746" s="197">
        <f t="shared" si="189"/>
        <v>8.0999450851180661E-3</v>
      </c>
      <c r="Q746" s="314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478</v>
      </c>
      <c r="U746" s="190" t="s">
        <v>222</v>
      </c>
      <c r="V746" s="190" t="s">
        <v>689</v>
      </c>
      <c r="W746" s="196">
        <v>1</v>
      </c>
      <c r="X746" s="190" t="s">
        <v>419</v>
      </c>
    </row>
    <row r="747" spans="2:24" x14ac:dyDescent="0.25">
      <c r="B747" s="666">
        <v>45944</v>
      </c>
      <c r="C747" s="504" t="str">
        <f t="shared" ref="C747" si="193">RIGHT(TEXT(B747,"aaa"),1)</f>
        <v>二</v>
      </c>
      <c r="D747" s="245">
        <v>1</v>
      </c>
      <c r="E747" s="190" t="s">
        <v>702</v>
      </c>
      <c r="F747" s="314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4">
        <v>278.75</v>
      </c>
      <c r="M747" s="198">
        <f t="shared" si="188"/>
        <v>1.436791943894983</v>
      </c>
      <c r="N747" s="314">
        <v>13541.68</v>
      </c>
      <c r="O747" s="190">
        <v>0</v>
      </c>
      <c r="P747" s="197">
        <f t="shared" si="189"/>
        <v>0</v>
      </c>
      <c r="Q747" s="314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468</v>
      </c>
      <c r="U747" s="190" t="s">
        <v>221</v>
      </c>
      <c r="V747" s="190" t="s">
        <v>705</v>
      </c>
      <c r="W747" s="196">
        <v>1</v>
      </c>
      <c r="X747" s="190" t="s">
        <v>470</v>
      </c>
    </row>
    <row r="748" spans="2:24" x14ac:dyDescent="0.25">
      <c r="B748" s="667"/>
      <c r="C748" s="504"/>
      <c r="D748" s="245">
        <v>2</v>
      </c>
      <c r="E748" s="190" t="s">
        <v>692</v>
      </c>
      <c r="F748" s="314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4">
        <v>17.75</v>
      </c>
      <c r="M748" s="198">
        <f t="shared" si="188"/>
        <v>1.0345181453493797</v>
      </c>
      <c r="N748" s="314">
        <v>6567.5</v>
      </c>
      <c r="O748" s="190">
        <v>0</v>
      </c>
      <c r="P748" s="197">
        <f t="shared" si="189"/>
        <v>0</v>
      </c>
      <c r="Q748" s="314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468</v>
      </c>
      <c r="U748" s="190" t="s">
        <v>221</v>
      </c>
      <c r="V748" s="190" t="s">
        <v>704</v>
      </c>
      <c r="W748" s="196">
        <v>1</v>
      </c>
      <c r="X748" s="190" t="s">
        <v>433</v>
      </c>
    </row>
    <row r="749" spans="2:24" x14ac:dyDescent="0.25">
      <c r="B749" s="667"/>
      <c r="C749" s="504"/>
      <c r="D749" s="245">
        <v>3</v>
      </c>
      <c r="E749" s="190" t="s">
        <v>691</v>
      </c>
      <c r="F749" s="314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314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478</v>
      </c>
      <c r="U749" s="190" t="s">
        <v>715</v>
      </c>
      <c r="V749" s="190" t="s">
        <v>469</v>
      </c>
      <c r="W749" s="196">
        <v>1</v>
      </c>
      <c r="X749" s="190" t="s">
        <v>470</v>
      </c>
    </row>
    <row r="750" spans="2:24" x14ac:dyDescent="0.25">
      <c r="B750" s="667"/>
      <c r="C750" s="504"/>
      <c r="D750" s="245">
        <v>4</v>
      </c>
      <c r="E750" s="190" t="s">
        <v>466</v>
      </c>
      <c r="F750" s="314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4">
        <v>814.16</v>
      </c>
      <c r="M750" s="198">
        <f t="shared" si="188"/>
        <v>1.0809045226130654</v>
      </c>
      <c r="N750" s="314">
        <v>2621.6</v>
      </c>
      <c r="O750" s="190">
        <v>0.62</v>
      </c>
      <c r="P750" s="197">
        <f t="shared" si="189"/>
        <v>1.5577889447236181E-2</v>
      </c>
      <c r="Q750" s="314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478</v>
      </c>
      <c r="U750" s="190" t="s">
        <v>222</v>
      </c>
      <c r="V750" s="190" t="s">
        <v>689</v>
      </c>
      <c r="W750" s="196">
        <v>1</v>
      </c>
      <c r="X750" s="190" t="s">
        <v>415</v>
      </c>
    </row>
    <row r="751" spans="2:24" x14ac:dyDescent="0.25">
      <c r="B751" s="667"/>
      <c r="C751" s="504"/>
      <c r="D751" s="245">
        <v>5</v>
      </c>
      <c r="E751" s="190" t="s">
        <v>821</v>
      </c>
      <c r="F751" s="314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4">
        <v>550</v>
      </c>
      <c r="M751" s="198">
        <f t="shared" si="188"/>
        <v>1.0566268332428028</v>
      </c>
      <c r="N751" s="314">
        <v>2293.5</v>
      </c>
      <c r="O751" s="190">
        <v>0.46</v>
      </c>
      <c r="P751" s="197">
        <f t="shared" si="189"/>
        <v>6.2466051059206955E-3</v>
      </c>
      <c r="Q751" s="314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478</v>
      </c>
      <c r="U751" s="190" t="s">
        <v>715</v>
      </c>
      <c r="V751" s="190" t="s">
        <v>799</v>
      </c>
      <c r="W751" s="196">
        <v>1</v>
      </c>
      <c r="X751" s="190" t="s">
        <v>819</v>
      </c>
    </row>
    <row r="752" spans="2:24" x14ac:dyDescent="0.25">
      <c r="B752" s="667"/>
      <c r="C752" s="504"/>
      <c r="D752" s="245">
        <v>6</v>
      </c>
      <c r="E752" s="190" t="s">
        <v>487</v>
      </c>
      <c r="F752" s="314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4">
        <v>410.16</v>
      </c>
      <c r="M752" s="198">
        <f t="shared" si="188"/>
        <v>1.0486354775828459</v>
      </c>
      <c r="N752" s="314">
        <v>2046.7</v>
      </c>
      <c r="O752" s="190">
        <v>0.63</v>
      </c>
      <c r="P752" s="197">
        <f t="shared" si="189"/>
        <v>6.1403508771929825E-3</v>
      </c>
      <c r="Q752" s="314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478</v>
      </c>
      <c r="U752" s="190" t="s">
        <v>715</v>
      </c>
      <c r="V752" s="190" t="s">
        <v>646</v>
      </c>
      <c r="W752" s="196">
        <v>1</v>
      </c>
      <c r="X752" s="190" t="s">
        <v>470</v>
      </c>
    </row>
    <row r="753" spans="2:24" x14ac:dyDescent="0.25">
      <c r="B753" s="667"/>
      <c r="C753" s="504"/>
      <c r="D753" s="245">
        <v>7</v>
      </c>
      <c r="E753" s="190" t="s">
        <v>497</v>
      </c>
      <c r="F753" s="314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4">
        <v>318.32</v>
      </c>
      <c r="M753" s="198">
        <f t="shared" si="188"/>
        <v>1.0648464163822526</v>
      </c>
      <c r="N753" s="314">
        <v>1935.39</v>
      </c>
      <c r="O753" s="190">
        <v>0.79</v>
      </c>
      <c r="P753" s="197">
        <f t="shared" si="189"/>
        <v>8.4257679180887377E-3</v>
      </c>
      <c r="Q753" s="314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478</v>
      </c>
      <c r="U753" s="190" t="s">
        <v>222</v>
      </c>
      <c r="V753" s="190" t="s">
        <v>689</v>
      </c>
      <c r="W753" s="196">
        <v>1</v>
      </c>
      <c r="X753" s="190" t="s">
        <v>425</v>
      </c>
    </row>
    <row r="754" spans="2:24" x14ac:dyDescent="0.25">
      <c r="B754" s="667"/>
      <c r="C754" s="504"/>
      <c r="D754" s="245">
        <v>8</v>
      </c>
      <c r="E754" s="190" t="s">
        <v>527</v>
      </c>
      <c r="F754" s="314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4">
        <v>333.9</v>
      </c>
      <c r="M754" s="198">
        <f t="shared" si="188"/>
        <v>1.0647915620291311</v>
      </c>
      <c r="N754" s="314">
        <v>1722.92</v>
      </c>
      <c r="O754" s="190">
        <v>0.78</v>
      </c>
      <c r="P754" s="197">
        <f t="shared" si="189"/>
        <v>9.7940733299849321E-3</v>
      </c>
      <c r="Q754" s="314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478</v>
      </c>
      <c r="U754" s="190" t="s">
        <v>222</v>
      </c>
      <c r="V754" s="190" t="s">
        <v>689</v>
      </c>
      <c r="W754" s="196">
        <v>1</v>
      </c>
      <c r="X754" s="190" t="s">
        <v>416</v>
      </c>
    </row>
    <row r="755" spans="2:24" x14ac:dyDescent="0.25">
      <c r="B755" s="667"/>
      <c r="C755" s="504"/>
      <c r="D755" s="245">
        <v>9</v>
      </c>
      <c r="E755" s="190" t="s">
        <v>549</v>
      </c>
      <c r="F755" s="314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4">
        <v>930.36</v>
      </c>
      <c r="M755" s="198">
        <f t="shared" si="188"/>
        <v>1.0649443846429851</v>
      </c>
      <c r="N755" s="314">
        <v>1683.95</v>
      </c>
      <c r="O755" s="190">
        <v>0.28000000000000003</v>
      </c>
      <c r="P755" s="197">
        <f t="shared" si="189"/>
        <v>1.0046645138141371E-2</v>
      </c>
      <c r="Q755" s="314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478</v>
      </c>
      <c r="U755" s="190" t="s">
        <v>715</v>
      </c>
      <c r="V755" s="190" t="s">
        <v>799</v>
      </c>
      <c r="W755" s="196">
        <v>1</v>
      </c>
      <c r="X755" s="190" t="s">
        <v>425</v>
      </c>
    </row>
    <row r="756" spans="2:24" x14ac:dyDescent="0.25">
      <c r="B756" s="667"/>
      <c r="C756" s="504"/>
      <c r="D756" s="245">
        <v>10</v>
      </c>
      <c r="E756" s="190" t="s">
        <v>520</v>
      </c>
      <c r="F756" s="314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314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478</v>
      </c>
      <c r="U756" s="190" t="s">
        <v>715</v>
      </c>
      <c r="V756" s="190" t="s">
        <v>510</v>
      </c>
      <c r="W756" s="196">
        <v>1</v>
      </c>
      <c r="X756" s="190" t="s">
        <v>470</v>
      </c>
    </row>
    <row r="757" spans="2:24" x14ac:dyDescent="0.25">
      <c r="B757" s="666">
        <v>45945</v>
      </c>
      <c r="C757" s="504" t="str">
        <f t="shared" ref="C757" si="194">RIGHT(TEXT(B757,"aaa"),1)</f>
        <v>三</v>
      </c>
      <c r="D757" s="245">
        <v>1</v>
      </c>
      <c r="E757" s="190" t="s">
        <v>702</v>
      </c>
      <c r="F757" s="314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4">
        <v>278.75</v>
      </c>
      <c r="M757" s="198">
        <f t="shared" si="188"/>
        <v>1.4378698224852071</v>
      </c>
      <c r="N757" s="314">
        <v>13820.43</v>
      </c>
      <c r="O757" s="190">
        <v>1.01</v>
      </c>
      <c r="P757" s="197">
        <f t="shared" si="189"/>
        <v>8.9198975536518583E-3</v>
      </c>
      <c r="Q757" s="314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468</v>
      </c>
      <c r="U757" s="190" t="s">
        <v>221</v>
      </c>
      <c r="V757" s="190" t="s">
        <v>705</v>
      </c>
      <c r="W757" s="196">
        <v>1</v>
      </c>
      <c r="X757" s="190" t="s">
        <v>470</v>
      </c>
    </row>
    <row r="758" spans="2:24" x14ac:dyDescent="0.25">
      <c r="B758" s="667"/>
      <c r="C758" s="504"/>
      <c r="D758" s="245">
        <v>2</v>
      </c>
      <c r="E758" s="190" t="s">
        <v>692</v>
      </c>
      <c r="F758" s="314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4">
        <v>17.75</v>
      </c>
      <c r="M758" s="198">
        <f t="shared" si="188"/>
        <v>1.0181917409496088</v>
      </c>
      <c r="N758" s="314">
        <v>3550</v>
      </c>
      <c r="O758" s="190">
        <v>0</v>
      </c>
      <c r="P758" s="197">
        <f t="shared" si="189"/>
        <v>0</v>
      </c>
      <c r="Q758" s="314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468</v>
      </c>
      <c r="U758" s="190" t="s">
        <v>221</v>
      </c>
      <c r="V758" s="190" t="s">
        <v>704</v>
      </c>
      <c r="W758" s="196">
        <v>1</v>
      </c>
      <c r="X758" s="190" t="s">
        <v>433</v>
      </c>
    </row>
    <row r="759" spans="2:24" x14ac:dyDescent="0.25">
      <c r="B759" s="667"/>
      <c r="C759" s="504"/>
      <c r="D759" s="245">
        <v>3</v>
      </c>
      <c r="E759" s="190" t="s">
        <v>691</v>
      </c>
      <c r="F759" s="314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314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478</v>
      </c>
      <c r="U759" s="190" t="s">
        <v>715</v>
      </c>
      <c r="V759" s="190" t="s">
        <v>469</v>
      </c>
      <c r="W759" s="196">
        <v>1</v>
      </c>
      <c r="X759" s="190" t="s">
        <v>470</v>
      </c>
    </row>
    <row r="760" spans="2:24" x14ac:dyDescent="0.25">
      <c r="B760" s="667"/>
      <c r="C760" s="504"/>
      <c r="D760" s="245">
        <v>4</v>
      </c>
      <c r="E760" s="190" t="s">
        <v>821</v>
      </c>
      <c r="F760" s="314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4">
        <v>550</v>
      </c>
      <c r="M760" s="198">
        <f t="shared" si="188"/>
        <v>1.0665331234797539</v>
      </c>
      <c r="N760" s="314">
        <v>2557.5</v>
      </c>
      <c r="O760" s="190">
        <v>0.6</v>
      </c>
      <c r="P760" s="197">
        <f t="shared" si="189"/>
        <v>8.5849191586779214E-3</v>
      </c>
      <c r="Q760" s="314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478</v>
      </c>
      <c r="U760" s="190" t="s">
        <v>715</v>
      </c>
      <c r="V760" s="190" t="s">
        <v>799</v>
      </c>
      <c r="W760" s="196">
        <v>1</v>
      </c>
      <c r="X760" s="190" t="s">
        <v>819</v>
      </c>
    </row>
    <row r="761" spans="2:24" x14ac:dyDescent="0.25">
      <c r="B761" s="667"/>
      <c r="C761" s="504"/>
      <c r="D761" s="245">
        <v>5</v>
      </c>
      <c r="E761" s="190" t="s">
        <v>466</v>
      </c>
      <c r="F761" s="314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314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478</v>
      </c>
      <c r="U761" s="190" t="s">
        <v>222</v>
      </c>
      <c r="V761" s="190" t="s">
        <v>689</v>
      </c>
      <c r="W761" s="196">
        <v>1</v>
      </c>
      <c r="X761" s="190" t="s">
        <v>415</v>
      </c>
    </row>
    <row r="762" spans="2:24" x14ac:dyDescent="0.25">
      <c r="B762" s="667"/>
      <c r="C762" s="504"/>
      <c r="D762" s="245">
        <v>6</v>
      </c>
      <c r="E762" s="190" t="s">
        <v>487</v>
      </c>
      <c r="F762" s="314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4">
        <v>410.16</v>
      </c>
      <c r="M762" s="198">
        <f t="shared" si="188"/>
        <v>1.0569886022795441</v>
      </c>
      <c r="N762" s="314">
        <v>2337.91</v>
      </c>
      <c r="O762" s="190">
        <v>0.64</v>
      </c>
      <c r="P762" s="197">
        <f t="shared" si="189"/>
        <v>6.3987202559488109E-3</v>
      </c>
      <c r="Q762" s="314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478</v>
      </c>
      <c r="U762" s="190" t="s">
        <v>715</v>
      </c>
      <c r="V762" s="190" t="s">
        <v>646</v>
      </c>
      <c r="W762" s="196">
        <v>1</v>
      </c>
      <c r="X762" s="190" t="s">
        <v>470</v>
      </c>
    </row>
    <row r="763" spans="2:24" x14ac:dyDescent="0.25">
      <c r="B763" s="667"/>
      <c r="C763" s="504"/>
      <c r="D763" s="245">
        <v>7</v>
      </c>
      <c r="E763" s="190" t="s">
        <v>484</v>
      </c>
      <c r="F763" s="314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4">
        <v>212.89</v>
      </c>
      <c r="M763" s="198">
        <f t="shared" si="188"/>
        <v>1.0570113314447591</v>
      </c>
      <c r="N763" s="314">
        <v>2056.52</v>
      </c>
      <c r="O763" s="190">
        <v>1.24</v>
      </c>
      <c r="P763" s="197">
        <f t="shared" si="189"/>
        <v>7.3182247403210578E-3</v>
      </c>
      <c r="Q763" s="314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478</v>
      </c>
      <c r="U763" s="190" t="s">
        <v>715</v>
      </c>
      <c r="V763" s="190" t="s">
        <v>818</v>
      </c>
      <c r="W763" s="196">
        <v>1</v>
      </c>
      <c r="X763" s="190" t="s">
        <v>470</v>
      </c>
    </row>
    <row r="764" spans="2:24" x14ac:dyDescent="0.25">
      <c r="B764" s="667"/>
      <c r="C764" s="504"/>
      <c r="D764" s="245">
        <v>8</v>
      </c>
      <c r="E764" s="190" t="s">
        <v>497</v>
      </c>
      <c r="F764" s="314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4">
        <v>318.32</v>
      </c>
      <c r="M764" s="198">
        <f t="shared" si="188"/>
        <v>1.0760061371415084</v>
      </c>
      <c r="N764" s="314">
        <v>2049.98</v>
      </c>
      <c r="O764" s="190">
        <v>1.32</v>
      </c>
      <c r="P764" s="197">
        <f t="shared" si="189"/>
        <v>1.5578897674967543E-2</v>
      </c>
      <c r="Q764" s="314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478</v>
      </c>
      <c r="U764" s="190" t="s">
        <v>222</v>
      </c>
      <c r="V764" s="190" t="s">
        <v>689</v>
      </c>
      <c r="W764" s="196">
        <v>1</v>
      </c>
      <c r="X764" s="190" t="s">
        <v>425</v>
      </c>
    </row>
    <row r="765" spans="2:24" x14ac:dyDescent="0.25">
      <c r="B765" s="667"/>
      <c r="C765" s="504"/>
      <c r="D765" s="245">
        <v>9</v>
      </c>
      <c r="E765" s="190" t="s">
        <v>527</v>
      </c>
      <c r="F765" s="314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4">
        <v>333.9</v>
      </c>
      <c r="M765" s="198">
        <f t="shared" si="188"/>
        <v>1.0760541179561278</v>
      </c>
      <c r="N765" s="314">
        <v>1933.28</v>
      </c>
      <c r="O765" s="190">
        <v>1.2</v>
      </c>
      <c r="P765" s="197">
        <f t="shared" si="189"/>
        <v>1.5762511493497965E-2</v>
      </c>
      <c r="Q765" s="314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478</v>
      </c>
      <c r="U765" s="190" t="s">
        <v>222</v>
      </c>
      <c r="V765" s="190" t="s">
        <v>689</v>
      </c>
      <c r="W765" s="196">
        <v>1</v>
      </c>
      <c r="X765" s="190" t="s">
        <v>416</v>
      </c>
    </row>
    <row r="766" spans="2:24" x14ac:dyDescent="0.25">
      <c r="B766" s="667"/>
      <c r="C766" s="504"/>
      <c r="D766" s="245">
        <v>10</v>
      </c>
      <c r="E766" s="190" t="s">
        <v>549</v>
      </c>
      <c r="F766" s="314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4">
        <v>930.36</v>
      </c>
      <c r="M766" s="198">
        <f t="shared" si="188"/>
        <v>1.076220722508932</v>
      </c>
      <c r="N766" s="314">
        <v>1786.29</v>
      </c>
      <c r="O766" s="190">
        <v>0.34</v>
      </c>
      <c r="P766" s="197">
        <f t="shared" si="189"/>
        <v>1.349741961095673E-2</v>
      </c>
      <c r="Q766" s="314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478</v>
      </c>
      <c r="U766" s="190" t="s">
        <v>715</v>
      </c>
      <c r="V766" s="190" t="s">
        <v>799</v>
      </c>
      <c r="W766" s="196">
        <v>1</v>
      </c>
      <c r="X766" s="190" t="s">
        <v>425</v>
      </c>
    </row>
    <row r="767" spans="2:24" x14ac:dyDescent="0.25">
      <c r="B767" s="666">
        <v>45946</v>
      </c>
      <c r="C767" s="504" t="str">
        <f t="shared" ref="C767" si="195">RIGHT(TEXT(B767,"aaa"),1)</f>
        <v>四</v>
      </c>
      <c r="D767" s="245">
        <v>1</v>
      </c>
      <c r="E767" s="190" t="s">
        <v>702</v>
      </c>
      <c r="F767" s="314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4">
        <v>278.75</v>
      </c>
      <c r="M767" s="198">
        <f t="shared" si="188"/>
        <v>1.457230999345611</v>
      </c>
      <c r="N767" s="314">
        <v>13633.66</v>
      </c>
      <c r="O767" s="190">
        <v>0.63</v>
      </c>
      <c r="P767" s="197">
        <f t="shared" si="189"/>
        <v>5.889501729456857E-3</v>
      </c>
      <c r="Q767" s="314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468</v>
      </c>
      <c r="U767" s="190" t="s">
        <v>221</v>
      </c>
      <c r="V767" s="190" t="s">
        <v>705</v>
      </c>
      <c r="W767" s="196">
        <v>1</v>
      </c>
      <c r="X767" s="190" t="s">
        <v>470</v>
      </c>
    </row>
    <row r="768" spans="2:24" x14ac:dyDescent="0.25">
      <c r="B768" s="667"/>
      <c r="C768" s="504"/>
      <c r="D768" s="245">
        <v>2</v>
      </c>
      <c r="E768" s="190" t="s">
        <v>692</v>
      </c>
      <c r="F768" s="314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4">
        <v>17.75</v>
      </c>
      <c r="M768" s="198">
        <f t="shared" si="188"/>
        <v>1.0692109946608661</v>
      </c>
      <c r="N768" s="314">
        <v>12425</v>
      </c>
      <c r="O768" s="190">
        <v>0</v>
      </c>
      <c r="P768" s="197">
        <f t="shared" si="189"/>
        <v>0</v>
      </c>
      <c r="Q768" s="314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468</v>
      </c>
      <c r="U768" s="190" t="s">
        <v>221</v>
      </c>
      <c r="V768" s="190" t="s">
        <v>704</v>
      </c>
      <c r="W768" s="196">
        <v>1</v>
      </c>
      <c r="X768" s="190" t="s">
        <v>433</v>
      </c>
    </row>
    <row r="769" spans="2:24" x14ac:dyDescent="0.25">
      <c r="B769" s="667"/>
      <c r="C769" s="504"/>
      <c r="D769" s="245">
        <v>3</v>
      </c>
      <c r="E769" s="190" t="s">
        <v>620</v>
      </c>
      <c r="F769" s="314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4">
        <v>185</v>
      </c>
      <c r="M769" s="198">
        <f t="shared" si="188"/>
        <v>1.0618301731244848</v>
      </c>
      <c r="N769" s="314">
        <v>2775</v>
      </c>
      <c r="O769" s="190">
        <v>2</v>
      </c>
      <c r="P769" s="197">
        <f t="shared" si="189"/>
        <v>8.2440230832646327E-3</v>
      </c>
      <c r="Q769" s="314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478</v>
      </c>
      <c r="U769" s="190" t="s">
        <v>715</v>
      </c>
      <c r="V769" s="190" t="s">
        <v>799</v>
      </c>
      <c r="W769" s="196">
        <v>1</v>
      </c>
      <c r="X769" s="190" t="s">
        <v>445</v>
      </c>
    </row>
    <row r="770" spans="2:24" x14ac:dyDescent="0.25">
      <c r="B770" s="667"/>
      <c r="C770" s="504"/>
      <c r="D770" s="245">
        <v>4</v>
      </c>
      <c r="E770" s="190" t="s">
        <v>821</v>
      </c>
      <c r="F770" s="314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4">
        <v>550</v>
      </c>
      <c r="M770" s="198">
        <f t="shared" si="188"/>
        <v>1.0328526832168872</v>
      </c>
      <c r="N770" s="314">
        <v>1215.5</v>
      </c>
      <c r="O770" s="190">
        <v>0.31</v>
      </c>
      <c r="P770" s="197">
        <f t="shared" si="189"/>
        <v>4.608294930875576E-3</v>
      </c>
      <c r="Q770" s="314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478</v>
      </c>
      <c r="U770" s="190" t="s">
        <v>715</v>
      </c>
      <c r="V770" s="190" t="s">
        <v>799</v>
      </c>
      <c r="W770" s="196">
        <v>1</v>
      </c>
      <c r="X770" s="190" t="s">
        <v>819</v>
      </c>
    </row>
    <row r="771" spans="2:24" x14ac:dyDescent="0.25">
      <c r="B771" s="667"/>
      <c r="C771" s="504"/>
      <c r="D771" s="245">
        <v>5</v>
      </c>
      <c r="E771" s="190" t="s">
        <v>487</v>
      </c>
      <c r="F771" s="314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4">
        <v>410.16</v>
      </c>
      <c r="M771" s="198">
        <f t="shared" si="188"/>
        <v>1.0281794980859209</v>
      </c>
      <c r="N771" s="314">
        <v>1086.92</v>
      </c>
      <c r="O771" s="190">
        <v>0.43</v>
      </c>
      <c r="P771" s="197">
        <f t="shared" si="189"/>
        <v>4.5725223309230111E-3</v>
      </c>
      <c r="Q771" s="314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478</v>
      </c>
      <c r="U771" s="190" t="s">
        <v>715</v>
      </c>
      <c r="V771" s="190" t="s">
        <v>646</v>
      </c>
      <c r="W771" s="196">
        <v>1</v>
      </c>
      <c r="X771" s="190" t="s">
        <v>470</v>
      </c>
    </row>
    <row r="772" spans="2:24" x14ac:dyDescent="0.25">
      <c r="B772" s="667"/>
      <c r="C772" s="504"/>
      <c r="D772" s="245">
        <v>6</v>
      </c>
      <c r="E772" s="190" t="s">
        <v>484</v>
      </c>
      <c r="F772" s="314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4">
        <v>212.89</v>
      </c>
      <c r="M772" s="198">
        <f t="shared" si="188"/>
        <v>1.0281988694758477</v>
      </c>
      <c r="N772" s="314">
        <v>934.59</v>
      </c>
      <c r="O772" s="190">
        <v>0.79</v>
      </c>
      <c r="P772" s="197">
        <f t="shared" si="189"/>
        <v>5.0745118191161355E-3</v>
      </c>
      <c r="Q772" s="314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478</v>
      </c>
      <c r="U772" s="190" t="s">
        <v>715</v>
      </c>
      <c r="V772" s="190" t="s">
        <v>818</v>
      </c>
      <c r="W772" s="196">
        <v>1</v>
      </c>
      <c r="X772" s="190" t="s">
        <v>470</v>
      </c>
    </row>
    <row r="773" spans="2:24" x14ac:dyDescent="0.25">
      <c r="B773" s="667"/>
      <c r="C773" s="504"/>
      <c r="D773" s="245">
        <v>7</v>
      </c>
      <c r="E773" s="190" t="s">
        <v>497</v>
      </c>
      <c r="F773" s="314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4">
        <v>318.32</v>
      </c>
      <c r="M773" s="198">
        <f t="shared" si="188"/>
        <v>1.0375375375375375</v>
      </c>
      <c r="N773" s="314">
        <v>875.38</v>
      </c>
      <c r="O773" s="190">
        <v>0.53</v>
      </c>
      <c r="P773" s="197">
        <f t="shared" si="189"/>
        <v>7.2345072345072342E-3</v>
      </c>
      <c r="Q773" s="314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478</v>
      </c>
      <c r="U773" s="190" t="s">
        <v>222</v>
      </c>
      <c r="V773" s="190" t="s">
        <v>689</v>
      </c>
      <c r="W773" s="196">
        <v>1</v>
      </c>
      <c r="X773" s="190" t="s">
        <v>425</v>
      </c>
    </row>
    <row r="774" spans="2:24" x14ac:dyDescent="0.25">
      <c r="B774" s="667"/>
      <c r="C774" s="504"/>
      <c r="D774" s="245">
        <v>8</v>
      </c>
      <c r="E774" s="190" t="s">
        <v>465</v>
      </c>
      <c r="F774" s="314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4">
        <v>846.44</v>
      </c>
      <c r="M774" s="198">
        <f t="shared" si="188"/>
        <v>1.0706713780918728</v>
      </c>
      <c r="N774" s="314">
        <v>846.44</v>
      </c>
      <c r="O774" s="190">
        <v>0.2</v>
      </c>
      <c r="P774" s="197">
        <f t="shared" si="189"/>
        <v>1.4134275618374558E-2</v>
      </c>
      <c r="Q774" s="314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478</v>
      </c>
      <c r="U774" s="190" t="s">
        <v>715</v>
      </c>
      <c r="V774" s="190" t="s">
        <v>799</v>
      </c>
      <c r="W774" s="196">
        <v>1</v>
      </c>
      <c r="X774" s="190" t="s">
        <v>426</v>
      </c>
    </row>
    <row r="775" spans="2:24" x14ac:dyDescent="0.25">
      <c r="B775" s="667"/>
      <c r="C775" s="504"/>
      <c r="D775" s="245">
        <v>9</v>
      </c>
      <c r="E775" s="190" t="s">
        <v>527</v>
      </c>
      <c r="F775" s="314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4">
        <v>333.9</v>
      </c>
      <c r="M775" s="198">
        <f t="shared" si="188"/>
        <v>1.0375811939375195</v>
      </c>
      <c r="N775" s="314">
        <v>811.38</v>
      </c>
      <c r="O775" s="190">
        <v>0.5</v>
      </c>
      <c r="P775" s="197">
        <f t="shared" si="189"/>
        <v>7.732755954222085E-3</v>
      </c>
      <c r="Q775" s="314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478</v>
      </c>
      <c r="U775" s="190" t="s">
        <v>222</v>
      </c>
      <c r="V775" s="190" t="s">
        <v>689</v>
      </c>
      <c r="W775" s="196">
        <v>1</v>
      </c>
      <c r="X775" s="190" t="s">
        <v>416</v>
      </c>
    </row>
    <row r="776" spans="2:24" x14ac:dyDescent="0.25">
      <c r="B776" s="667"/>
      <c r="C776" s="504"/>
      <c r="D776" s="245">
        <v>10</v>
      </c>
      <c r="E776" s="190" t="s">
        <v>546</v>
      </c>
      <c r="F776" s="314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4">
        <v>166.56</v>
      </c>
      <c r="M776" s="198">
        <f t="shared" si="188"/>
        <v>1.0376077930373682</v>
      </c>
      <c r="N776" s="314">
        <v>784.5</v>
      </c>
      <c r="O776" s="190">
        <v>1.01</v>
      </c>
      <c r="P776" s="197">
        <f t="shared" si="189"/>
        <v>8.0645161290322578E-3</v>
      </c>
      <c r="Q776" s="314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478</v>
      </c>
      <c r="U776" s="190" t="s">
        <v>715</v>
      </c>
      <c r="V776" s="190" t="s">
        <v>799</v>
      </c>
      <c r="W776" s="196">
        <v>1</v>
      </c>
      <c r="X776" s="190" t="s">
        <v>462</v>
      </c>
    </row>
    <row r="777" spans="2:24" x14ac:dyDescent="0.25">
      <c r="B777" s="666">
        <v>45947</v>
      </c>
      <c r="C777" s="504" t="str">
        <f t="shared" ref="C777" si="196">RIGHT(TEXT(B777,"aaa"),1)</f>
        <v>五</v>
      </c>
      <c r="D777" s="245">
        <v>1</v>
      </c>
      <c r="E777" s="190" t="s">
        <v>702</v>
      </c>
      <c r="F777" s="314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4">
        <v>278.75</v>
      </c>
      <c r="M777" s="198">
        <f t="shared" si="188"/>
        <v>1.5253606328524898</v>
      </c>
      <c r="N777" s="314">
        <v>12588.35</v>
      </c>
      <c r="O777" s="190">
        <v>0</v>
      </c>
      <c r="P777" s="197">
        <f t="shared" si="189"/>
        <v>0</v>
      </c>
      <c r="Q777" s="314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468</v>
      </c>
      <c r="U777" s="190" t="s">
        <v>221</v>
      </c>
      <c r="V777" s="190" t="s">
        <v>705</v>
      </c>
      <c r="W777" s="196">
        <v>1</v>
      </c>
      <c r="X777" s="190" t="s">
        <v>470</v>
      </c>
    </row>
    <row r="778" spans="2:24" x14ac:dyDescent="0.25">
      <c r="B778" s="667"/>
      <c r="C778" s="504"/>
      <c r="D778" s="245">
        <v>2</v>
      </c>
      <c r="E778" s="190" t="s">
        <v>545</v>
      </c>
      <c r="F778" s="314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4">
        <v>156.72999999999999</v>
      </c>
      <c r="M778" s="198">
        <f t="shared" si="188"/>
        <v>1.0476916107244347</v>
      </c>
      <c r="N778" s="314">
        <v>1814.93</v>
      </c>
      <c r="O778" s="190">
        <v>0.76</v>
      </c>
      <c r="P778" s="197">
        <f t="shared" si="189"/>
        <v>3.1300193566986532E-3</v>
      </c>
      <c r="Q778" s="314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478</v>
      </c>
      <c r="U778" s="190" t="s">
        <v>715</v>
      </c>
      <c r="V778" s="190" t="s">
        <v>469</v>
      </c>
      <c r="W778" s="196">
        <v>1</v>
      </c>
      <c r="X778" s="190" t="s">
        <v>470</v>
      </c>
    </row>
    <row r="779" spans="2:24" x14ac:dyDescent="0.25">
      <c r="B779" s="667"/>
      <c r="C779" s="504"/>
      <c r="D779" s="245">
        <v>3</v>
      </c>
      <c r="E779" s="190" t="s">
        <v>691</v>
      </c>
      <c r="F779" s="314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4">
        <v>313.60000000000002</v>
      </c>
      <c r="M779" s="198">
        <f t="shared" si="188"/>
        <v>1.0529731005191127</v>
      </c>
      <c r="N779" s="314">
        <v>1408.06</v>
      </c>
      <c r="O779" s="190">
        <v>0.38</v>
      </c>
      <c r="P779" s="197">
        <f t="shared" si="189"/>
        <v>4.4832468145351578E-3</v>
      </c>
      <c r="Q779" s="314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478</v>
      </c>
      <c r="U779" s="190" t="s">
        <v>715</v>
      </c>
      <c r="V779" s="190" t="s">
        <v>469</v>
      </c>
      <c r="W779" s="196">
        <v>1</v>
      </c>
      <c r="X779" s="190" t="s">
        <v>470</v>
      </c>
    </row>
    <row r="780" spans="2:24" x14ac:dyDescent="0.25">
      <c r="B780" s="667"/>
      <c r="C780" s="504"/>
      <c r="D780" s="245">
        <v>4</v>
      </c>
      <c r="E780" s="190" t="s">
        <v>493</v>
      </c>
      <c r="F780" s="314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4">
        <v>156.74</v>
      </c>
      <c r="M780" s="198">
        <f t="shared" si="188"/>
        <v>1.0477215644061715</v>
      </c>
      <c r="N780" s="314">
        <v>1250.79</v>
      </c>
      <c r="O780" s="190">
        <v>0.76</v>
      </c>
      <c r="P780" s="197">
        <f t="shared" si="189"/>
        <v>4.544910895825858E-3</v>
      </c>
      <c r="Q780" s="314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478</v>
      </c>
      <c r="U780" s="190" t="s">
        <v>715</v>
      </c>
      <c r="V780" s="190" t="s">
        <v>823</v>
      </c>
      <c r="W780" s="196">
        <v>1</v>
      </c>
      <c r="X780" s="190" t="s">
        <v>470</v>
      </c>
    </row>
    <row r="781" spans="2:24" x14ac:dyDescent="0.25">
      <c r="B781" s="667"/>
      <c r="C781" s="504"/>
      <c r="D781" s="245">
        <v>5</v>
      </c>
      <c r="E781" s="190" t="s">
        <v>560</v>
      </c>
      <c r="F781" s="314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4">
        <v>194.04</v>
      </c>
      <c r="M781" s="198">
        <f t="shared" si="188"/>
        <v>1.0370899565398581</v>
      </c>
      <c r="N781" s="314">
        <v>1208.8699999999999</v>
      </c>
      <c r="O781" s="190">
        <v>0.61</v>
      </c>
      <c r="P781" s="197">
        <f t="shared" si="189"/>
        <v>3.6316008811097221E-3</v>
      </c>
      <c r="Q781" s="314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478</v>
      </c>
      <c r="U781" s="190" t="s">
        <v>715</v>
      </c>
      <c r="V781" s="190" t="s">
        <v>799</v>
      </c>
      <c r="W781" s="196">
        <v>1</v>
      </c>
      <c r="X781" s="190" t="s">
        <v>436</v>
      </c>
    </row>
    <row r="782" spans="2:24" x14ac:dyDescent="0.25">
      <c r="B782" s="667"/>
      <c r="C782" s="504"/>
      <c r="D782" s="245">
        <v>6</v>
      </c>
      <c r="E782" s="190" t="s">
        <v>487</v>
      </c>
      <c r="F782" s="314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4">
        <v>410.16</v>
      </c>
      <c r="M782" s="198">
        <f t="shared" si="188"/>
        <v>1.0317583268783888</v>
      </c>
      <c r="N782" s="314">
        <v>1008.99</v>
      </c>
      <c r="O782" s="190">
        <v>0.28999999999999998</v>
      </c>
      <c r="P782" s="197">
        <f t="shared" si="189"/>
        <v>3.7438678027368966E-3</v>
      </c>
      <c r="Q782" s="314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478</v>
      </c>
      <c r="U782" s="190" t="s">
        <v>715</v>
      </c>
      <c r="V782" s="190" t="s">
        <v>646</v>
      </c>
      <c r="W782" s="196">
        <v>1</v>
      </c>
      <c r="X782" s="190" t="s">
        <v>470</v>
      </c>
    </row>
    <row r="783" spans="2:24" x14ac:dyDescent="0.25">
      <c r="B783" s="667"/>
      <c r="C783" s="504"/>
      <c r="D783" s="245">
        <v>7</v>
      </c>
      <c r="E783" s="190" t="s">
        <v>467</v>
      </c>
      <c r="F783" s="314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4">
        <v>203.5</v>
      </c>
      <c r="M783" s="198">
        <f t="shared" si="188"/>
        <v>1.0530101814962374</v>
      </c>
      <c r="N783" s="314">
        <v>974.77</v>
      </c>
      <c r="O783" s="190">
        <v>0.57999999999999996</v>
      </c>
      <c r="P783" s="197">
        <f t="shared" si="189"/>
        <v>6.4187693669765381E-3</v>
      </c>
      <c r="Q783" s="314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478</v>
      </c>
      <c r="U783" s="190" t="s">
        <v>715</v>
      </c>
      <c r="V783" s="190" t="s">
        <v>469</v>
      </c>
      <c r="W783" s="196">
        <v>1</v>
      </c>
      <c r="X783" s="190" t="s">
        <v>470</v>
      </c>
    </row>
    <row r="784" spans="2:24" x14ac:dyDescent="0.25">
      <c r="B784" s="667"/>
      <c r="C784" s="504"/>
      <c r="D784" s="245">
        <v>8</v>
      </c>
      <c r="E784" s="190" t="s">
        <v>497</v>
      </c>
      <c r="F784" s="314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4">
        <v>318.32</v>
      </c>
      <c r="M784" s="198">
        <f t="shared" si="188"/>
        <v>1.0423375902276513</v>
      </c>
      <c r="N784" s="314">
        <v>970.88</v>
      </c>
      <c r="O784" s="190">
        <v>0.37</v>
      </c>
      <c r="P784" s="197">
        <f t="shared" si="189"/>
        <v>5.1360355358134368E-3</v>
      </c>
      <c r="Q784" s="314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478</v>
      </c>
      <c r="U784" s="190" t="s">
        <v>222</v>
      </c>
      <c r="V784" s="190" t="s">
        <v>689</v>
      </c>
      <c r="W784" s="196">
        <v>1</v>
      </c>
      <c r="X784" s="190" t="s">
        <v>425</v>
      </c>
    </row>
    <row r="785" spans="2:24" x14ac:dyDescent="0.25">
      <c r="B785" s="667"/>
      <c r="C785" s="504"/>
      <c r="D785" s="245">
        <v>9</v>
      </c>
      <c r="E785" s="190" t="s">
        <v>466</v>
      </c>
      <c r="F785" s="314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4">
        <v>814.16</v>
      </c>
      <c r="M785" s="198">
        <f t="shared" si="188"/>
        <v>1.052901023890785</v>
      </c>
      <c r="N785" s="314">
        <v>1261.95</v>
      </c>
      <c r="O785" s="190">
        <v>0.51</v>
      </c>
      <c r="P785" s="197">
        <f t="shared" si="189"/>
        <v>1.7406143344709898E-2</v>
      </c>
      <c r="Q785" s="314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478</v>
      </c>
      <c r="U785" s="190" t="s">
        <v>222</v>
      </c>
      <c r="V785" s="190" t="s">
        <v>689</v>
      </c>
      <c r="W785" s="196">
        <v>1</v>
      </c>
      <c r="X785" s="190" t="s">
        <v>415</v>
      </c>
    </row>
    <row r="786" spans="2:24" x14ac:dyDescent="0.25">
      <c r="B786" s="667"/>
      <c r="C786" s="504"/>
      <c r="D786" s="245">
        <v>10</v>
      </c>
      <c r="E786" s="190" t="s">
        <v>620</v>
      </c>
      <c r="F786" s="314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4">
        <v>185</v>
      </c>
      <c r="M786" s="198">
        <f t="shared" si="188"/>
        <v>1.0265358802271554</v>
      </c>
      <c r="N786" s="314">
        <v>950.9</v>
      </c>
      <c r="O786" s="190">
        <v>0.64</v>
      </c>
      <c r="P786" s="197">
        <f t="shared" si="189"/>
        <v>3.3040784718637072E-3</v>
      </c>
      <c r="Q786" s="314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478</v>
      </c>
      <c r="U786" s="190" t="s">
        <v>715</v>
      </c>
      <c r="V786" s="190" t="s">
        <v>799</v>
      </c>
      <c r="W786" s="196">
        <v>1</v>
      </c>
      <c r="X786" s="190" t="s">
        <v>445</v>
      </c>
    </row>
    <row r="787" spans="2:24" x14ac:dyDescent="0.25">
      <c r="B787" s="666">
        <v>45948</v>
      </c>
      <c r="C787" s="504" t="str">
        <f t="shared" ref="C787" si="197">RIGHT(TEXT(B787,"aaa"),1)</f>
        <v>六</v>
      </c>
      <c r="D787" s="245">
        <v>1</v>
      </c>
      <c r="E787" s="190" t="s">
        <v>702</v>
      </c>
      <c r="F787" s="314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4">
        <v>278.75</v>
      </c>
      <c r="M787" s="198">
        <f t="shared" si="188"/>
        <v>1.5180565454977428</v>
      </c>
      <c r="N787" s="314">
        <v>12156.29</v>
      </c>
      <c r="O787" s="190">
        <v>0</v>
      </c>
      <c r="P787" s="197">
        <f t="shared" si="189"/>
        <v>0</v>
      </c>
      <c r="Q787" s="314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468</v>
      </c>
      <c r="U787" s="190" t="s">
        <v>221</v>
      </c>
      <c r="V787" s="190" t="s">
        <v>705</v>
      </c>
      <c r="W787" s="196">
        <v>1</v>
      </c>
      <c r="X787" s="190" t="s">
        <v>470</v>
      </c>
    </row>
    <row r="788" spans="2:24" x14ac:dyDescent="0.25">
      <c r="B788" s="667"/>
      <c r="C788" s="504"/>
      <c r="D788" s="245">
        <v>2</v>
      </c>
      <c r="E788" s="190" t="s">
        <v>692</v>
      </c>
      <c r="F788" s="314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4">
        <v>17.75</v>
      </c>
      <c r="M788" s="198">
        <f t="shared" si="188"/>
        <v>1.0271739130434783</v>
      </c>
      <c r="N788" s="314">
        <v>3550</v>
      </c>
      <c r="O788" s="190">
        <v>0</v>
      </c>
      <c r="P788" s="197">
        <f t="shared" si="189"/>
        <v>0</v>
      </c>
      <c r="Q788" s="314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468</v>
      </c>
      <c r="U788" s="190" t="s">
        <v>221</v>
      </c>
      <c r="V788" s="190" t="s">
        <v>704</v>
      </c>
      <c r="W788" s="196">
        <v>1</v>
      </c>
      <c r="X788" s="190" t="s">
        <v>433</v>
      </c>
    </row>
    <row r="789" spans="2:24" x14ac:dyDescent="0.25">
      <c r="B789" s="667"/>
      <c r="C789" s="504"/>
      <c r="D789" s="245">
        <v>3</v>
      </c>
      <c r="E789" s="190" t="s">
        <v>545</v>
      </c>
      <c r="F789" s="314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4">
        <v>156.72999999999999</v>
      </c>
      <c r="M789" s="198">
        <f t="shared" si="188"/>
        <v>1.0560830112586119</v>
      </c>
      <c r="N789" s="314">
        <v>2092.35</v>
      </c>
      <c r="O789" s="190">
        <v>1.64</v>
      </c>
      <c r="P789" s="197">
        <f t="shared" si="189"/>
        <v>6.8895983868257436E-3</v>
      </c>
      <c r="Q789" s="314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478</v>
      </c>
      <c r="U789" s="190" t="s">
        <v>715</v>
      </c>
      <c r="V789" s="190" t="s">
        <v>469</v>
      </c>
      <c r="W789" s="196">
        <v>1</v>
      </c>
      <c r="X789" s="190" t="s">
        <v>470</v>
      </c>
    </row>
    <row r="790" spans="2:24" x14ac:dyDescent="0.25">
      <c r="B790" s="667"/>
      <c r="C790" s="504"/>
      <c r="D790" s="245">
        <v>4</v>
      </c>
      <c r="E790" s="190" t="s">
        <v>691</v>
      </c>
      <c r="F790" s="314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4">
        <v>313.60000000000002</v>
      </c>
      <c r="M790" s="198">
        <f t="shared" si="188"/>
        <v>1.0623088251954231</v>
      </c>
      <c r="N790" s="314">
        <v>1724.8</v>
      </c>
      <c r="O790" s="190">
        <v>0.59</v>
      </c>
      <c r="P790" s="197">
        <f t="shared" si="189"/>
        <v>6.6840376118726631E-3</v>
      </c>
      <c r="Q790" s="314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478</v>
      </c>
      <c r="U790" s="190" t="s">
        <v>715</v>
      </c>
      <c r="V790" s="190" t="s">
        <v>469</v>
      </c>
      <c r="W790" s="196">
        <v>1</v>
      </c>
      <c r="X790" s="190" t="s">
        <v>470</v>
      </c>
    </row>
    <row r="791" spans="2:24" x14ac:dyDescent="0.25">
      <c r="B791" s="667"/>
      <c r="C791" s="504"/>
      <c r="D791" s="245">
        <v>5</v>
      </c>
      <c r="E791" s="190" t="s">
        <v>466</v>
      </c>
      <c r="F791" s="314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4">
        <v>814.16</v>
      </c>
      <c r="M791" s="198">
        <f t="shared" si="188"/>
        <v>1.0546641283655154</v>
      </c>
      <c r="N791" s="314">
        <v>1636.46</v>
      </c>
      <c r="O791" s="190">
        <v>0.23</v>
      </c>
      <c r="P791" s="197">
        <f t="shared" si="189"/>
        <v>6.2550992657057379E-3</v>
      </c>
      <c r="Q791" s="314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478</v>
      </c>
      <c r="U791" s="190" t="s">
        <v>222</v>
      </c>
      <c r="V791" s="190" t="s">
        <v>689</v>
      </c>
      <c r="W791" s="196">
        <v>1</v>
      </c>
      <c r="X791" s="190" t="s">
        <v>415</v>
      </c>
    </row>
    <row r="792" spans="2:24" x14ac:dyDescent="0.25">
      <c r="B792" s="667"/>
      <c r="C792" s="504"/>
      <c r="D792" s="245">
        <v>6</v>
      </c>
      <c r="E792" s="190" t="s">
        <v>487</v>
      </c>
      <c r="F792" s="314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4">
        <v>410.16</v>
      </c>
      <c r="M792" s="198">
        <f t="shared" si="188"/>
        <v>1.0441248770894789</v>
      </c>
      <c r="N792" s="314">
        <v>1472.47</v>
      </c>
      <c r="O792" s="190">
        <v>0.45</v>
      </c>
      <c r="P792" s="197">
        <f t="shared" si="189"/>
        <v>5.5309734513274336E-3</v>
      </c>
      <c r="Q792" s="314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478</v>
      </c>
      <c r="U792" s="190" t="s">
        <v>715</v>
      </c>
      <c r="V792" s="190" t="s">
        <v>646</v>
      </c>
      <c r="W792" s="196">
        <v>1</v>
      </c>
      <c r="X792" s="190" t="s">
        <v>470</v>
      </c>
    </row>
    <row r="793" spans="2:24" x14ac:dyDescent="0.25">
      <c r="B793" s="667"/>
      <c r="C793" s="504"/>
      <c r="D793" s="245">
        <v>7</v>
      </c>
      <c r="E793" s="190" t="s">
        <v>497</v>
      </c>
      <c r="F793" s="314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4">
        <v>318.32</v>
      </c>
      <c r="M793" s="198">
        <f t="shared" si="188"/>
        <v>1.0545366209158265</v>
      </c>
      <c r="N793" s="314">
        <v>1429.26</v>
      </c>
      <c r="O793" s="190">
        <v>0.57999999999999996</v>
      </c>
      <c r="P793" s="197">
        <f t="shared" si="189"/>
        <v>7.0448196283250334E-3</v>
      </c>
      <c r="Q793" s="314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478</v>
      </c>
      <c r="U793" s="190" t="s">
        <v>222</v>
      </c>
      <c r="V793" s="190" t="s">
        <v>689</v>
      </c>
      <c r="W793" s="196">
        <v>1</v>
      </c>
      <c r="X793" s="190" t="s">
        <v>425</v>
      </c>
    </row>
    <row r="794" spans="2:24" x14ac:dyDescent="0.25">
      <c r="B794" s="667"/>
      <c r="C794" s="504"/>
      <c r="D794" s="245">
        <v>8</v>
      </c>
      <c r="E794" s="190" t="s">
        <v>527</v>
      </c>
      <c r="F794" s="314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4">
        <v>333.9</v>
      </c>
      <c r="M794" s="198">
        <f t="shared" si="188"/>
        <v>1.0560811737282325</v>
      </c>
      <c r="N794" s="314">
        <v>1365.65</v>
      </c>
      <c r="O794" s="190">
        <v>0.55000000000000004</v>
      </c>
      <c r="P794" s="197">
        <f t="shared" si="189"/>
        <v>7.5414781297134239E-3</v>
      </c>
      <c r="Q794" s="314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478</v>
      </c>
      <c r="U794" s="190" t="s">
        <v>222</v>
      </c>
      <c r="V794" s="190" t="s">
        <v>689</v>
      </c>
      <c r="W794" s="196">
        <v>1</v>
      </c>
      <c r="X794" s="190" t="s">
        <v>416</v>
      </c>
    </row>
    <row r="795" spans="2:24" x14ac:dyDescent="0.25">
      <c r="B795" s="667"/>
      <c r="C795" s="504"/>
      <c r="D795" s="245">
        <v>9</v>
      </c>
      <c r="E795" s="190" t="s">
        <v>482</v>
      </c>
      <c r="F795" s="314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4">
        <v>111.2</v>
      </c>
      <c r="M795" s="198">
        <f t="shared" si="188"/>
        <v>1.0404922454484153</v>
      </c>
      <c r="N795" s="314">
        <v>1335.51</v>
      </c>
      <c r="O795" s="190">
        <v>3.96</v>
      </c>
      <c r="P795" s="197">
        <f t="shared" si="189"/>
        <v>1.3351314902225218E-2</v>
      </c>
      <c r="Q795" s="314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478</v>
      </c>
      <c r="U795" s="190" t="s">
        <v>715</v>
      </c>
      <c r="V795" s="190" t="s">
        <v>799</v>
      </c>
      <c r="W795" s="196">
        <v>1</v>
      </c>
      <c r="X795" s="190" t="s">
        <v>430</v>
      </c>
    </row>
    <row r="796" spans="2:24" x14ac:dyDescent="0.25">
      <c r="B796" s="667"/>
      <c r="C796" s="504"/>
      <c r="D796" s="245">
        <v>10</v>
      </c>
      <c r="E796" s="190" t="s">
        <v>797</v>
      </c>
      <c r="F796" s="314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4">
        <v>99.02</v>
      </c>
      <c r="M796" s="198">
        <f t="shared" si="188"/>
        <v>1.0989311957247829</v>
      </c>
      <c r="N796" s="314">
        <v>1466.49</v>
      </c>
      <c r="O796" s="190">
        <v>7.4</v>
      </c>
      <c r="P796" s="197">
        <f t="shared" si="189"/>
        <v>4.9432197728790921E-2</v>
      </c>
      <c r="Q796" s="314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478</v>
      </c>
      <c r="U796" s="190" t="s">
        <v>715</v>
      </c>
      <c r="V796" s="190" t="s">
        <v>824</v>
      </c>
      <c r="W796" s="196">
        <v>1</v>
      </c>
      <c r="X796" s="190" t="s">
        <v>418</v>
      </c>
    </row>
    <row r="797" spans="2:24" x14ac:dyDescent="0.25">
      <c r="B797" s="666">
        <v>45949</v>
      </c>
      <c r="C797" s="504" t="str">
        <f t="shared" ref="C797" si="198">RIGHT(TEXT(B797,"aaa"),1)</f>
        <v>日</v>
      </c>
      <c r="D797" s="245">
        <v>1</v>
      </c>
      <c r="E797" s="190" t="s">
        <v>702</v>
      </c>
      <c r="F797" s="314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4">
        <v>278.75</v>
      </c>
      <c r="M797" s="198">
        <f t="shared" si="188"/>
        <v>1.423098774450126</v>
      </c>
      <c r="N797" s="314">
        <v>14531.24</v>
      </c>
      <c r="O797" s="190">
        <v>0</v>
      </c>
      <c r="P797" s="197">
        <f t="shared" si="189"/>
        <v>0</v>
      </c>
      <c r="Q797" s="314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468</v>
      </c>
      <c r="U797" s="190" t="s">
        <v>221</v>
      </c>
      <c r="V797" s="190" t="s">
        <v>705</v>
      </c>
      <c r="W797" s="196">
        <v>1</v>
      </c>
      <c r="X797" s="190" t="s">
        <v>470</v>
      </c>
    </row>
    <row r="798" spans="2:24" x14ac:dyDescent="0.25">
      <c r="B798" s="667"/>
      <c r="C798" s="504"/>
      <c r="D798" s="245">
        <v>2</v>
      </c>
      <c r="E798" s="190" t="s">
        <v>692</v>
      </c>
      <c r="F798" s="314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4">
        <v>17.75</v>
      </c>
      <c r="M798" s="198">
        <f t="shared" si="188"/>
        <v>1.0314013996052396</v>
      </c>
      <c r="N798" s="314">
        <v>6212.5</v>
      </c>
      <c r="O798" s="190">
        <v>0</v>
      </c>
      <c r="P798" s="197">
        <f t="shared" si="189"/>
        <v>0</v>
      </c>
      <c r="Q798" s="314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468</v>
      </c>
      <c r="U798" s="190" t="s">
        <v>221</v>
      </c>
      <c r="V798" s="190" t="s">
        <v>704</v>
      </c>
      <c r="W798" s="196">
        <v>1</v>
      </c>
      <c r="X798" s="190" t="s">
        <v>433</v>
      </c>
    </row>
    <row r="799" spans="2:24" x14ac:dyDescent="0.25">
      <c r="B799" s="667"/>
      <c r="C799" s="504"/>
      <c r="D799" s="245">
        <v>3</v>
      </c>
      <c r="E799" s="190" t="s">
        <v>545</v>
      </c>
      <c r="F799" s="314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4">
        <v>156.72999999999999</v>
      </c>
      <c r="M799" s="198">
        <f t="shared" si="188"/>
        <v>1.0449969408754658</v>
      </c>
      <c r="N799" s="314">
        <v>2535.89</v>
      </c>
      <c r="O799" s="190">
        <v>1.17</v>
      </c>
      <c r="P799" s="197">
        <f t="shared" si="189"/>
        <v>3.2537960954446853E-3</v>
      </c>
      <c r="Q799" s="314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478</v>
      </c>
      <c r="U799" s="190" t="s">
        <v>715</v>
      </c>
      <c r="V799" s="190" t="s">
        <v>469</v>
      </c>
      <c r="W799" s="196">
        <v>1</v>
      </c>
      <c r="X799" s="190" t="s">
        <v>470</v>
      </c>
    </row>
    <row r="800" spans="2:24" x14ac:dyDescent="0.25">
      <c r="B800" s="667"/>
      <c r="C800" s="504"/>
      <c r="D800" s="245">
        <v>4</v>
      </c>
      <c r="E800" s="190" t="s">
        <v>691</v>
      </c>
      <c r="F800" s="314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4">
        <v>313.60000000000002</v>
      </c>
      <c r="M800" s="198">
        <f t="shared" si="188"/>
        <v>1.0500405515004054</v>
      </c>
      <c r="N800" s="314">
        <v>1934.91</v>
      </c>
      <c r="O800" s="190">
        <v>0.57999999999999996</v>
      </c>
      <c r="P800" s="197">
        <f t="shared" si="189"/>
        <v>4.7039740470397407E-3</v>
      </c>
      <c r="Q800" s="314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478</v>
      </c>
      <c r="U800" s="190" t="s">
        <v>715</v>
      </c>
      <c r="V800" s="190" t="s">
        <v>469</v>
      </c>
      <c r="W800" s="196">
        <v>1</v>
      </c>
      <c r="X800" s="190" t="s">
        <v>470</v>
      </c>
    </row>
    <row r="801" spans="2:24" x14ac:dyDescent="0.25">
      <c r="B801" s="667"/>
      <c r="C801" s="504"/>
      <c r="D801" s="245">
        <v>5</v>
      </c>
      <c r="E801" s="190" t="s">
        <v>466</v>
      </c>
      <c r="F801" s="314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4">
        <v>814.16</v>
      </c>
      <c r="M801" s="198">
        <f t="shared" si="188"/>
        <v>1.0498877525567474</v>
      </c>
      <c r="N801" s="314">
        <v>1628.32</v>
      </c>
      <c r="O801" s="190">
        <v>0.22</v>
      </c>
      <c r="P801" s="197">
        <f t="shared" si="189"/>
        <v>5.4876527812422046E-3</v>
      </c>
      <c r="Q801" s="314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478</v>
      </c>
      <c r="U801" s="190" t="s">
        <v>222</v>
      </c>
      <c r="V801" s="190" t="s">
        <v>689</v>
      </c>
      <c r="W801" s="196">
        <v>1</v>
      </c>
      <c r="X801" s="190" t="s">
        <v>415</v>
      </c>
    </row>
    <row r="802" spans="2:24" x14ac:dyDescent="0.25">
      <c r="B802" s="667"/>
      <c r="C802" s="504"/>
      <c r="D802" s="245">
        <v>6</v>
      </c>
      <c r="E802" s="190" t="s">
        <v>467</v>
      </c>
      <c r="F802" s="314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4">
        <v>203.5</v>
      </c>
      <c r="M802" s="198">
        <f t="shared" si="188"/>
        <v>1.0500208420175072</v>
      </c>
      <c r="N802" s="314">
        <v>1465.2</v>
      </c>
      <c r="O802" s="190">
        <v>0.9</v>
      </c>
      <c r="P802" s="197">
        <f t="shared" si="189"/>
        <v>6.2526052521884121E-3</v>
      </c>
      <c r="Q802" s="314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478</v>
      </c>
      <c r="U802" s="190" t="s">
        <v>715</v>
      </c>
      <c r="V802" s="190" t="s">
        <v>469</v>
      </c>
      <c r="W802" s="196">
        <v>1</v>
      </c>
      <c r="X802" s="190" t="s">
        <v>470</v>
      </c>
    </row>
    <row r="803" spans="2:24" x14ac:dyDescent="0.25">
      <c r="B803" s="667"/>
      <c r="C803" s="504"/>
      <c r="D803" s="245">
        <v>7</v>
      </c>
      <c r="E803" s="190" t="s">
        <v>487</v>
      </c>
      <c r="F803" s="314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4">
        <v>410.16</v>
      </c>
      <c r="M803" s="198">
        <f t="shared" si="188"/>
        <v>1.0300055565845527</v>
      </c>
      <c r="N803" s="314">
        <v>1328.92</v>
      </c>
      <c r="O803" s="190">
        <v>0.45</v>
      </c>
      <c r="P803" s="197">
        <f t="shared" si="189"/>
        <v>4.1674384145212072E-3</v>
      </c>
      <c r="Q803" s="314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478</v>
      </c>
      <c r="U803" s="190" t="s">
        <v>715</v>
      </c>
      <c r="V803" s="190" t="s">
        <v>646</v>
      </c>
      <c r="W803" s="196">
        <v>1</v>
      </c>
      <c r="X803" s="190" t="s">
        <v>470</v>
      </c>
    </row>
    <row r="804" spans="2:24" x14ac:dyDescent="0.25">
      <c r="B804" s="667"/>
      <c r="C804" s="504"/>
      <c r="D804" s="245">
        <v>8</v>
      </c>
      <c r="E804" s="190" t="s">
        <v>497</v>
      </c>
      <c r="F804" s="314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4">
        <v>318.32</v>
      </c>
      <c r="M804" s="198">
        <f t="shared" si="188"/>
        <v>1.0400245047988566</v>
      </c>
      <c r="N804" s="314">
        <v>1247.81</v>
      </c>
      <c r="O804" s="190">
        <v>0.56999999999999995</v>
      </c>
      <c r="P804" s="197">
        <f t="shared" si="189"/>
        <v>5.8198897284051461E-3</v>
      </c>
      <c r="Q804" s="314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478</v>
      </c>
      <c r="U804" s="190" t="s">
        <v>222</v>
      </c>
      <c r="V804" s="190" t="s">
        <v>689</v>
      </c>
      <c r="W804" s="196">
        <v>1</v>
      </c>
      <c r="X804" s="190" t="s">
        <v>425</v>
      </c>
    </row>
    <row r="805" spans="2:24" x14ac:dyDescent="0.25">
      <c r="B805" s="667"/>
      <c r="C805" s="504"/>
      <c r="D805" s="245">
        <v>9</v>
      </c>
      <c r="E805" s="190" t="s">
        <v>620</v>
      </c>
      <c r="F805" s="314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4">
        <v>185</v>
      </c>
      <c r="M805" s="198">
        <f t="shared" si="188"/>
        <v>1.0250093879083741</v>
      </c>
      <c r="N805" s="314">
        <v>1232.0999999999999</v>
      </c>
      <c r="O805" s="190">
        <v>0.99</v>
      </c>
      <c r="P805" s="197">
        <f t="shared" si="189"/>
        <v>3.7176117161096508E-3</v>
      </c>
      <c r="Q805" s="314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478</v>
      </c>
      <c r="U805" s="190" t="s">
        <v>715</v>
      </c>
      <c r="V805" s="190" t="s">
        <v>799</v>
      </c>
      <c r="W805" s="196">
        <v>1</v>
      </c>
      <c r="X805" s="190" t="s">
        <v>445</v>
      </c>
    </row>
    <row r="806" spans="2:24" x14ac:dyDescent="0.25">
      <c r="B806" s="667"/>
      <c r="C806" s="504"/>
      <c r="D806" s="245">
        <v>10</v>
      </c>
      <c r="E806" s="190" t="s">
        <v>484</v>
      </c>
      <c r="F806" s="314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4">
        <v>212.89</v>
      </c>
      <c r="M806" s="198">
        <f t="shared" si="188"/>
        <v>1.0300236017344531</v>
      </c>
      <c r="N806" s="314">
        <v>1164.51</v>
      </c>
      <c r="O806" s="190">
        <v>0.86</v>
      </c>
      <c r="P806" s="197">
        <f t="shared" si="189"/>
        <v>4.7203468906087051E-3</v>
      </c>
      <c r="Q806" s="314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478</v>
      </c>
      <c r="U806" s="190" t="s">
        <v>715</v>
      </c>
      <c r="V806" s="190" t="s">
        <v>818</v>
      </c>
      <c r="W806" s="196">
        <v>1</v>
      </c>
      <c r="X806" s="190" t="s">
        <v>470</v>
      </c>
    </row>
    <row r="807" spans="2:24" x14ac:dyDescent="0.25">
      <c r="B807" s="666">
        <v>45950</v>
      </c>
      <c r="C807" s="504" t="str">
        <f t="shared" ref="C807" si="199">RIGHT(TEXT(B807,"aaa"),1)</f>
        <v>一</v>
      </c>
      <c r="D807" s="245">
        <v>1</v>
      </c>
      <c r="E807" s="190" t="s">
        <v>692</v>
      </c>
      <c r="F807" s="314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4">
        <v>17.75</v>
      </c>
      <c r="M807" s="198">
        <f t="shared" si="188"/>
        <v>1.0796319235533534</v>
      </c>
      <c r="N807" s="314">
        <v>15975</v>
      </c>
      <c r="O807" s="190">
        <v>0</v>
      </c>
      <c r="P807" s="197">
        <f t="shared" si="189"/>
        <v>0</v>
      </c>
      <c r="Q807" s="314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468</v>
      </c>
      <c r="U807" s="190" t="s">
        <v>221</v>
      </c>
      <c r="V807" s="190" t="s">
        <v>704</v>
      </c>
      <c r="W807" s="196">
        <v>1</v>
      </c>
      <c r="X807" s="190" t="s">
        <v>433</v>
      </c>
    </row>
    <row r="808" spans="2:24" x14ac:dyDescent="0.25">
      <c r="B808" s="667"/>
      <c r="C808" s="504"/>
      <c r="D808" s="245">
        <v>2</v>
      </c>
      <c r="E808" s="190" t="s">
        <v>702</v>
      </c>
      <c r="F808" s="314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4">
        <v>278.75</v>
      </c>
      <c r="M808" s="198">
        <f t="shared" si="188"/>
        <v>1.4430579818650695</v>
      </c>
      <c r="N808" s="314">
        <v>14846.23</v>
      </c>
      <c r="O808" s="190">
        <v>2.4300000000000002</v>
      </c>
      <c r="P808" s="197">
        <f t="shared" si="189"/>
        <v>2.021462440728725E-2</v>
      </c>
      <c r="Q808" s="314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468</v>
      </c>
      <c r="U808" s="190" t="s">
        <v>221</v>
      </c>
      <c r="V808" s="190" t="s">
        <v>705</v>
      </c>
      <c r="W808" s="196">
        <v>1</v>
      </c>
      <c r="X808" s="190" t="s">
        <v>470</v>
      </c>
    </row>
    <row r="809" spans="2:24" x14ac:dyDescent="0.25">
      <c r="B809" s="667"/>
      <c r="C809" s="504"/>
      <c r="D809" s="245">
        <v>3</v>
      </c>
      <c r="E809" s="190" t="s">
        <v>517</v>
      </c>
      <c r="F809" s="314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4">
        <v>331.58</v>
      </c>
      <c r="M809" s="198">
        <f t="shared" ref="M809:M872" si="202">(H809+J809)/G809</f>
        <v>1.0374684001444565</v>
      </c>
      <c r="N809" s="314">
        <v>1376.06</v>
      </c>
      <c r="O809" s="190">
        <v>0.93</v>
      </c>
      <c r="P809" s="197">
        <f t="shared" ref="P809:P872" si="203">O809/G809</f>
        <v>8.3965330444203679E-3</v>
      </c>
      <c r="Q809" s="314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478</v>
      </c>
      <c r="U809" s="190" t="s">
        <v>222</v>
      </c>
      <c r="V809" s="190" t="s">
        <v>689</v>
      </c>
      <c r="W809" s="196">
        <v>1</v>
      </c>
      <c r="X809" s="190" t="s">
        <v>422</v>
      </c>
    </row>
    <row r="810" spans="2:24" x14ac:dyDescent="0.25">
      <c r="B810" s="667"/>
      <c r="C810" s="504"/>
      <c r="D810" s="245">
        <v>4</v>
      </c>
      <c r="E810" s="190" t="s">
        <v>527</v>
      </c>
      <c r="F810" s="314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4">
        <v>333.9</v>
      </c>
      <c r="M810" s="198">
        <f t="shared" si="202"/>
        <v>1.0483284457478006</v>
      </c>
      <c r="N810" s="314">
        <v>1375.67</v>
      </c>
      <c r="O810" s="190">
        <v>0.93</v>
      </c>
      <c r="P810" s="197">
        <f t="shared" si="203"/>
        <v>1.090909090909091E-2</v>
      </c>
      <c r="Q810" s="314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478</v>
      </c>
      <c r="U810" s="190" t="s">
        <v>222</v>
      </c>
      <c r="V810" s="190" t="s">
        <v>689</v>
      </c>
      <c r="W810" s="196">
        <v>1</v>
      </c>
      <c r="X810" s="190" t="s">
        <v>416</v>
      </c>
    </row>
    <row r="811" spans="2:24" x14ac:dyDescent="0.25">
      <c r="B811" s="667"/>
      <c r="C811" s="504"/>
      <c r="D811" s="245">
        <v>5</v>
      </c>
      <c r="E811" s="190" t="s">
        <v>691</v>
      </c>
      <c r="F811" s="314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4">
        <v>313.60000000000002</v>
      </c>
      <c r="M811" s="198">
        <f t="shared" si="202"/>
        <v>1.036841207572915</v>
      </c>
      <c r="N811" s="314">
        <v>1354.75</v>
      </c>
      <c r="O811" s="190">
        <v>0.99</v>
      </c>
      <c r="P811" s="197">
        <f t="shared" si="203"/>
        <v>8.442776735459661E-3</v>
      </c>
      <c r="Q811" s="314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478</v>
      </c>
      <c r="U811" s="190" t="s">
        <v>715</v>
      </c>
      <c r="V811" s="190" t="s">
        <v>469</v>
      </c>
      <c r="W811" s="196">
        <v>1</v>
      </c>
      <c r="X811" s="190" t="s">
        <v>470</v>
      </c>
    </row>
    <row r="812" spans="2:24" x14ac:dyDescent="0.25">
      <c r="B812" s="667"/>
      <c r="C812" s="504"/>
      <c r="D812" s="245">
        <v>6</v>
      </c>
      <c r="E812" s="190" t="s">
        <v>520</v>
      </c>
      <c r="F812" s="314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4">
        <v>99.12</v>
      </c>
      <c r="M812" s="198">
        <f t="shared" si="202"/>
        <v>1.0524853801169591</v>
      </c>
      <c r="N812" s="314">
        <v>1423.36</v>
      </c>
      <c r="O812" s="190">
        <v>4.01</v>
      </c>
      <c r="P812" s="197">
        <f t="shared" si="203"/>
        <v>1.465643274853801E-2</v>
      </c>
      <c r="Q812" s="314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478</v>
      </c>
      <c r="U812" s="190" t="s">
        <v>715</v>
      </c>
      <c r="V812" s="190" t="s">
        <v>510</v>
      </c>
      <c r="W812" s="196">
        <v>1</v>
      </c>
      <c r="X812" s="190" t="s">
        <v>470</v>
      </c>
    </row>
    <row r="813" spans="2:24" x14ac:dyDescent="0.25">
      <c r="B813" s="667"/>
      <c r="C813" s="504"/>
      <c r="D813" s="245">
        <v>7</v>
      </c>
      <c r="E813" s="190" t="s">
        <v>549</v>
      </c>
      <c r="F813" s="314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4">
        <v>930.36</v>
      </c>
      <c r="M813" s="198">
        <f t="shared" si="202"/>
        <v>1.0494296577946769</v>
      </c>
      <c r="N813" s="314">
        <v>1330.41</v>
      </c>
      <c r="O813" s="190">
        <v>0.33</v>
      </c>
      <c r="P813" s="197">
        <f t="shared" si="203"/>
        <v>1.1406844106463879E-2</v>
      </c>
      <c r="Q813" s="314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478</v>
      </c>
      <c r="U813" s="190" t="s">
        <v>715</v>
      </c>
      <c r="V813" s="190" t="s">
        <v>799</v>
      </c>
      <c r="W813" s="196">
        <v>1</v>
      </c>
      <c r="X813" s="190" t="s">
        <v>425</v>
      </c>
    </row>
    <row r="814" spans="2:24" x14ac:dyDescent="0.25">
      <c r="B814" s="667"/>
      <c r="C814" s="504"/>
      <c r="D814" s="245">
        <v>8</v>
      </c>
      <c r="E814" s="190" t="s">
        <v>466</v>
      </c>
      <c r="F814" s="314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4">
        <v>814.16</v>
      </c>
      <c r="M814" s="198">
        <f t="shared" si="202"/>
        <v>1.0403565238920525</v>
      </c>
      <c r="N814" s="314">
        <v>1327.08</v>
      </c>
      <c r="O814" s="190">
        <v>0.38</v>
      </c>
      <c r="P814" s="197">
        <f t="shared" si="203"/>
        <v>9.4082693736073277E-3</v>
      </c>
      <c r="Q814" s="314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478</v>
      </c>
      <c r="U814" s="190" t="s">
        <v>222</v>
      </c>
      <c r="V814" s="190" t="s">
        <v>689</v>
      </c>
      <c r="W814" s="196">
        <v>1</v>
      </c>
      <c r="X814" s="190" t="s">
        <v>415</v>
      </c>
    </row>
    <row r="815" spans="2:24" x14ac:dyDescent="0.25">
      <c r="B815" s="667"/>
      <c r="C815" s="504"/>
      <c r="D815" s="245">
        <v>9</v>
      </c>
      <c r="E815" s="190" t="s">
        <v>487</v>
      </c>
      <c r="F815" s="314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4">
        <v>410.16</v>
      </c>
      <c r="M815" s="198">
        <f t="shared" si="202"/>
        <v>1.0304760061919505</v>
      </c>
      <c r="N815" s="314">
        <v>1292</v>
      </c>
      <c r="O815" s="190">
        <v>0.75</v>
      </c>
      <c r="P815" s="197">
        <f t="shared" si="203"/>
        <v>7.2561919504643959E-3</v>
      </c>
      <c r="Q815" s="314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478</v>
      </c>
      <c r="U815" s="190" t="s">
        <v>715</v>
      </c>
      <c r="V815" s="190" t="s">
        <v>646</v>
      </c>
      <c r="W815" s="196">
        <v>1</v>
      </c>
      <c r="X815" s="190" t="s">
        <v>470</v>
      </c>
    </row>
    <row r="816" spans="2:24" x14ac:dyDescent="0.25">
      <c r="B816" s="667"/>
      <c r="C816" s="504"/>
      <c r="D816" s="245">
        <v>10</v>
      </c>
      <c r="E816" s="190" t="s">
        <v>497</v>
      </c>
      <c r="F816" s="314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4">
        <v>318.32</v>
      </c>
      <c r="M816" s="198">
        <f t="shared" si="202"/>
        <v>1.0404891583598808</v>
      </c>
      <c r="N816" s="314">
        <v>1254.18</v>
      </c>
      <c r="O816" s="190">
        <v>0.97</v>
      </c>
      <c r="P816" s="197">
        <f t="shared" si="203"/>
        <v>9.9681430479909554E-3</v>
      </c>
      <c r="Q816" s="314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478</v>
      </c>
      <c r="U816" s="190" t="s">
        <v>222</v>
      </c>
      <c r="V816" s="190" t="s">
        <v>689</v>
      </c>
      <c r="W816" s="196">
        <v>1</v>
      </c>
      <c r="X816" s="190" t="s">
        <v>425</v>
      </c>
    </row>
    <row r="817" spans="2:24" x14ac:dyDescent="0.25">
      <c r="B817" s="666">
        <v>45951</v>
      </c>
      <c r="C817" s="504" t="str">
        <f t="shared" ref="C817" si="207">RIGHT(TEXT(B817,"aaa"),1)</f>
        <v>二</v>
      </c>
      <c r="D817" s="245">
        <v>1</v>
      </c>
      <c r="E817" s="190" t="s">
        <v>702</v>
      </c>
      <c r="F817" s="314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4">
        <v>278.75</v>
      </c>
      <c r="M817" s="198">
        <f t="shared" si="202"/>
        <v>1.4587847794053914</v>
      </c>
      <c r="N817" s="314">
        <v>14754.24</v>
      </c>
      <c r="O817" s="190">
        <v>0</v>
      </c>
      <c r="P817" s="197">
        <f t="shared" si="203"/>
        <v>0</v>
      </c>
      <c r="Q817" s="314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468</v>
      </c>
      <c r="U817" s="190" t="s">
        <v>221</v>
      </c>
      <c r="V817" s="190" t="s">
        <v>705</v>
      </c>
      <c r="W817" s="196">
        <v>1</v>
      </c>
      <c r="X817" s="190" t="s">
        <v>470</v>
      </c>
    </row>
    <row r="818" spans="2:24" x14ac:dyDescent="0.25">
      <c r="B818" s="667"/>
      <c r="C818" s="504"/>
      <c r="D818" s="245">
        <v>2</v>
      </c>
      <c r="E818" s="190" t="s">
        <v>692</v>
      </c>
      <c r="F818" s="314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4">
        <v>17.75</v>
      </c>
      <c r="M818" s="198">
        <f t="shared" si="202"/>
        <v>1.0274172911716322</v>
      </c>
      <c r="N818" s="314">
        <v>5325</v>
      </c>
      <c r="O818" s="190">
        <v>0</v>
      </c>
      <c r="P818" s="197">
        <f t="shared" si="203"/>
        <v>0</v>
      </c>
      <c r="Q818" s="314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468</v>
      </c>
      <c r="U818" s="190" t="s">
        <v>221</v>
      </c>
      <c r="V818" s="190" t="s">
        <v>704</v>
      </c>
      <c r="W818" s="196">
        <v>1</v>
      </c>
      <c r="X818" s="190" t="s">
        <v>433</v>
      </c>
    </row>
    <row r="819" spans="2:24" x14ac:dyDescent="0.25">
      <c r="B819" s="667"/>
      <c r="C819" s="504"/>
      <c r="D819" s="245">
        <v>3</v>
      </c>
      <c r="E819" s="190" t="s">
        <v>545</v>
      </c>
      <c r="F819" s="314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4">
        <v>156.72999999999999</v>
      </c>
      <c r="M819" s="198">
        <f t="shared" si="202"/>
        <v>1.0441005352571562</v>
      </c>
      <c r="N819" s="314">
        <v>2376.0300000000002</v>
      </c>
      <c r="O819" s="190">
        <v>1.01</v>
      </c>
      <c r="P819" s="197">
        <f t="shared" si="203"/>
        <v>2.9380963462881083E-3</v>
      </c>
      <c r="Q819" s="314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478</v>
      </c>
      <c r="U819" s="190" t="s">
        <v>715</v>
      </c>
      <c r="V819" s="190" t="s">
        <v>469</v>
      </c>
      <c r="W819" s="196">
        <v>1</v>
      </c>
      <c r="X819" s="190" t="s">
        <v>470</v>
      </c>
    </row>
    <row r="820" spans="2:24" x14ac:dyDescent="0.25">
      <c r="B820" s="667"/>
      <c r="C820" s="504"/>
      <c r="D820" s="245">
        <v>4</v>
      </c>
      <c r="E820" s="190" t="s">
        <v>691</v>
      </c>
      <c r="F820" s="314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4">
        <v>313.60000000000002</v>
      </c>
      <c r="M820" s="198">
        <f t="shared" si="202"/>
        <v>1.0489951982927264</v>
      </c>
      <c r="N820" s="314">
        <v>1727.94</v>
      </c>
      <c r="O820" s="190">
        <v>0.51</v>
      </c>
      <c r="P820" s="197">
        <f t="shared" si="203"/>
        <v>4.5349457584919085E-3</v>
      </c>
      <c r="Q820" s="314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478</v>
      </c>
      <c r="U820" s="190" t="s">
        <v>715</v>
      </c>
      <c r="V820" s="190" t="s">
        <v>469</v>
      </c>
      <c r="W820" s="196">
        <v>1</v>
      </c>
      <c r="X820" s="190" t="s">
        <v>470</v>
      </c>
    </row>
    <row r="821" spans="2:24" x14ac:dyDescent="0.25">
      <c r="B821" s="667"/>
      <c r="C821" s="504"/>
      <c r="D821" s="245">
        <v>5</v>
      </c>
      <c r="E821" s="190" t="s">
        <v>466</v>
      </c>
      <c r="F821" s="314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4">
        <v>814.16</v>
      </c>
      <c r="M821" s="198">
        <f t="shared" si="202"/>
        <v>1.048951048951049</v>
      </c>
      <c r="N821" s="314">
        <v>1709.74</v>
      </c>
      <c r="O821" s="190">
        <v>0.19</v>
      </c>
      <c r="P821" s="197">
        <f t="shared" si="203"/>
        <v>4.4289044289044293E-3</v>
      </c>
      <c r="Q821" s="314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478</v>
      </c>
      <c r="U821" s="190" t="s">
        <v>222</v>
      </c>
      <c r="V821" s="190" t="s">
        <v>689</v>
      </c>
      <c r="W821" s="196">
        <v>1</v>
      </c>
      <c r="X821" s="190" t="s">
        <v>415</v>
      </c>
    </row>
    <row r="822" spans="2:24" x14ac:dyDescent="0.25">
      <c r="B822" s="667"/>
      <c r="C822" s="504"/>
      <c r="D822" s="245">
        <v>6</v>
      </c>
      <c r="E822" s="190" t="s">
        <v>560</v>
      </c>
      <c r="F822" s="314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4">
        <v>194.04</v>
      </c>
      <c r="M822" s="198">
        <f t="shared" si="202"/>
        <v>1.0342993992531255</v>
      </c>
      <c r="N822" s="314">
        <v>1639.64</v>
      </c>
      <c r="O822" s="190">
        <v>0.82</v>
      </c>
      <c r="P822" s="197">
        <f t="shared" si="203"/>
        <v>3.3284624127293389E-3</v>
      </c>
      <c r="Q822" s="314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478</v>
      </c>
      <c r="U822" s="190" t="s">
        <v>715</v>
      </c>
      <c r="V822" s="190" t="s">
        <v>799</v>
      </c>
      <c r="W822" s="196">
        <v>1</v>
      </c>
      <c r="X822" s="190" t="s">
        <v>436</v>
      </c>
    </row>
    <row r="823" spans="2:24" x14ac:dyDescent="0.25">
      <c r="B823" s="667"/>
      <c r="C823" s="504"/>
      <c r="D823" s="245">
        <v>7</v>
      </c>
      <c r="E823" s="190" t="s">
        <v>467</v>
      </c>
      <c r="F823" s="314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4">
        <v>203.5</v>
      </c>
      <c r="M823" s="198">
        <f t="shared" si="202"/>
        <v>1.0489792921133791</v>
      </c>
      <c r="N823" s="314">
        <v>1357.35</v>
      </c>
      <c r="O823" s="190">
        <v>0.78</v>
      </c>
      <c r="P823" s="197">
        <f t="shared" si="203"/>
        <v>5.7277133206050813E-3</v>
      </c>
      <c r="Q823" s="314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478</v>
      </c>
      <c r="U823" s="190" t="s">
        <v>715</v>
      </c>
      <c r="V823" s="190" t="s">
        <v>469</v>
      </c>
      <c r="W823" s="196">
        <v>1</v>
      </c>
      <c r="X823" s="190" t="s">
        <v>470</v>
      </c>
    </row>
    <row r="824" spans="2:24" x14ac:dyDescent="0.25">
      <c r="B824" s="667"/>
      <c r="C824" s="504"/>
      <c r="D824" s="245">
        <v>8</v>
      </c>
      <c r="E824" s="190" t="s">
        <v>493</v>
      </c>
      <c r="F824" s="314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4">
        <v>156.74</v>
      </c>
      <c r="M824" s="198">
        <f t="shared" si="202"/>
        <v>1.0441018286124057</v>
      </c>
      <c r="N824" s="314">
        <v>1349.53</v>
      </c>
      <c r="O824" s="190">
        <v>1.01</v>
      </c>
      <c r="P824" s="197">
        <f t="shared" si="203"/>
        <v>5.1733852379244995E-3</v>
      </c>
      <c r="Q824" s="314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478</v>
      </c>
      <c r="U824" s="190" t="s">
        <v>831</v>
      </c>
      <c r="V824" s="190" t="s">
        <v>689</v>
      </c>
      <c r="W824" s="196">
        <v>1</v>
      </c>
      <c r="X824" s="190" t="s">
        <v>470</v>
      </c>
    </row>
    <row r="825" spans="2:24" x14ac:dyDescent="0.25">
      <c r="B825" s="667"/>
      <c r="C825" s="504"/>
      <c r="D825" s="245">
        <v>9</v>
      </c>
      <c r="E825" s="190" t="s">
        <v>497</v>
      </c>
      <c r="F825" s="314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4">
        <v>318.32</v>
      </c>
      <c r="M825" s="198">
        <f t="shared" si="202"/>
        <v>1.0391806722689076</v>
      </c>
      <c r="N825" s="314">
        <v>1187.33</v>
      </c>
      <c r="O825" s="190">
        <v>0.5</v>
      </c>
      <c r="P825" s="197">
        <f t="shared" si="203"/>
        <v>5.252100840336134E-3</v>
      </c>
      <c r="Q825" s="314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478</v>
      </c>
      <c r="U825" s="190" t="s">
        <v>222</v>
      </c>
      <c r="V825" s="190" t="s">
        <v>689</v>
      </c>
      <c r="W825" s="196">
        <v>1</v>
      </c>
      <c r="X825" s="190" t="s">
        <v>425</v>
      </c>
    </row>
    <row r="826" spans="2:24" x14ac:dyDescent="0.25">
      <c r="B826" s="667"/>
      <c r="C826" s="504"/>
      <c r="D826" s="245">
        <v>10</v>
      </c>
      <c r="E826" s="190" t="s">
        <v>527</v>
      </c>
      <c r="F826" s="314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4">
        <v>333.9</v>
      </c>
      <c r="M826" s="198">
        <f t="shared" si="202"/>
        <v>1.0391463010063033</v>
      </c>
      <c r="N826" s="314">
        <v>1182.01</v>
      </c>
      <c r="O826" s="190">
        <v>0.47</v>
      </c>
      <c r="P826" s="197">
        <f t="shared" si="203"/>
        <v>5.1973902465995789E-3</v>
      </c>
      <c r="Q826" s="314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478</v>
      </c>
      <c r="U826" s="190" t="s">
        <v>222</v>
      </c>
      <c r="V826" s="190" t="s">
        <v>689</v>
      </c>
      <c r="W826" s="196">
        <v>1</v>
      </c>
      <c r="X826" s="190" t="s">
        <v>416</v>
      </c>
    </row>
    <row r="827" spans="2:24" x14ac:dyDescent="0.25">
      <c r="B827" s="666">
        <v>45952</v>
      </c>
      <c r="C827" s="504" t="str">
        <f t="shared" ref="C827" si="208">RIGHT(TEXT(B827,"aaa"),1)</f>
        <v>三</v>
      </c>
      <c r="D827" s="245">
        <v>1</v>
      </c>
      <c r="E827" s="190" t="s">
        <v>702</v>
      </c>
      <c r="F827" s="314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4">
        <v>278.75</v>
      </c>
      <c r="M827" s="198">
        <f t="shared" si="202"/>
        <v>1.4878892733564015</v>
      </c>
      <c r="N827" s="314">
        <v>14935.43</v>
      </c>
      <c r="O827" s="190">
        <v>0</v>
      </c>
      <c r="P827" s="197">
        <f t="shared" si="203"/>
        <v>0</v>
      </c>
      <c r="Q827" s="314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468</v>
      </c>
      <c r="U827" s="190" t="s">
        <v>221</v>
      </c>
      <c r="V827" s="190" t="s">
        <v>705</v>
      </c>
      <c r="W827" s="196">
        <v>1</v>
      </c>
      <c r="X827" s="190" t="s">
        <v>470</v>
      </c>
    </row>
    <row r="828" spans="2:24" x14ac:dyDescent="0.25">
      <c r="B828" s="667"/>
      <c r="C828" s="504"/>
      <c r="D828" s="245">
        <v>2</v>
      </c>
      <c r="E828" s="190" t="s">
        <v>692</v>
      </c>
      <c r="F828" s="314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4">
        <v>17.75</v>
      </c>
      <c r="M828" s="198">
        <f t="shared" si="202"/>
        <v>1.0292141396435874</v>
      </c>
      <c r="N828" s="314">
        <v>5325</v>
      </c>
      <c r="O828" s="190">
        <v>0</v>
      </c>
      <c r="P828" s="197">
        <f t="shared" si="203"/>
        <v>0</v>
      </c>
      <c r="Q828" s="314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468</v>
      </c>
      <c r="U828" s="190" t="s">
        <v>221</v>
      </c>
      <c r="V828" s="190" t="s">
        <v>704</v>
      </c>
      <c r="W828" s="196">
        <v>1</v>
      </c>
      <c r="X828" s="190" t="s">
        <v>433</v>
      </c>
    </row>
    <row r="829" spans="2:24" x14ac:dyDescent="0.25">
      <c r="B829" s="667"/>
      <c r="C829" s="504"/>
      <c r="D829" s="245">
        <v>3</v>
      </c>
      <c r="E829" s="190" t="s">
        <v>691</v>
      </c>
      <c r="F829" s="314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4">
        <v>313.60000000000002</v>
      </c>
      <c r="M829" s="198">
        <f t="shared" si="202"/>
        <v>1.0489536621823616</v>
      </c>
      <c r="N829" s="314">
        <v>1643.26</v>
      </c>
      <c r="O829" s="190">
        <v>0.56000000000000005</v>
      </c>
      <c r="P829" s="197">
        <f t="shared" si="203"/>
        <v>5.2316890881913304E-3</v>
      </c>
      <c r="Q829" s="314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478</v>
      </c>
      <c r="U829" s="190" t="s">
        <v>715</v>
      </c>
      <c r="V829" s="190" t="s">
        <v>469</v>
      </c>
      <c r="W829" s="196">
        <v>1</v>
      </c>
      <c r="X829" s="190" t="s">
        <v>470</v>
      </c>
    </row>
    <row r="830" spans="2:24" x14ac:dyDescent="0.25">
      <c r="B830" s="667"/>
      <c r="C830" s="504"/>
      <c r="D830" s="245">
        <v>4</v>
      </c>
      <c r="E830" s="190" t="s">
        <v>560</v>
      </c>
      <c r="F830" s="314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4">
        <v>194.04</v>
      </c>
      <c r="M830" s="198">
        <f t="shared" si="202"/>
        <v>1.034292659634501</v>
      </c>
      <c r="N830" s="314">
        <v>1532.92</v>
      </c>
      <c r="O830" s="190">
        <v>0.91</v>
      </c>
      <c r="P830" s="197">
        <f t="shared" si="203"/>
        <v>3.9501671224551806E-3</v>
      </c>
      <c r="Q830" s="314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478</v>
      </c>
      <c r="U830" s="190" t="s">
        <v>715</v>
      </c>
      <c r="V830" s="190" t="s">
        <v>799</v>
      </c>
      <c r="W830" s="196">
        <v>1</v>
      </c>
      <c r="X830" s="190" t="s">
        <v>436</v>
      </c>
    </row>
    <row r="831" spans="2:24" x14ac:dyDescent="0.25">
      <c r="B831" s="667"/>
      <c r="C831" s="504"/>
      <c r="D831" s="245">
        <v>5</v>
      </c>
      <c r="E831" s="190" t="s">
        <v>615</v>
      </c>
      <c r="F831" s="314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4">
        <v>95.34</v>
      </c>
      <c r="M831" s="198">
        <f t="shared" si="202"/>
        <v>1.0735968883891944</v>
      </c>
      <c r="N831" s="314">
        <v>2309.13</v>
      </c>
      <c r="O831" s="190">
        <v>10.9</v>
      </c>
      <c r="P831" s="197">
        <f t="shared" si="203"/>
        <v>3.31216384575648E-2</v>
      </c>
      <c r="Q831" s="314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478</v>
      </c>
      <c r="U831" s="190" t="s">
        <v>715</v>
      </c>
      <c r="V831" s="190" t="s">
        <v>799</v>
      </c>
      <c r="W831" s="196">
        <v>1</v>
      </c>
      <c r="X831" s="190" t="s">
        <v>470</v>
      </c>
    </row>
    <row r="832" spans="2:24" x14ac:dyDescent="0.25">
      <c r="B832" s="667"/>
      <c r="C832" s="504"/>
      <c r="D832" s="245">
        <v>6</v>
      </c>
      <c r="E832" s="190" t="s">
        <v>466</v>
      </c>
      <c r="F832" s="314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4">
        <v>814.16</v>
      </c>
      <c r="M832" s="198">
        <f t="shared" si="202"/>
        <v>1.048995983935743</v>
      </c>
      <c r="N832" s="314">
        <v>1489.91</v>
      </c>
      <c r="O832" s="190">
        <v>0.5</v>
      </c>
      <c r="P832" s="197">
        <f t="shared" si="203"/>
        <v>1.3386880856760375E-2</v>
      </c>
      <c r="Q832" s="314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478</v>
      </c>
      <c r="U832" s="190" t="s">
        <v>222</v>
      </c>
      <c r="V832" s="190" t="s">
        <v>689</v>
      </c>
      <c r="W832" s="196">
        <v>1</v>
      </c>
      <c r="X832" s="190" t="s">
        <v>415</v>
      </c>
    </row>
    <row r="833" spans="2:24" x14ac:dyDescent="0.25">
      <c r="B833" s="667"/>
      <c r="C833" s="504"/>
      <c r="D833" s="245">
        <v>7</v>
      </c>
      <c r="E833" s="190" t="s">
        <v>467</v>
      </c>
      <c r="F833" s="314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4">
        <v>203.5</v>
      </c>
      <c r="M833" s="198">
        <f t="shared" si="202"/>
        <v>1.0490188289505045</v>
      </c>
      <c r="N833" s="314">
        <v>1255.5999999999999</v>
      </c>
      <c r="O833" s="190">
        <v>0.86</v>
      </c>
      <c r="P833" s="197">
        <f t="shared" si="203"/>
        <v>6.8324461746246123E-3</v>
      </c>
      <c r="Q833" s="314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478</v>
      </c>
      <c r="U833" s="190" t="s">
        <v>715</v>
      </c>
      <c r="V833" s="190" t="s">
        <v>469</v>
      </c>
      <c r="W833" s="196">
        <v>1</v>
      </c>
      <c r="X833" s="190" t="s">
        <v>470</v>
      </c>
    </row>
    <row r="834" spans="2:24" x14ac:dyDescent="0.25">
      <c r="B834" s="667"/>
      <c r="C834" s="504"/>
      <c r="D834" s="245">
        <v>8</v>
      </c>
      <c r="E834" s="190" t="s">
        <v>527</v>
      </c>
      <c r="F834" s="314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4">
        <v>333.9</v>
      </c>
      <c r="M834" s="198">
        <f t="shared" si="202"/>
        <v>1.0391672547635851</v>
      </c>
      <c r="N834" s="314">
        <v>1111.8900000000001</v>
      </c>
      <c r="O834" s="190">
        <v>0.53</v>
      </c>
      <c r="P834" s="197">
        <f t="shared" si="203"/>
        <v>6.2338273347447666E-3</v>
      </c>
      <c r="Q834" s="314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478</v>
      </c>
      <c r="U834" s="190" t="s">
        <v>222</v>
      </c>
      <c r="V834" s="190" t="s">
        <v>689</v>
      </c>
      <c r="W834" s="196">
        <v>1</v>
      </c>
      <c r="X834" s="190" t="s">
        <v>416</v>
      </c>
    </row>
    <row r="835" spans="2:24" x14ac:dyDescent="0.25">
      <c r="B835" s="667"/>
      <c r="C835" s="504"/>
      <c r="D835" s="245">
        <v>9</v>
      </c>
      <c r="E835" s="190" t="s">
        <v>620</v>
      </c>
      <c r="F835" s="314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4">
        <v>185</v>
      </c>
      <c r="M835" s="198">
        <f t="shared" si="202"/>
        <v>1.0245069240453211</v>
      </c>
      <c r="N835" s="314">
        <v>1080.4000000000001</v>
      </c>
      <c r="O835" s="190">
        <v>0.95</v>
      </c>
      <c r="P835" s="197">
        <f t="shared" si="203"/>
        <v>3.9865715484683172E-3</v>
      </c>
      <c r="Q835" s="314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478</v>
      </c>
      <c r="U835" s="190" t="s">
        <v>715</v>
      </c>
      <c r="V835" s="190" t="s">
        <v>799</v>
      </c>
      <c r="W835" s="196">
        <v>1</v>
      </c>
      <c r="X835" s="190" t="s">
        <v>445</v>
      </c>
    </row>
    <row r="836" spans="2:24" x14ac:dyDescent="0.25">
      <c r="B836" s="667"/>
      <c r="C836" s="504"/>
      <c r="D836" s="245">
        <v>10</v>
      </c>
      <c r="E836" s="190" t="s">
        <v>487</v>
      </c>
      <c r="F836" s="314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4">
        <v>410.16</v>
      </c>
      <c r="M836" s="198">
        <f t="shared" si="202"/>
        <v>1.0294381016342065</v>
      </c>
      <c r="N836" s="314">
        <v>1078.72</v>
      </c>
      <c r="O836" s="190">
        <v>0.43</v>
      </c>
      <c r="P836" s="197">
        <f t="shared" si="203"/>
        <v>4.8130736512200581E-3</v>
      </c>
      <c r="Q836" s="314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478</v>
      </c>
      <c r="U836" s="190" t="s">
        <v>715</v>
      </c>
      <c r="V836" s="190" t="s">
        <v>646</v>
      </c>
      <c r="W836" s="196">
        <v>1</v>
      </c>
      <c r="X836" s="190" t="s">
        <v>470</v>
      </c>
    </row>
    <row r="837" spans="2:24" x14ac:dyDescent="0.25">
      <c r="B837" s="666">
        <v>45953</v>
      </c>
      <c r="C837" s="504" t="str">
        <f t="shared" ref="C837" si="209">RIGHT(TEXT(B837,"aaa"),1)</f>
        <v>四</v>
      </c>
      <c r="D837" s="245">
        <v>1</v>
      </c>
      <c r="E837" s="190" t="s">
        <v>702</v>
      </c>
      <c r="F837" s="314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4">
        <v>278.75</v>
      </c>
      <c r="M837" s="198">
        <f t="shared" si="202"/>
        <v>1.434017941454202</v>
      </c>
      <c r="N837" s="314">
        <v>10249.64</v>
      </c>
      <c r="O837" s="190">
        <v>0</v>
      </c>
      <c r="P837" s="197">
        <f t="shared" si="203"/>
        <v>0</v>
      </c>
      <c r="Q837" s="314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468</v>
      </c>
      <c r="U837" s="190" t="s">
        <v>221</v>
      </c>
      <c r="V837" s="190" t="s">
        <v>705</v>
      </c>
      <c r="W837" s="196">
        <v>1</v>
      </c>
      <c r="X837" s="190" t="s">
        <v>470</v>
      </c>
    </row>
    <row r="838" spans="2:24" x14ac:dyDescent="0.25">
      <c r="B838" s="667"/>
      <c r="C838" s="504"/>
      <c r="D838" s="245">
        <v>2</v>
      </c>
      <c r="E838" s="190" t="s">
        <v>545</v>
      </c>
      <c r="F838" s="314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4">
        <v>156.72999999999999</v>
      </c>
      <c r="M838" s="198">
        <f t="shared" si="202"/>
        <v>1.0755975769482644</v>
      </c>
      <c r="N838" s="314">
        <v>2894.8</v>
      </c>
      <c r="O838" s="190">
        <v>4.3099999999999996</v>
      </c>
      <c r="P838" s="197">
        <f t="shared" si="203"/>
        <v>1.7640798952193844E-2</v>
      </c>
      <c r="Q838" s="314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478</v>
      </c>
      <c r="U838" s="190" t="s">
        <v>715</v>
      </c>
      <c r="V838" s="190" t="s">
        <v>469</v>
      </c>
      <c r="W838" s="196">
        <v>1</v>
      </c>
      <c r="X838" s="190" t="s">
        <v>470</v>
      </c>
    </row>
    <row r="839" spans="2:24" x14ac:dyDescent="0.25">
      <c r="B839" s="667"/>
      <c r="C839" s="504"/>
      <c r="D839" s="245">
        <v>3</v>
      </c>
      <c r="E839" s="190" t="s">
        <v>466</v>
      </c>
      <c r="F839" s="314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4">
        <v>814.16</v>
      </c>
      <c r="M839" s="198">
        <f t="shared" si="202"/>
        <v>1.084097859327217</v>
      </c>
      <c r="N839" s="314">
        <v>2238.94</v>
      </c>
      <c r="O839" s="190">
        <v>0.21</v>
      </c>
      <c r="P839" s="197">
        <f t="shared" si="203"/>
        <v>6.4220183486238527E-3</v>
      </c>
      <c r="Q839" s="314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478</v>
      </c>
      <c r="U839" s="190" t="s">
        <v>222</v>
      </c>
      <c r="V839" s="190" t="s">
        <v>689</v>
      </c>
      <c r="W839" s="196">
        <v>1</v>
      </c>
      <c r="X839" s="190" t="s">
        <v>415</v>
      </c>
    </row>
    <row r="840" spans="2:24" x14ac:dyDescent="0.25">
      <c r="B840" s="667"/>
      <c r="C840" s="504"/>
      <c r="D840" s="245">
        <v>4</v>
      </c>
      <c r="E840" s="190" t="s">
        <v>549</v>
      </c>
      <c r="F840" s="314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4">
        <v>930.36</v>
      </c>
      <c r="M840" s="198">
        <f t="shared" si="202"/>
        <v>1.0930026572187777</v>
      </c>
      <c r="N840" s="314">
        <v>1953.76</v>
      </c>
      <c r="O840" s="190">
        <v>0.1</v>
      </c>
      <c r="P840" s="197">
        <f t="shared" si="203"/>
        <v>4.4286979627989375E-3</v>
      </c>
      <c r="Q840" s="314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478</v>
      </c>
      <c r="U840" s="190" t="s">
        <v>715</v>
      </c>
      <c r="V840" s="190" t="s">
        <v>799</v>
      </c>
      <c r="W840" s="196">
        <v>1</v>
      </c>
      <c r="X840" s="190" t="s">
        <v>425</v>
      </c>
    </row>
    <row r="841" spans="2:24" x14ac:dyDescent="0.25">
      <c r="B841" s="667"/>
      <c r="C841" s="504"/>
      <c r="D841" s="245">
        <v>5</v>
      </c>
      <c r="E841" s="190" t="s">
        <v>691</v>
      </c>
      <c r="F841" s="314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4">
        <v>313.60000000000002</v>
      </c>
      <c r="M841" s="198">
        <f t="shared" si="202"/>
        <v>1.0839746186040231</v>
      </c>
      <c r="N841" s="314">
        <v>1950.59</v>
      </c>
      <c r="O841" s="190">
        <v>0.55000000000000004</v>
      </c>
      <c r="P841" s="197">
        <f t="shared" si="203"/>
        <v>7.4254083974618617E-3</v>
      </c>
      <c r="Q841" s="314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478</v>
      </c>
      <c r="U841" s="190" t="s">
        <v>715</v>
      </c>
      <c r="V841" s="190" t="s">
        <v>469</v>
      </c>
      <c r="W841" s="196">
        <v>1</v>
      </c>
      <c r="X841" s="190" t="s">
        <v>470</v>
      </c>
    </row>
    <row r="842" spans="2:24" x14ac:dyDescent="0.25">
      <c r="B842" s="667"/>
      <c r="C842" s="504"/>
      <c r="D842" s="245">
        <v>6</v>
      </c>
      <c r="E842" s="190" t="s">
        <v>527</v>
      </c>
      <c r="F842" s="314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4">
        <v>333.9</v>
      </c>
      <c r="M842" s="198">
        <f t="shared" si="202"/>
        <v>1.0672184599949837</v>
      </c>
      <c r="N842" s="314">
        <v>1789.7</v>
      </c>
      <c r="O842" s="190">
        <v>0.52</v>
      </c>
      <c r="P842" s="197">
        <f t="shared" si="203"/>
        <v>6.5211938801103594E-3</v>
      </c>
      <c r="Q842" s="314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478</v>
      </c>
      <c r="U842" s="190" t="s">
        <v>222</v>
      </c>
      <c r="V842" s="190" t="s">
        <v>689</v>
      </c>
      <c r="W842" s="196">
        <v>1</v>
      </c>
      <c r="X842" s="190" t="s">
        <v>416</v>
      </c>
    </row>
    <row r="843" spans="2:24" x14ac:dyDescent="0.25">
      <c r="B843" s="667"/>
      <c r="C843" s="504"/>
      <c r="D843" s="245">
        <v>7</v>
      </c>
      <c r="E843" s="190" t="s">
        <v>497</v>
      </c>
      <c r="F843" s="314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4">
        <v>318.32</v>
      </c>
      <c r="M843" s="198">
        <f t="shared" si="202"/>
        <v>1.0672722485518693</v>
      </c>
      <c r="N843" s="314">
        <v>1626.62</v>
      </c>
      <c r="O843" s="190">
        <v>0.55000000000000004</v>
      </c>
      <c r="P843" s="197">
        <f t="shared" si="203"/>
        <v>7.2406529752501326E-3</v>
      </c>
      <c r="Q843" s="314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478</v>
      </c>
      <c r="U843" s="190" t="s">
        <v>222</v>
      </c>
      <c r="V843" s="190" t="s">
        <v>689</v>
      </c>
      <c r="W843" s="196">
        <v>1</v>
      </c>
      <c r="X843" s="190" t="s">
        <v>425</v>
      </c>
    </row>
    <row r="844" spans="2:24" x14ac:dyDescent="0.25">
      <c r="B844" s="667"/>
      <c r="C844" s="504"/>
      <c r="D844" s="245">
        <v>8</v>
      </c>
      <c r="E844" s="190" t="s">
        <v>487</v>
      </c>
      <c r="F844" s="314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4">
        <v>410.16</v>
      </c>
      <c r="M844" s="198">
        <f t="shared" si="202"/>
        <v>1.0504071889918563</v>
      </c>
      <c r="N844" s="314">
        <v>1472.47</v>
      </c>
      <c r="O844" s="190">
        <v>0.42</v>
      </c>
      <c r="P844" s="197">
        <f t="shared" si="203"/>
        <v>5.8972198820556026E-3</v>
      </c>
      <c r="Q844" s="314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478</v>
      </c>
      <c r="U844" s="190" t="s">
        <v>715</v>
      </c>
      <c r="V844" s="190" t="s">
        <v>646</v>
      </c>
      <c r="W844" s="196">
        <v>1</v>
      </c>
      <c r="X844" s="190" t="s">
        <v>470</v>
      </c>
    </row>
    <row r="845" spans="2:24" x14ac:dyDescent="0.25">
      <c r="B845" s="667"/>
      <c r="C845" s="504"/>
      <c r="D845" s="245">
        <v>9</v>
      </c>
      <c r="E845" s="190" t="s">
        <v>517</v>
      </c>
      <c r="F845" s="314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4">
        <v>331.58</v>
      </c>
      <c r="M845" s="198">
        <f t="shared" si="202"/>
        <v>1.0420025878371653</v>
      </c>
      <c r="N845" s="314">
        <v>1399.27</v>
      </c>
      <c r="O845" s="190">
        <v>1.1000000000000001</v>
      </c>
      <c r="P845" s="197">
        <f t="shared" si="203"/>
        <v>1.0948541853289541E-2</v>
      </c>
      <c r="Q845" s="314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478</v>
      </c>
      <c r="U845" s="190" t="s">
        <v>222</v>
      </c>
      <c r="V845" s="190" t="s">
        <v>689</v>
      </c>
      <c r="W845" s="196">
        <v>1</v>
      </c>
      <c r="X845" s="190" t="s">
        <v>422</v>
      </c>
    </row>
    <row r="846" spans="2:24" x14ac:dyDescent="0.25">
      <c r="B846" s="667"/>
      <c r="C846" s="504"/>
      <c r="D846" s="245">
        <v>10</v>
      </c>
      <c r="E846" s="190" t="s">
        <v>524</v>
      </c>
      <c r="F846" s="314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4">
        <v>342.75</v>
      </c>
      <c r="M846" s="198">
        <f t="shared" si="202"/>
        <v>1.0948275862068966</v>
      </c>
      <c r="N846" s="314">
        <v>1508.1</v>
      </c>
      <c r="O846" s="190">
        <v>1.4</v>
      </c>
      <c r="P846" s="197">
        <f t="shared" si="203"/>
        <v>3.0172413793103446E-2</v>
      </c>
      <c r="Q846" s="314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478</v>
      </c>
      <c r="U846" s="190" t="s">
        <v>222</v>
      </c>
      <c r="V846" s="190" t="s">
        <v>689</v>
      </c>
      <c r="W846" s="196">
        <v>1</v>
      </c>
      <c r="X846" s="190" t="s">
        <v>426</v>
      </c>
    </row>
    <row r="847" spans="2:24" x14ac:dyDescent="0.25">
      <c r="B847" s="666">
        <v>45954</v>
      </c>
      <c r="C847" s="504" t="str">
        <f t="shared" ref="C847" si="210">RIGHT(TEXT(B847,"aaa"),1)</f>
        <v>五</v>
      </c>
      <c r="D847" s="245">
        <v>1</v>
      </c>
      <c r="E847" s="190" t="s">
        <v>702</v>
      </c>
      <c r="F847" s="314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4">
        <v>278.75</v>
      </c>
      <c r="M847" s="198">
        <f t="shared" si="202"/>
        <v>1.431484502446982</v>
      </c>
      <c r="N847" s="314">
        <v>8847.5300000000007</v>
      </c>
      <c r="O847" s="190">
        <v>0</v>
      </c>
      <c r="P847" s="197">
        <f t="shared" si="203"/>
        <v>0</v>
      </c>
      <c r="Q847" s="314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468</v>
      </c>
      <c r="U847" s="190" t="s">
        <v>221</v>
      </c>
      <c r="V847" s="190" t="s">
        <v>705</v>
      </c>
      <c r="W847" s="196">
        <v>1</v>
      </c>
      <c r="X847" s="190" t="s">
        <v>470</v>
      </c>
    </row>
    <row r="848" spans="2:24" x14ac:dyDescent="0.25">
      <c r="B848" s="667"/>
      <c r="C848" s="504"/>
      <c r="D848" s="245">
        <v>2</v>
      </c>
      <c r="E848" s="190" t="s">
        <v>549</v>
      </c>
      <c r="F848" s="314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4">
        <v>930.36</v>
      </c>
      <c r="M848" s="198">
        <f t="shared" si="202"/>
        <v>1.0952996981457526</v>
      </c>
      <c r="N848" s="314">
        <v>2056.1</v>
      </c>
      <c r="O848" s="190">
        <v>0.17</v>
      </c>
      <c r="P848" s="197">
        <f t="shared" si="203"/>
        <v>7.3307460112117294E-3</v>
      </c>
      <c r="Q848" s="314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478</v>
      </c>
      <c r="U848" s="190" t="s">
        <v>715</v>
      </c>
      <c r="V848" s="190" t="s">
        <v>799</v>
      </c>
      <c r="W848" s="196">
        <v>1</v>
      </c>
      <c r="X848" s="190" t="s">
        <v>425</v>
      </c>
    </row>
    <row r="849" spans="2:24" x14ac:dyDescent="0.25">
      <c r="B849" s="667"/>
      <c r="C849" s="504"/>
      <c r="D849" s="245">
        <v>3</v>
      </c>
      <c r="E849" s="190" t="s">
        <v>466</v>
      </c>
      <c r="F849" s="314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4">
        <v>814.16</v>
      </c>
      <c r="M849" s="198">
        <f t="shared" si="202"/>
        <v>1.0648523451071223</v>
      </c>
      <c r="N849" s="314">
        <v>1823.72</v>
      </c>
      <c r="O849" s="190">
        <v>0.3</v>
      </c>
      <c r="P849" s="197">
        <f t="shared" si="203"/>
        <v>8.6855819339895779E-3</v>
      </c>
      <c r="Q849" s="314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478</v>
      </c>
      <c r="U849" s="190" t="s">
        <v>222</v>
      </c>
      <c r="V849" s="190" t="s">
        <v>689</v>
      </c>
      <c r="W849" s="196">
        <v>1</v>
      </c>
      <c r="X849" s="190" t="s">
        <v>415</v>
      </c>
    </row>
    <row r="850" spans="2:24" x14ac:dyDescent="0.25">
      <c r="B850" s="667"/>
      <c r="C850" s="504"/>
      <c r="D850" s="245">
        <v>4</v>
      </c>
      <c r="E850" s="190" t="s">
        <v>527</v>
      </c>
      <c r="F850" s="314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4">
        <v>333.9</v>
      </c>
      <c r="M850" s="198">
        <f t="shared" si="202"/>
        <v>1.0655027743943701</v>
      </c>
      <c r="N850" s="314">
        <v>1616.08</v>
      </c>
      <c r="O850" s="190">
        <v>0.48</v>
      </c>
      <c r="P850" s="197">
        <f t="shared" si="203"/>
        <v>6.4961429151441331E-3</v>
      </c>
      <c r="Q850" s="314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478</v>
      </c>
      <c r="U850" s="190" t="s">
        <v>222</v>
      </c>
      <c r="V850" s="190" t="s">
        <v>689</v>
      </c>
      <c r="W850" s="196">
        <v>1</v>
      </c>
      <c r="X850" s="190" t="s">
        <v>416</v>
      </c>
    </row>
    <row r="851" spans="2:24" x14ac:dyDescent="0.25">
      <c r="B851" s="667"/>
      <c r="C851" s="504"/>
      <c r="D851" s="245">
        <v>5</v>
      </c>
      <c r="E851" s="190" t="s">
        <v>691</v>
      </c>
      <c r="F851" s="314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4">
        <v>313.60000000000002</v>
      </c>
      <c r="M851" s="198">
        <f t="shared" si="202"/>
        <v>1.0650196823673137</v>
      </c>
      <c r="N851" s="314">
        <v>1502.14</v>
      </c>
      <c r="O851" s="190">
        <v>0.51</v>
      </c>
      <c r="P851" s="197">
        <f t="shared" si="203"/>
        <v>6.9227636758517714E-3</v>
      </c>
      <c r="Q851" s="314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478</v>
      </c>
      <c r="U851" s="190" t="s">
        <v>715</v>
      </c>
      <c r="V851" s="190" t="s">
        <v>469</v>
      </c>
      <c r="W851" s="196">
        <v>1</v>
      </c>
      <c r="X851" s="190" t="s">
        <v>470</v>
      </c>
    </row>
    <row r="852" spans="2:24" x14ac:dyDescent="0.25">
      <c r="B852" s="667"/>
      <c r="C852" s="504"/>
      <c r="D852" s="245">
        <v>6</v>
      </c>
      <c r="E852" s="190" t="s">
        <v>560</v>
      </c>
      <c r="F852" s="314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4">
        <v>194.04</v>
      </c>
      <c r="M852" s="198">
        <f t="shared" si="202"/>
        <v>1.0523101974353757</v>
      </c>
      <c r="N852" s="314">
        <v>1496.05</v>
      </c>
      <c r="O852" s="190">
        <v>0.82</v>
      </c>
      <c r="P852" s="197">
        <f t="shared" si="203"/>
        <v>5.5634710631657508E-3</v>
      </c>
      <c r="Q852" s="314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478</v>
      </c>
      <c r="U852" s="190" t="s">
        <v>715</v>
      </c>
      <c r="V852" s="190" t="s">
        <v>799</v>
      </c>
      <c r="W852" s="196">
        <v>1</v>
      </c>
      <c r="X852" s="190" t="s">
        <v>436</v>
      </c>
    </row>
    <row r="853" spans="2:24" x14ac:dyDescent="0.25">
      <c r="B853" s="667"/>
      <c r="C853" s="504"/>
      <c r="D853" s="245">
        <v>7</v>
      </c>
      <c r="E853" s="190" t="s">
        <v>487</v>
      </c>
      <c r="F853" s="314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4">
        <v>410.16</v>
      </c>
      <c r="M853" s="198">
        <f t="shared" si="202"/>
        <v>1.0539687312086592</v>
      </c>
      <c r="N853" s="314">
        <v>1472.47</v>
      </c>
      <c r="O853" s="190">
        <v>0.39</v>
      </c>
      <c r="P853" s="197">
        <f t="shared" si="203"/>
        <v>5.8628983764281422E-3</v>
      </c>
      <c r="Q853" s="314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478</v>
      </c>
      <c r="U853" s="190" t="s">
        <v>715</v>
      </c>
      <c r="V853" s="190" t="s">
        <v>646</v>
      </c>
      <c r="W853" s="196">
        <v>1</v>
      </c>
      <c r="X853" s="190" t="s">
        <v>470</v>
      </c>
    </row>
    <row r="854" spans="2:24" x14ac:dyDescent="0.25">
      <c r="B854" s="667"/>
      <c r="C854" s="504"/>
      <c r="D854" s="245">
        <v>8</v>
      </c>
      <c r="E854" s="190" t="s">
        <v>545</v>
      </c>
      <c r="F854" s="314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4">
        <v>156.72999999999999</v>
      </c>
      <c r="M854" s="198">
        <f t="shared" si="202"/>
        <v>1.0585309315690345</v>
      </c>
      <c r="N854" s="314">
        <v>1899.57</v>
      </c>
      <c r="O854" s="190">
        <v>4.66</v>
      </c>
      <c r="P854" s="197">
        <f t="shared" si="203"/>
        <v>2.2504467088424206E-2</v>
      </c>
      <c r="Q854" s="314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478</v>
      </c>
      <c r="U854" s="190" t="s">
        <v>715</v>
      </c>
      <c r="V854" s="190" t="s">
        <v>469</v>
      </c>
      <c r="W854" s="196">
        <v>1</v>
      </c>
      <c r="X854" s="190" t="s">
        <v>470</v>
      </c>
    </row>
    <row r="855" spans="2:24" x14ac:dyDescent="0.25">
      <c r="B855" s="667"/>
      <c r="C855" s="504"/>
      <c r="D855" s="245">
        <v>9</v>
      </c>
      <c r="E855" s="190" t="s">
        <v>497</v>
      </c>
      <c r="F855" s="314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4">
        <v>318.32</v>
      </c>
      <c r="M855" s="198">
        <f t="shared" si="202"/>
        <v>1.0520512820512822</v>
      </c>
      <c r="N855" s="314">
        <v>1292.3800000000001</v>
      </c>
      <c r="O855" s="190">
        <v>0.5</v>
      </c>
      <c r="P855" s="197">
        <f t="shared" si="203"/>
        <v>6.41025641025641E-3</v>
      </c>
      <c r="Q855" s="314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478</v>
      </c>
      <c r="U855" s="190" t="s">
        <v>222</v>
      </c>
      <c r="V855" s="190" t="s">
        <v>689</v>
      </c>
      <c r="W855" s="196">
        <v>1</v>
      </c>
      <c r="X855" s="190" t="s">
        <v>425</v>
      </c>
    </row>
    <row r="856" spans="2:24" x14ac:dyDescent="0.25">
      <c r="B856" s="667"/>
      <c r="C856" s="504"/>
      <c r="D856" s="245">
        <v>10</v>
      </c>
      <c r="E856" s="190" t="s">
        <v>467</v>
      </c>
      <c r="F856" s="314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4">
        <v>203.5</v>
      </c>
      <c r="M856" s="198">
        <f t="shared" si="202"/>
        <v>1.0763167771800324</v>
      </c>
      <c r="N856" s="314">
        <v>1241.3499999999999</v>
      </c>
      <c r="O856" s="190">
        <v>0.78</v>
      </c>
      <c r="P856" s="197">
        <f t="shared" si="203"/>
        <v>9.7585387213812089E-3</v>
      </c>
      <c r="Q856" s="314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478</v>
      </c>
      <c r="U856" s="190" t="s">
        <v>715</v>
      </c>
      <c r="V856" s="190" t="s">
        <v>469</v>
      </c>
      <c r="W856" s="196">
        <v>1</v>
      </c>
      <c r="X856" s="190" t="s">
        <v>470</v>
      </c>
    </row>
    <row r="857" spans="2:24" x14ac:dyDescent="0.25">
      <c r="B857" s="666">
        <v>45955</v>
      </c>
      <c r="C857" s="504" t="str">
        <f t="shared" ref="C857" si="211">RIGHT(TEXT(B857,"aaa"),1)</f>
        <v>六</v>
      </c>
      <c r="D857" s="245">
        <v>1</v>
      </c>
      <c r="E857" s="190" t="s">
        <v>702</v>
      </c>
      <c r="F857" s="314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4">
        <v>278.75</v>
      </c>
      <c r="M857" s="198">
        <f t="shared" si="202"/>
        <v>1.4092803556543483</v>
      </c>
      <c r="N857" s="314">
        <v>8211.98</v>
      </c>
      <c r="O857" s="190">
        <v>0.66</v>
      </c>
      <c r="P857" s="197">
        <f t="shared" si="203"/>
        <v>9.1692136704640183E-3</v>
      </c>
      <c r="Q857" s="314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468</v>
      </c>
      <c r="U857" s="190" t="s">
        <v>221</v>
      </c>
      <c r="V857" s="190" t="s">
        <v>705</v>
      </c>
      <c r="W857" s="196">
        <v>1</v>
      </c>
      <c r="X857" s="190" t="s">
        <v>470</v>
      </c>
    </row>
    <row r="858" spans="2:24" x14ac:dyDescent="0.25">
      <c r="B858" s="667"/>
      <c r="C858" s="504"/>
      <c r="D858" s="245">
        <v>2</v>
      </c>
      <c r="E858" s="190" t="s">
        <v>692</v>
      </c>
      <c r="F858" s="314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4">
        <v>17.75</v>
      </c>
      <c r="M858" s="198">
        <f t="shared" si="202"/>
        <v>1.0432338953739733</v>
      </c>
      <c r="N858" s="314">
        <v>5325</v>
      </c>
      <c r="O858" s="190">
        <v>17.920000000000002</v>
      </c>
      <c r="P858" s="197">
        <f t="shared" si="203"/>
        <v>2.582504683671999E-3</v>
      </c>
      <c r="Q858" s="314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468</v>
      </c>
      <c r="U858" s="190" t="s">
        <v>221</v>
      </c>
      <c r="V858" s="190" t="s">
        <v>704</v>
      </c>
      <c r="W858" s="196">
        <v>1</v>
      </c>
      <c r="X858" s="190" t="s">
        <v>433</v>
      </c>
    </row>
    <row r="859" spans="2:24" x14ac:dyDescent="0.25">
      <c r="B859" s="667"/>
      <c r="C859" s="504"/>
      <c r="D859" s="245">
        <v>3</v>
      </c>
      <c r="E859" s="190" t="s">
        <v>545</v>
      </c>
      <c r="F859" s="314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4">
        <v>156.72999999999999</v>
      </c>
      <c r="M859" s="198">
        <f t="shared" si="202"/>
        <v>1.0926980838943552</v>
      </c>
      <c r="N859" s="314">
        <v>3086.01</v>
      </c>
      <c r="O859" s="190">
        <v>4.54</v>
      </c>
      <c r="P859" s="197">
        <f t="shared" si="203"/>
        <v>2.137375829763194E-2</v>
      </c>
      <c r="Q859" s="314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478</v>
      </c>
      <c r="U859" s="190" t="s">
        <v>715</v>
      </c>
      <c r="V859" s="190" t="s">
        <v>469</v>
      </c>
      <c r="W859" s="196">
        <v>1</v>
      </c>
      <c r="X859" s="190" t="s">
        <v>470</v>
      </c>
    </row>
    <row r="860" spans="2:24" x14ac:dyDescent="0.25">
      <c r="B860" s="667"/>
      <c r="C860" s="504"/>
      <c r="D860" s="245">
        <v>4</v>
      </c>
      <c r="E860" s="190" t="s">
        <v>527</v>
      </c>
      <c r="F860" s="314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4">
        <v>333.9</v>
      </c>
      <c r="M860" s="198">
        <f t="shared" si="202"/>
        <v>1.0823170731707317</v>
      </c>
      <c r="N860" s="314">
        <v>2343.98</v>
      </c>
      <c r="O860" s="190">
        <v>0.73</v>
      </c>
      <c r="P860" s="197">
        <f t="shared" si="203"/>
        <v>8.5600375234521579E-3</v>
      </c>
      <c r="Q860" s="314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478</v>
      </c>
      <c r="U860" s="190" t="s">
        <v>222</v>
      </c>
      <c r="V860" s="190" t="s">
        <v>689</v>
      </c>
      <c r="W860" s="196">
        <v>1</v>
      </c>
      <c r="X860" s="190" t="s">
        <v>416</v>
      </c>
    </row>
    <row r="861" spans="2:24" x14ac:dyDescent="0.25">
      <c r="B861" s="667"/>
      <c r="C861" s="504"/>
      <c r="D861" s="245">
        <v>5</v>
      </c>
      <c r="E861" s="190" t="s">
        <v>549</v>
      </c>
      <c r="F861" s="314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4">
        <v>930.36</v>
      </c>
      <c r="M861" s="198">
        <f t="shared" si="202"/>
        <v>1.0826118326118326</v>
      </c>
      <c r="N861" s="314">
        <v>2130.52</v>
      </c>
      <c r="O861" s="190">
        <v>0.26</v>
      </c>
      <c r="P861" s="197">
        <f t="shared" si="203"/>
        <v>9.3795093795093799E-3</v>
      </c>
      <c r="Q861" s="314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478</v>
      </c>
      <c r="U861" s="190" t="s">
        <v>715</v>
      </c>
      <c r="V861" s="190" t="s">
        <v>799</v>
      </c>
      <c r="W861" s="196">
        <v>1</v>
      </c>
      <c r="X861" s="190" t="s">
        <v>425</v>
      </c>
    </row>
    <row r="862" spans="2:24" x14ac:dyDescent="0.25">
      <c r="B862" s="667"/>
      <c r="C862" s="504"/>
      <c r="D862" s="245">
        <v>6</v>
      </c>
      <c r="E862" s="190" t="s">
        <v>466</v>
      </c>
      <c r="F862" s="314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4">
        <v>814.16</v>
      </c>
      <c r="M862" s="198">
        <f t="shared" si="202"/>
        <v>1.0992222484091445</v>
      </c>
      <c r="N862" s="314">
        <v>3427.61</v>
      </c>
      <c r="O862" s="190">
        <v>2.0099999999999998</v>
      </c>
      <c r="P862" s="197">
        <f t="shared" si="203"/>
        <v>4.7372142352109355E-2</v>
      </c>
      <c r="Q862" s="314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478</v>
      </c>
      <c r="U862" s="190" t="s">
        <v>222</v>
      </c>
      <c r="V862" s="190" t="s">
        <v>689</v>
      </c>
      <c r="W862" s="196">
        <v>1</v>
      </c>
      <c r="X862" s="190" t="s">
        <v>415</v>
      </c>
    </row>
    <row r="863" spans="2:24" x14ac:dyDescent="0.25">
      <c r="B863" s="667"/>
      <c r="C863" s="504"/>
      <c r="D863" s="245">
        <v>7</v>
      </c>
      <c r="E863" s="190" t="s">
        <v>517</v>
      </c>
      <c r="F863" s="314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4">
        <v>331.58</v>
      </c>
      <c r="M863" s="198">
        <f t="shared" si="202"/>
        <v>1.0514699390836055</v>
      </c>
      <c r="N863" s="314">
        <v>1933.11</v>
      </c>
      <c r="O863" s="190">
        <v>0.73</v>
      </c>
      <c r="P863" s="197">
        <f t="shared" si="203"/>
        <v>6.4447779641564401E-3</v>
      </c>
      <c r="Q863" s="314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478</v>
      </c>
      <c r="U863" s="190" t="s">
        <v>222</v>
      </c>
      <c r="V863" s="190" t="s">
        <v>689</v>
      </c>
      <c r="W863" s="196">
        <v>1</v>
      </c>
      <c r="X863" s="190" t="s">
        <v>422</v>
      </c>
    </row>
    <row r="864" spans="2:24" x14ac:dyDescent="0.25">
      <c r="B864" s="667"/>
      <c r="C864" s="504"/>
      <c r="D864" s="245">
        <v>8</v>
      </c>
      <c r="E864" s="190" t="s">
        <v>487</v>
      </c>
      <c r="F864" s="314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4">
        <v>410.16</v>
      </c>
      <c r="M864" s="198">
        <f t="shared" si="202"/>
        <v>1.0618089027502127</v>
      </c>
      <c r="N864" s="314">
        <v>1788.3</v>
      </c>
      <c r="O864" s="190">
        <v>0.59</v>
      </c>
      <c r="P864" s="197">
        <f t="shared" si="203"/>
        <v>8.3640487666572141E-3</v>
      </c>
      <c r="Q864" s="314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478</v>
      </c>
      <c r="U864" s="190" t="s">
        <v>715</v>
      </c>
      <c r="V864" s="190" t="s">
        <v>646</v>
      </c>
      <c r="W864" s="196">
        <v>1</v>
      </c>
      <c r="X864" s="190" t="s">
        <v>470</v>
      </c>
    </row>
    <row r="865" spans="2:24" x14ac:dyDescent="0.25">
      <c r="B865" s="667"/>
      <c r="C865" s="504"/>
      <c r="D865" s="245">
        <v>9</v>
      </c>
      <c r="E865" s="190" t="s">
        <v>524</v>
      </c>
      <c r="F865" s="314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4">
        <v>342.75</v>
      </c>
      <c r="M865" s="198">
        <f t="shared" si="202"/>
        <v>1.0825065274151435</v>
      </c>
      <c r="N865" s="314">
        <v>1624.64</v>
      </c>
      <c r="O865" s="190">
        <v>0.71</v>
      </c>
      <c r="P865" s="197">
        <f t="shared" si="203"/>
        <v>1.2358572671888597E-2</v>
      </c>
      <c r="Q865" s="314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478</v>
      </c>
      <c r="U865" s="190" t="s">
        <v>222</v>
      </c>
      <c r="V865" s="190" t="s">
        <v>689</v>
      </c>
      <c r="W865" s="196">
        <v>1</v>
      </c>
      <c r="X865" s="190" t="s">
        <v>426</v>
      </c>
    </row>
    <row r="866" spans="2:24" x14ac:dyDescent="0.25">
      <c r="B866" s="667"/>
      <c r="C866" s="504"/>
      <c r="D866" s="245">
        <v>10</v>
      </c>
      <c r="E866" s="190" t="s">
        <v>821</v>
      </c>
      <c r="F866" s="314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4">
        <v>550</v>
      </c>
      <c r="M866" s="198">
        <f t="shared" si="202"/>
        <v>1.0721020521353299</v>
      </c>
      <c r="N866" s="314">
        <v>1430</v>
      </c>
      <c r="O866" s="190">
        <v>0.44</v>
      </c>
      <c r="P866" s="197">
        <f t="shared" si="203"/>
        <v>1.2201885745978924E-2</v>
      </c>
      <c r="Q866" s="314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478</v>
      </c>
      <c r="U866" s="190" t="s">
        <v>715</v>
      </c>
      <c r="V866" s="190" t="s">
        <v>799</v>
      </c>
      <c r="W866" s="196">
        <v>1</v>
      </c>
      <c r="X866" s="190" t="s">
        <v>819</v>
      </c>
    </row>
    <row r="867" spans="2:24" x14ac:dyDescent="0.25">
      <c r="B867" s="666">
        <v>45956</v>
      </c>
      <c r="C867" s="504" t="str">
        <f t="shared" ref="C867" si="212">RIGHT(TEXT(B867,"aaa"),1)</f>
        <v>日</v>
      </c>
      <c r="D867" s="245">
        <v>1</v>
      </c>
      <c r="E867" s="190" t="s">
        <v>702</v>
      </c>
      <c r="F867" s="314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4">
        <v>278.75</v>
      </c>
      <c r="M867" s="198">
        <f t="shared" si="202"/>
        <v>1.3892231463457794</v>
      </c>
      <c r="N867" s="314">
        <v>12262.21</v>
      </c>
      <c r="O867" s="190">
        <v>0</v>
      </c>
      <c r="P867" s="197">
        <f t="shared" si="203"/>
        <v>0</v>
      </c>
      <c r="Q867" s="314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468</v>
      </c>
      <c r="U867" s="190" t="s">
        <v>221</v>
      </c>
      <c r="V867" s="190" t="s">
        <v>705</v>
      </c>
      <c r="W867" s="196">
        <v>1</v>
      </c>
      <c r="X867" s="190" t="s">
        <v>470</v>
      </c>
    </row>
    <row r="868" spans="2:24" x14ac:dyDescent="0.25">
      <c r="B868" s="667"/>
      <c r="C868" s="504"/>
      <c r="D868" s="245">
        <v>2</v>
      </c>
      <c r="E868" s="190" t="s">
        <v>692</v>
      </c>
      <c r="F868" s="314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4">
        <v>17.75</v>
      </c>
      <c r="M868" s="198">
        <f t="shared" si="202"/>
        <v>1.0184911242603549</v>
      </c>
      <c r="N868" s="314">
        <v>3550</v>
      </c>
      <c r="O868" s="190">
        <v>0</v>
      </c>
      <c r="P868" s="197">
        <f t="shared" si="203"/>
        <v>0</v>
      </c>
      <c r="Q868" s="314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468</v>
      </c>
      <c r="U868" s="190" t="s">
        <v>221</v>
      </c>
      <c r="V868" s="190" t="s">
        <v>704</v>
      </c>
      <c r="W868" s="196">
        <v>1</v>
      </c>
      <c r="X868" s="190" t="s">
        <v>433</v>
      </c>
    </row>
    <row r="869" spans="2:24" x14ac:dyDescent="0.25">
      <c r="B869" s="667"/>
      <c r="C869" s="504"/>
      <c r="D869" s="245">
        <v>3</v>
      </c>
      <c r="E869" s="190" t="s">
        <v>516</v>
      </c>
      <c r="F869" s="314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4">
        <v>133.88</v>
      </c>
      <c r="M869" s="198">
        <f t="shared" si="202"/>
        <v>1.0423105394651615</v>
      </c>
      <c r="N869" s="314">
        <v>2448.67</v>
      </c>
      <c r="O869" s="190">
        <v>1.0900000000000001</v>
      </c>
      <c r="P869" s="197">
        <f t="shared" si="203"/>
        <v>2.5215138336263537E-3</v>
      </c>
      <c r="Q869" s="314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478</v>
      </c>
      <c r="U869" s="190" t="s">
        <v>715</v>
      </c>
      <c r="V869" s="190" t="s">
        <v>646</v>
      </c>
      <c r="W869" s="196">
        <v>1</v>
      </c>
      <c r="X869" s="190" t="s">
        <v>414</v>
      </c>
    </row>
    <row r="870" spans="2:24" x14ac:dyDescent="0.25">
      <c r="B870" s="667"/>
      <c r="C870" s="504"/>
      <c r="D870" s="245">
        <v>4</v>
      </c>
      <c r="E870" s="190" t="s">
        <v>545</v>
      </c>
      <c r="F870" s="314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4">
        <v>156.72999999999999</v>
      </c>
      <c r="M870" s="198">
        <f t="shared" si="202"/>
        <v>1.0422962540178438</v>
      </c>
      <c r="N870" s="314">
        <v>2206.7600000000002</v>
      </c>
      <c r="O870" s="190">
        <v>0.93</v>
      </c>
      <c r="P870" s="197">
        <f t="shared" si="203"/>
        <v>2.793715641803599E-3</v>
      </c>
      <c r="Q870" s="314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478</v>
      </c>
      <c r="U870" s="190" t="s">
        <v>715</v>
      </c>
      <c r="V870" s="190" t="s">
        <v>469</v>
      </c>
      <c r="W870" s="196">
        <v>1</v>
      </c>
      <c r="X870" s="190" t="s">
        <v>470</v>
      </c>
    </row>
    <row r="871" spans="2:24" x14ac:dyDescent="0.25">
      <c r="B871" s="667"/>
      <c r="C871" s="504"/>
      <c r="D871" s="245">
        <v>5</v>
      </c>
      <c r="E871" s="190" t="s">
        <v>691</v>
      </c>
      <c r="F871" s="314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4">
        <v>313.60000000000002</v>
      </c>
      <c r="M871" s="198">
        <f t="shared" si="202"/>
        <v>1.0470275066548358</v>
      </c>
      <c r="N871" s="314">
        <v>1662.08</v>
      </c>
      <c r="O871" s="190">
        <v>0.47</v>
      </c>
      <c r="P871" s="197">
        <f t="shared" si="203"/>
        <v>4.1703637976929896E-3</v>
      </c>
      <c r="Q871" s="314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478</v>
      </c>
      <c r="U871" s="190" t="s">
        <v>715</v>
      </c>
      <c r="V871" s="190" t="s">
        <v>469</v>
      </c>
      <c r="W871" s="196">
        <v>1</v>
      </c>
      <c r="X871" s="190" t="s">
        <v>470</v>
      </c>
    </row>
    <row r="872" spans="2:24" x14ac:dyDescent="0.25">
      <c r="B872" s="667"/>
      <c r="C872" s="504"/>
      <c r="D872" s="245">
        <v>6</v>
      </c>
      <c r="E872" s="190" t="s">
        <v>466</v>
      </c>
      <c r="F872" s="314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4">
        <v>814.16</v>
      </c>
      <c r="M872" s="198">
        <f t="shared" si="202"/>
        <v>1.0469581309275966</v>
      </c>
      <c r="N872" s="314">
        <v>1652.74</v>
      </c>
      <c r="O872" s="190">
        <v>0.18</v>
      </c>
      <c r="P872" s="197">
        <f t="shared" si="203"/>
        <v>4.1637751561415682E-3</v>
      </c>
      <c r="Q872" s="314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478</v>
      </c>
      <c r="U872" s="190" t="s">
        <v>222</v>
      </c>
      <c r="V872" s="190" t="s">
        <v>689</v>
      </c>
      <c r="W872" s="196">
        <v>1</v>
      </c>
      <c r="X872" s="190" t="s">
        <v>415</v>
      </c>
    </row>
    <row r="873" spans="2:24" x14ac:dyDescent="0.25">
      <c r="B873" s="667"/>
      <c r="C873" s="504"/>
      <c r="D873" s="245">
        <v>7</v>
      </c>
      <c r="E873" s="190" t="s">
        <v>560</v>
      </c>
      <c r="F873" s="314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4">
        <v>194.04</v>
      </c>
      <c r="M873" s="198">
        <f t="shared" ref="M873:M926" si="215">(H873+J873)/G873</f>
        <v>1.0329092451229855</v>
      </c>
      <c r="N873" s="314">
        <v>1505.75</v>
      </c>
      <c r="O873" s="190">
        <v>0.75</v>
      </c>
      <c r="P873" s="197">
        <f t="shared" ref="P873:P926" si="216">O873/G873</f>
        <v>3.1806615776081423E-3</v>
      </c>
      <c r="Q873" s="314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478</v>
      </c>
      <c r="U873" s="190" t="s">
        <v>715</v>
      </c>
      <c r="V873" s="190" t="s">
        <v>799</v>
      </c>
      <c r="W873" s="196">
        <v>1</v>
      </c>
      <c r="X873" s="190" t="s">
        <v>436</v>
      </c>
    </row>
    <row r="874" spans="2:24" x14ac:dyDescent="0.25">
      <c r="B874" s="667"/>
      <c r="C874" s="504"/>
      <c r="D874" s="245">
        <v>8</v>
      </c>
      <c r="E874" s="190" t="s">
        <v>493</v>
      </c>
      <c r="F874" s="314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4">
        <v>156.74</v>
      </c>
      <c r="M874" s="198">
        <f t="shared" si="215"/>
        <v>1.0422981336192194</v>
      </c>
      <c r="N874" s="314">
        <v>1360.5</v>
      </c>
      <c r="O874" s="190">
        <v>0.93</v>
      </c>
      <c r="P874" s="197">
        <f t="shared" si="216"/>
        <v>4.5319428877735003E-3</v>
      </c>
      <c r="Q874" s="314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478</v>
      </c>
      <c r="U874" s="190" t="s">
        <v>715</v>
      </c>
      <c r="V874" s="190" t="s">
        <v>823</v>
      </c>
      <c r="W874" s="196">
        <v>1</v>
      </c>
      <c r="X874" s="190" t="s">
        <v>470</v>
      </c>
    </row>
    <row r="875" spans="2:24" x14ac:dyDescent="0.25">
      <c r="B875" s="667"/>
      <c r="C875" s="504"/>
      <c r="D875" s="245">
        <v>9</v>
      </c>
      <c r="E875" s="190" t="s">
        <v>467</v>
      </c>
      <c r="F875" s="314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4">
        <v>203.5</v>
      </c>
      <c r="M875" s="198">
        <f t="shared" si="215"/>
        <v>1.0470498667681767</v>
      </c>
      <c r="N875" s="314">
        <v>1257.6300000000001</v>
      </c>
      <c r="O875" s="190">
        <v>0.72</v>
      </c>
      <c r="P875" s="197">
        <f t="shared" si="216"/>
        <v>5.4815378759040731E-3</v>
      </c>
      <c r="Q875" s="314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478</v>
      </c>
      <c r="U875" s="190" t="s">
        <v>715</v>
      </c>
      <c r="V875" s="190" t="s">
        <v>469</v>
      </c>
      <c r="W875" s="196">
        <v>1</v>
      </c>
      <c r="X875" s="190" t="s">
        <v>470</v>
      </c>
    </row>
    <row r="876" spans="2:24" x14ac:dyDescent="0.25">
      <c r="B876" s="667"/>
      <c r="C876" s="504"/>
      <c r="D876" s="245">
        <v>10</v>
      </c>
      <c r="E876" s="190" t="s">
        <v>497</v>
      </c>
      <c r="F876" s="314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4">
        <v>318.32</v>
      </c>
      <c r="M876" s="198">
        <f t="shared" si="215"/>
        <v>1.0376029367992856</v>
      </c>
      <c r="N876" s="314">
        <v>1206.43</v>
      </c>
      <c r="O876" s="190">
        <v>0.46</v>
      </c>
      <c r="P876" s="197">
        <f t="shared" si="216"/>
        <v>4.5639448357972017E-3</v>
      </c>
      <c r="Q876" s="314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478</v>
      </c>
      <c r="U876" s="190" t="s">
        <v>222</v>
      </c>
      <c r="V876" s="190" t="s">
        <v>689</v>
      </c>
      <c r="W876" s="196">
        <v>1</v>
      </c>
      <c r="X876" s="190" t="s">
        <v>425</v>
      </c>
    </row>
    <row r="877" spans="2:24" x14ac:dyDescent="0.25">
      <c r="B877" s="666">
        <v>45957</v>
      </c>
      <c r="C877" s="504" t="str">
        <f t="shared" ref="C877" si="220">RIGHT(TEXT(B877,"aaa"),1)</f>
        <v>一</v>
      </c>
      <c r="D877" s="245">
        <v>1</v>
      </c>
      <c r="E877" s="190" t="s">
        <v>702</v>
      </c>
      <c r="F877" s="314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4">
        <v>278.75</v>
      </c>
      <c r="M877" s="198">
        <f t="shared" si="215"/>
        <v>1.3869099842077559</v>
      </c>
      <c r="N877" s="314">
        <v>12292.88</v>
      </c>
      <c r="O877" s="190">
        <v>0</v>
      </c>
      <c r="P877" s="197">
        <f t="shared" si="216"/>
        <v>0</v>
      </c>
      <c r="Q877" s="314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468</v>
      </c>
      <c r="U877" s="190" t="s">
        <v>221</v>
      </c>
      <c r="V877" s="190" t="s">
        <v>705</v>
      </c>
      <c r="W877" s="196">
        <v>1</v>
      </c>
      <c r="X877" s="190" t="s">
        <v>470</v>
      </c>
    </row>
    <row r="878" spans="2:24" x14ac:dyDescent="0.25">
      <c r="B878" s="667"/>
      <c r="C878" s="504"/>
      <c r="D878" s="245">
        <v>2</v>
      </c>
      <c r="E878" s="190" t="s">
        <v>692</v>
      </c>
      <c r="F878" s="314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4">
        <v>17.75</v>
      </c>
      <c r="M878" s="198">
        <f t="shared" si="215"/>
        <v>1.0270611582175717</v>
      </c>
      <c r="N878" s="314">
        <v>5325</v>
      </c>
      <c r="O878" s="190">
        <v>0</v>
      </c>
      <c r="P878" s="197">
        <f t="shared" si="216"/>
        <v>0</v>
      </c>
      <c r="Q878" s="314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468</v>
      </c>
      <c r="U878" s="190" t="s">
        <v>221</v>
      </c>
      <c r="V878" s="190" t="s">
        <v>704</v>
      </c>
      <c r="W878" s="196">
        <v>1</v>
      </c>
      <c r="X878" s="190" t="s">
        <v>433</v>
      </c>
    </row>
    <row r="879" spans="2:24" x14ac:dyDescent="0.25">
      <c r="B879" s="667"/>
      <c r="C879" s="504"/>
      <c r="D879" s="245">
        <v>3</v>
      </c>
      <c r="E879" s="190" t="s">
        <v>487</v>
      </c>
      <c r="F879" s="314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4">
        <v>410.16</v>
      </c>
      <c r="M879" s="198">
        <f t="shared" si="215"/>
        <v>1.0591249507292078</v>
      </c>
      <c r="N879" s="314">
        <v>2460.96</v>
      </c>
      <c r="O879" s="190">
        <v>0.52</v>
      </c>
      <c r="P879" s="197">
        <f t="shared" si="216"/>
        <v>5.1241623965313362E-3</v>
      </c>
      <c r="Q879" s="314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478</v>
      </c>
      <c r="U879" s="190" t="s">
        <v>715</v>
      </c>
      <c r="V879" s="190" t="s">
        <v>646</v>
      </c>
      <c r="W879" s="196">
        <v>1</v>
      </c>
      <c r="X879" s="190" t="s">
        <v>470</v>
      </c>
    </row>
    <row r="880" spans="2:24" x14ac:dyDescent="0.25">
      <c r="B880" s="667"/>
      <c r="C880" s="504"/>
      <c r="D880" s="245">
        <v>4</v>
      </c>
      <c r="E880" s="190" t="s">
        <v>691</v>
      </c>
      <c r="F880" s="314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4">
        <v>313.60000000000002</v>
      </c>
      <c r="M880" s="198">
        <f t="shared" si="215"/>
        <v>1.0669389204545454</v>
      </c>
      <c r="N880" s="314">
        <v>2364.54</v>
      </c>
      <c r="O880" s="190">
        <v>0.68</v>
      </c>
      <c r="P880" s="197">
        <f t="shared" si="216"/>
        <v>6.0369318181818189E-3</v>
      </c>
      <c r="Q880" s="314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478</v>
      </c>
      <c r="U880" s="190" t="s">
        <v>715</v>
      </c>
      <c r="V880" s="190" t="s">
        <v>469</v>
      </c>
      <c r="W880" s="196">
        <v>1</v>
      </c>
      <c r="X880" s="190" t="s">
        <v>470</v>
      </c>
    </row>
    <row r="881" spans="2:24" x14ac:dyDescent="0.25">
      <c r="B881" s="667"/>
      <c r="C881" s="504"/>
      <c r="D881" s="245">
        <v>5</v>
      </c>
      <c r="E881" s="190" t="s">
        <v>497</v>
      </c>
      <c r="F881" s="314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4">
        <v>318.32</v>
      </c>
      <c r="M881" s="198">
        <f t="shared" si="215"/>
        <v>1.0849342770475228</v>
      </c>
      <c r="N881" s="314">
        <v>2673.89</v>
      </c>
      <c r="O881" s="190">
        <v>2</v>
      </c>
      <c r="P881" s="197">
        <f t="shared" si="216"/>
        <v>2.0222446916076844E-2</v>
      </c>
      <c r="Q881" s="314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478</v>
      </c>
      <c r="U881" s="190" t="s">
        <v>222</v>
      </c>
      <c r="V881" s="190" t="s">
        <v>689</v>
      </c>
      <c r="W881" s="196">
        <v>1</v>
      </c>
      <c r="X881" s="190" t="s">
        <v>425</v>
      </c>
    </row>
    <row r="882" spans="2:24" x14ac:dyDescent="0.25">
      <c r="B882" s="667"/>
      <c r="C882" s="504"/>
      <c r="D882" s="245">
        <v>6</v>
      </c>
      <c r="E882" s="190" t="s">
        <v>466</v>
      </c>
      <c r="F882" s="314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4">
        <v>814.16</v>
      </c>
      <c r="M882" s="198">
        <f t="shared" si="215"/>
        <v>1.0670432220039292</v>
      </c>
      <c r="N882" s="314">
        <v>2222.66</v>
      </c>
      <c r="O882" s="190">
        <v>0.26</v>
      </c>
      <c r="P882" s="197">
        <f t="shared" si="216"/>
        <v>6.3850687622789785E-3</v>
      </c>
      <c r="Q882" s="314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478</v>
      </c>
      <c r="U882" s="190" t="s">
        <v>222</v>
      </c>
      <c r="V882" s="190" t="s">
        <v>689</v>
      </c>
      <c r="W882" s="196">
        <v>1</v>
      </c>
      <c r="X882" s="190" t="s">
        <v>415</v>
      </c>
    </row>
    <row r="883" spans="2:24" x14ac:dyDescent="0.25">
      <c r="B883" s="667"/>
      <c r="C883" s="504"/>
      <c r="D883" s="245">
        <v>7</v>
      </c>
      <c r="E883" s="190" t="s">
        <v>467</v>
      </c>
      <c r="F883" s="314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4">
        <v>203.5</v>
      </c>
      <c r="M883" s="198">
        <f t="shared" si="215"/>
        <v>1.06704696992147</v>
      </c>
      <c r="N883" s="314">
        <v>1841.68</v>
      </c>
      <c r="O883" s="190">
        <v>1.05</v>
      </c>
      <c r="P883" s="197">
        <f t="shared" si="216"/>
        <v>7.7789302118832426E-3</v>
      </c>
      <c r="Q883" s="314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478</v>
      </c>
      <c r="U883" s="190" t="s">
        <v>715</v>
      </c>
      <c r="V883" s="190" t="s">
        <v>469</v>
      </c>
      <c r="W883" s="196">
        <v>1</v>
      </c>
      <c r="X883" s="190" t="s">
        <v>470</v>
      </c>
    </row>
    <row r="884" spans="2:24" x14ac:dyDescent="0.25">
      <c r="B884" s="667"/>
      <c r="C884" s="504"/>
      <c r="D884" s="245">
        <v>8</v>
      </c>
      <c r="E884" s="190" t="s">
        <v>484</v>
      </c>
      <c r="F884" s="314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4">
        <v>212.89</v>
      </c>
      <c r="M884" s="198">
        <f t="shared" si="215"/>
        <v>1.0485550485550486</v>
      </c>
      <c r="N884" s="314">
        <v>1766.99</v>
      </c>
      <c r="O884" s="190">
        <v>1</v>
      </c>
      <c r="P884" s="197">
        <f t="shared" si="216"/>
        <v>5.8500058500058497E-3</v>
      </c>
      <c r="Q884" s="314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478</v>
      </c>
      <c r="U884" s="190" t="s">
        <v>715</v>
      </c>
      <c r="V884" s="190" t="s">
        <v>818</v>
      </c>
      <c r="W884" s="196">
        <v>1</v>
      </c>
      <c r="X884" s="190" t="s">
        <v>470</v>
      </c>
    </row>
    <row r="885" spans="2:24" x14ac:dyDescent="0.25">
      <c r="B885" s="667"/>
      <c r="C885" s="504"/>
      <c r="D885" s="245">
        <v>9</v>
      </c>
      <c r="E885" s="190" t="s">
        <v>549</v>
      </c>
      <c r="F885" s="314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4">
        <v>930.36</v>
      </c>
      <c r="M885" s="198">
        <f t="shared" si="215"/>
        <v>1.0534013605442176</v>
      </c>
      <c r="N885" s="314">
        <v>1460.67</v>
      </c>
      <c r="O885" s="190">
        <v>0.23</v>
      </c>
      <c r="P885" s="197">
        <f t="shared" si="216"/>
        <v>7.823129251700681E-3</v>
      </c>
      <c r="Q885" s="314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478</v>
      </c>
      <c r="U885" s="190" t="s">
        <v>715</v>
      </c>
      <c r="V885" s="190" t="s">
        <v>799</v>
      </c>
      <c r="W885" s="196">
        <v>1</v>
      </c>
      <c r="X885" s="190" t="s">
        <v>425</v>
      </c>
    </row>
    <row r="886" spans="2:24" x14ac:dyDescent="0.25">
      <c r="B886" s="667"/>
      <c r="C886" s="504"/>
      <c r="D886" s="245">
        <v>10</v>
      </c>
      <c r="E886" s="190" t="s">
        <v>832</v>
      </c>
      <c r="F886" s="314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4">
        <v>388.6</v>
      </c>
      <c r="M886" s="198">
        <f t="shared" si="215"/>
        <v>1.0402032250938811</v>
      </c>
      <c r="N886" s="314">
        <v>1414.5</v>
      </c>
      <c r="O886" s="190">
        <v>0.55000000000000004</v>
      </c>
      <c r="P886" s="197">
        <f t="shared" si="216"/>
        <v>6.0746631323172076E-3</v>
      </c>
      <c r="Q886" s="314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478</v>
      </c>
      <c r="U886" s="190" t="s">
        <v>715</v>
      </c>
      <c r="V886" s="190" t="s">
        <v>646</v>
      </c>
      <c r="W886" s="196">
        <v>1</v>
      </c>
      <c r="X886" s="190" t="s">
        <v>826</v>
      </c>
    </row>
    <row r="887" spans="2:24" x14ac:dyDescent="0.25">
      <c r="B887" s="666">
        <v>45958</v>
      </c>
      <c r="C887" s="504" t="str">
        <f t="shared" ref="C887" si="221">RIGHT(TEXT(B887,"aaa"),1)</f>
        <v>二</v>
      </c>
      <c r="D887" s="245">
        <v>1</v>
      </c>
      <c r="E887" s="190"/>
      <c r="F887" s="314"/>
      <c r="G887" s="190"/>
      <c r="H887" s="190"/>
      <c r="I887" s="198" t="e">
        <f t="shared" si="213"/>
        <v>#DIV/0!</v>
      </c>
      <c r="J887" s="190"/>
      <c r="K887" s="198" t="e">
        <f t="shared" si="214"/>
        <v>#DIV/0!</v>
      </c>
      <c r="L887" s="314"/>
      <c r="M887" s="198" t="e">
        <f t="shared" si="215"/>
        <v>#DIV/0!</v>
      </c>
      <c r="N887" s="314"/>
      <c r="O887" s="190"/>
      <c r="P887" s="197" t="e">
        <f t="shared" si="216"/>
        <v>#DIV/0!</v>
      </c>
      <c r="Q887" s="314">
        <f t="shared" si="217"/>
        <v>0</v>
      </c>
      <c r="R887" s="190">
        <f t="shared" si="218"/>
        <v>0</v>
      </c>
      <c r="S887" s="192" t="e">
        <f t="shared" si="219"/>
        <v>#DIV/0!</v>
      </c>
      <c r="T887" s="190"/>
      <c r="U887" s="190"/>
      <c r="V887" s="190"/>
      <c r="W887" s="196">
        <v>1</v>
      </c>
      <c r="X887" s="190"/>
    </row>
    <row r="888" spans="2:24" x14ac:dyDescent="0.25">
      <c r="B888" s="667"/>
      <c r="C888" s="504"/>
      <c r="D888" s="245">
        <v>2</v>
      </c>
      <c r="E888" s="190"/>
      <c r="F888" s="314"/>
      <c r="G888" s="190"/>
      <c r="H888" s="190"/>
      <c r="I888" s="198" t="e">
        <f t="shared" si="213"/>
        <v>#DIV/0!</v>
      </c>
      <c r="J888" s="190"/>
      <c r="K888" s="198" t="e">
        <f t="shared" si="214"/>
        <v>#DIV/0!</v>
      </c>
      <c r="L888" s="314"/>
      <c r="M888" s="198" t="e">
        <f t="shared" si="215"/>
        <v>#DIV/0!</v>
      </c>
      <c r="N888" s="314"/>
      <c r="O888" s="190"/>
      <c r="P888" s="197" t="e">
        <f t="shared" si="216"/>
        <v>#DIV/0!</v>
      </c>
      <c r="Q888" s="314">
        <f t="shared" si="217"/>
        <v>0</v>
      </c>
      <c r="R888" s="190">
        <f t="shared" si="218"/>
        <v>0</v>
      </c>
      <c r="S888" s="192" t="e">
        <f t="shared" si="219"/>
        <v>#DIV/0!</v>
      </c>
      <c r="T888" s="190"/>
      <c r="U888" s="190"/>
      <c r="V888" s="190"/>
      <c r="W888" s="196">
        <v>1</v>
      </c>
      <c r="X888" s="190"/>
    </row>
    <row r="889" spans="2:24" x14ac:dyDescent="0.25">
      <c r="B889" s="667"/>
      <c r="C889" s="504"/>
      <c r="D889" s="245">
        <v>3</v>
      </c>
      <c r="E889" s="190"/>
      <c r="F889" s="314"/>
      <c r="G889" s="190"/>
      <c r="H889" s="190"/>
      <c r="I889" s="198" t="e">
        <f t="shared" si="213"/>
        <v>#DIV/0!</v>
      </c>
      <c r="J889" s="190"/>
      <c r="K889" s="198" t="e">
        <f t="shared" si="214"/>
        <v>#DIV/0!</v>
      </c>
      <c r="L889" s="314"/>
      <c r="M889" s="198" t="e">
        <f t="shared" si="215"/>
        <v>#DIV/0!</v>
      </c>
      <c r="N889" s="314"/>
      <c r="O889" s="190"/>
      <c r="P889" s="197" t="e">
        <f t="shared" si="216"/>
        <v>#DIV/0!</v>
      </c>
      <c r="Q889" s="314">
        <f t="shared" si="217"/>
        <v>0</v>
      </c>
      <c r="R889" s="190">
        <f t="shared" si="218"/>
        <v>0</v>
      </c>
      <c r="S889" s="192" t="e">
        <f t="shared" si="219"/>
        <v>#DIV/0!</v>
      </c>
      <c r="T889" s="190"/>
      <c r="U889" s="190"/>
      <c r="V889" s="190"/>
      <c r="W889" s="196">
        <v>1</v>
      </c>
      <c r="X889" s="190"/>
    </row>
    <row r="890" spans="2:24" x14ac:dyDescent="0.25">
      <c r="B890" s="667"/>
      <c r="C890" s="504"/>
      <c r="D890" s="245">
        <v>4</v>
      </c>
      <c r="E890" s="190"/>
      <c r="F890" s="314"/>
      <c r="G890" s="190"/>
      <c r="H890" s="190"/>
      <c r="I890" s="198" t="e">
        <f t="shared" si="213"/>
        <v>#DIV/0!</v>
      </c>
      <c r="J890" s="190"/>
      <c r="K890" s="198" t="e">
        <f t="shared" si="214"/>
        <v>#DIV/0!</v>
      </c>
      <c r="L890" s="314"/>
      <c r="M890" s="198" t="e">
        <f t="shared" si="215"/>
        <v>#DIV/0!</v>
      </c>
      <c r="N890" s="314"/>
      <c r="O890" s="190"/>
      <c r="P890" s="197" t="e">
        <f t="shared" si="216"/>
        <v>#DIV/0!</v>
      </c>
      <c r="Q890" s="314">
        <f t="shared" si="217"/>
        <v>0</v>
      </c>
      <c r="R890" s="190">
        <f t="shared" si="218"/>
        <v>0</v>
      </c>
      <c r="S890" s="192" t="e">
        <f t="shared" si="219"/>
        <v>#DIV/0!</v>
      </c>
      <c r="T890" s="190"/>
      <c r="U890" s="190"/>
      <c r="V890" s="190"/>
      <c r="W890" s="196">
        <v>1</v>
      </c>
      <c r="X890" s="190"/>
    </row>
    <row r="891" spans="2:24" x14ac:dyDescent="0.25">
      <c r="B891" s="667"/>
      <c r="C891" s="504"/>
      <c r="D891" s="245">
        <v>5</v>
      </c>
      <c r="E891" s="190"/>
      <c r="F891" s="314"/>
      <c r="G891" s="190"/>
      <c r="H891" s="190"/>
      <c r="I891" s="198" t="e">
        <f t="shared" si="213"/>
        <v>#DIV/0!</v>
      </c>
      <c r="J891" s="190"/>
      <c r="K891" s="198" t="e">
        <f t="shared" si="214"/>
        <v>#DIV/0!</v>
      </c>
      <c r="L891" s="314"/>
      <c r="M891" s="198" t="e">
        <f t="shared" si="215"/>
        <v>#DIV/0!</v>
      </c>
      <c r="N891" s="314"/>
      <c r="O891" s="190"/>
      <c r="P891" s="197" t="e">
        <f t="shared" si="216"/>
        <v>#DIV/0!</v>
      </c>
      <c r="Q891" s="314">
        <f t="shared" si="217"/>
        <v>0</v>
      </c>
      <c r="R891" s="190">
        <f t="shared" si="218"/>
        <v>0</v>
      </c>
      <c r="S891" s="192" t="e">
        <f t="shared" si="219"/>
        <v>#DIV/0!</v>
      </c>
      <c r="T891" s="190"/>
      <c r="U891" s="190"/>
      <c r="V891" s="190"/>
      <c r="W891" s="196">
        <v>1</v>
      </c>
      <c r="X891" s="190"/>
    </row>
    <row r="892" spans="2:24" x14ac:dyDescent="0.25">
      <c r="B892" s="667"/>
      <c r="C892" s="504"/>
      <c r="D892" s="245">
        <v>6</v>
      </c>
      <c r="E892" s="190"/>
      <c r="F892" s="314"/>
      <c r="G892" s="190"/>
      <c r="H892" s="190"/>
      <c r="I892" s="198" t="e">
        <f t="shared" si="213"/>
        <v>#DIV/0!</v>
      </c>
      <c r="J892" s="190"/>
      <c r="K892" s="198" t="e">
        <f t="shared" si="214"/>
        <v>#DIV/0!</v>
      </c>
      <c r="L892" s="314"/>
      <c r="M892" s="198" t="e">
        <f t="shared" si="215"/>
        <v>#DIV/0!</v>
      </c>
      <c r="N892" s="314"/>
      <c r="O892" s="190"/>
      <c r="P892" s="197" t="e">
        <f t="shared" si="216"/>
        <v>#DIV/0!</v>
      </c>
      <c r="Q892" s="314">
        <f t="shared" si="217"/>
        <v>0</v>
      </c>
      <c r="R892" s="190">
        <f t="shared" si="218"/>
        <v>0</v>
      </c>
      <c r="S892" s="192" t="e">
        <f t="shared" si="219"/>
        <v>#DIV/0!</v>
      </c>
      <c r="T892" s="190"/>
      <c r="U892" s="190"/>
      <c r="V892" s="190"/>
      <c r="W892" s="196">
        <v>1</v>
      </c>
      <c r="X892" s="190"/>
    </row>
    <row r="893" spans="2:24" x14ac:dyDescent="0.25">
      <c r="B893" s="667"/>
      <c r="C893" s="504"/>
      <c r="D893" s="245">
        <v>7</v>
      </c>
      <c r="E893" s="190"/>
      <c r="F893" s="314"/>
      <c r="G893" s="190"/>
      <c r="H893" s="190"/>
      <c r="I893" s="198" t="e">
        <f t="shared" si="213"/>
        <v>#DIV/0!</v>
      </c>
      <c r="J893" s="190"/>
      <c r="K893" s="198" t="e">
        <f t="shared" si="214"/>
        <v>#DIV/0!</v>
      </c>
      <c r="L893" s="314"/>
      <c r="M893" s="198" t="e">
        <f t="shared" si="215"/>
        <v>#DIV/0!</v>
      </c>
      <c r="N893" s="314"/>
      <c r="O893" s="190"/>
      <c r="P893" s="197" t="e">
        <f t="shared" si="216"/>
        <v>#DIV/0!</v>
      </c>
      <c r="Q893" s="314">
        <f t="shared" si="217"/>
        <v>0</v>
      </c>
      <c r="R893" s="190">
        <f t="shared" si="218"/>
        <v>0</v>
      </c>
      <c r="S893" s="192" t="e">
        <f t="shared" si="219"/>
        <v>#DIV/0!</v>
      </c>
      <c r="T893" s="190"/>
      <c r="U893" s="190"/>
      <c r="V893" s="190"/>
      <c r="W893" s="196">
        <v>1</v>
      </c>
      <c r="X893" s="190"/>
    </row>
    <row r="894" spans="2:24" x14ac:dyDescent="0.25">
      <c r="B894" s="667"/>
      <c r="C894" s="504"/>
      <c r="D894" s="245">
        <v>8</v>
      </c>
      <c r="E894" s="190"/>
      <c r="F894" s="314"/>
      <c r="G894" s="190"/>
      <c r="H894" s="190"/>
      <c r="I894" s="198" t="e">
        <f t="shared" si="213"/>
        <v>#DIV/0!</v>
      </c>
      <c r="J894" s="190"/>
      <c r="K894" s="198" t="e">
        <f t="shared" si="214"/>
        <v>#DIV/0!</v>
      </c>
      <c r="L894" s="314"/>
      <c r="M894" s="198" t="e">
        <f t="shared" si="215"/>
        <v>#DIV/0!</v>
      </c>
      <c r="N894" s="314"/>
      <c r="O894" s="190"/>
      <c r="P894" s="197" t="e">
        <f t="shared" si="216"/>
        <v>#DIV/0!</v>
      </c>
      <c r="Q894" s="314">
        <f t="shared" si="217"/>
        <v>0</v>
      </c>
      <c r="R894" s="190">
        <f t="shared" si="218"/>
        <v>0</v>
      </c>
      <c r="S894" s="192" t="e">
        <f t="shared" si="219"/>
        <v>#DIV/0!</v>
      </c>
      <c r="T894" s="190"/>
      <c r="U894" s="190"/>
      <c r="V894" s="190"/>
      <c r="W894" s="196">
        <v>1</v>
      </c>
      <c r="X894" s="190"/>
    </row>
    <row r="895" spans="2:24" x14ac:dyDescent="0.25">
      <c r="B895" s="667"/>
      <c r="C895" s="504"/>
      <c r="D895" s="245">
        <v>9</v>
      </c>
      <c r="E895" s="190"/>
      <c r="F895" s="314"/>
      <c r="G895" s="190"/>
      <c r="H895" s="190"/>
      <c r="I895" s="198" t="e">
        <f t="shared" si="213"/>
        <v>#DIV/0!</v>
      </c>
      <c r="J895" s="190"/>
      <c r="K895" s="198" t="e">
        <f t="shared" si="214"/>
        <v>#DIV/0!</v>
      </c>
      <c r="L895" s="314"/>
      <c r="M895" s="198" t="e">
        <f t="shared" si="215"/>
        <v>#DIV/0!</v>
      </c>
      <c r="N895" s="314"/>
      <c r="O895" s="190"/>
      <c r="P895" s="197" t="e">
        <f t="shared" si="216"/>
        <v>#DIV/0!</v>
      </c>
      <c r="Q895" s="314">
        <f t="shared" si="217"/>
        <v>0</v>
      </c>
      <c r="R895" s="190">
        <f t="shared" si="218"/>
        <v>0</v>
      </c>
      <c r="S895" s="192" t="e">
        <f t="shared" si="219"/>
        <v>#DIV/0!</v>
      </c>
      <c r="T895" s="190"/>
      <c r="U895" s="190"/>
      <c r="V895" s="190"/>
      <c r="W895" s="196">
        <v>1</v>
      </c>
      <c r="X895" s="190"/>
    </row>
    <row r="896" spans="2:24" x14ac:dyDescent="0.25">
      <c r="B896" s="667"/>
      <c r="C896" s="504"/>
      <c r="D896" s="245">
        <v>10</v>
      </c>
      <c r="E896" s="190"/>
      <c r="F896" s="314"/>
      <c r="G896" s="190"/>
      <c r="H896" s="190"/>
      <c r="I896" s="198" t="e">
        <f t="shared" si="213"/>
        <v>#DIV/0!</v>
      </c>
      <c r="J896" s="190"/>
      <c r="K896" s="198" t="e">
        <f t="shared" si="214"/>
        <v>#DIV/0!</v>
      </c>
      <c r="L896" s="314"/>
      <c r="M896" s="198" t="e">
        <f t="shared" si="215"/>
        <v>#DIV/0!</v>
      </c>
      <c r="N896" s="314"/>
      <c r="O896" s="190"/>
      <c r="P896" s="197" t="e">
        <f t="shared" si="216"/>
        <v>#DIV/0!</v>
      </c>
      <c r="Q896" s="314">
        <f t="shared" si="217"/>
        <v>0</v>
      </c>
      <c r="R896" s="190">
        <f t="shared" si="218"/>
        <v>0</v>
      </c>
      <c r="S896" s="192" t="e">
        <f t="shared" si="219"/>
        <v>#DIV/0!</v>
      </c>
      <c r="T896" s="190"/>
      <c r="U896" s="190"/>
      <c r="V896" s="190"/>
      <c r="W896" s="196">
        <v>1</v>
      </c>
      <c r="X896" s="190"/>
    </row>
    <row r="897" spans="2:24" x14ac:dyDescent="0.25">
      <c r="B897" s="666">
        <v>45959</v>
      </c>
      <c r="C897" s="504" t="str">
        <f t="shared" ref="C897" si="222">RIGHT(TEXT(B897,"aaa"),1)</f>
        <v>三</v>
      </c>
      <c r="D897" s="245">
        <v>1</v>
      </c>
      <c r="E897" s="190"/>
      <c r="F897" s="314"/>
      <c r="G897" s="190"/>
      <c r="H897" s="190"/>
      <c r="I897" s="198" t="e">
        <f t="shared" si="213"/>
        <v>#DIV/0!</v>
      </c>
      <c r="J897" s="190"/>
      <c r="K897" s="198" t="e">
        <f t="shared" si="214"/>
        <v>#DIV/0!</v>
      </c>
      <c r="L897" s="314"/>
      <c r="M897" s="198" t="e">
        <f t="shared" si="215"/>
        <v>#DIV/0!</v>
      </c>
      <c r="N897" s="314"/>
      <c r="O897" s="190"/>
      <c r="P897" s="197" t="e">
        <f t="shared" si="216"/>
        <v>#DIV/0!</v>
      </c>
      <c r="Q897" s="314">
        <f t="shared" si="217"/>
        <v>0</v>
      </c>
      <c r="R897" s="190">
        <f t="shared" si="218"/>
        <v>0</v>
      </c>
      <c r="S897" s="192" t="e">
        <f t="shared" si="219"/>
        <v>#DIV/0!</v>
      </c>
      <c r="T897" s="190"/>
      <c r="U897" s="190"/>
      <c r="V897" s="190"/>
      <c r="W897" s="196">
        <v>1</v>
      </c>
      <c r="X897" s="190"/>
    </row>
    <row r="898" spans="2:24" x14ac:dyDescent="0.25">
      <c r="B898" s="667"/>
      <c r="C898" s="504"/>
      <c r="D898" s="245">
        <v>2</v>
      </c>
      <c r="E898" s="190"/>
      <c r="F898" s="314"/>
      <c r="G898" s="190"/>
      <c r="H898" s="190"/>
      <c r="I898" s="198" t="e">
        <f t="shared" si="213"/>
        <v>#DIV/0!</v>
      </c>
      <c r="J898" s="190"/>
      <c r="K898" s="198" t="e">
        <f t="shared" si="214"/>
        <v>#DIV/0!</v>
      </c>
      <c r="L898" s="314"/>
      <c r="M898" s="198" t="e">
        <f t="shared" si="215"/>
        <v>#DIV/0!</v>
      </c>
      <c r="N898" s="314"/>
      <c r="O898" s="190"/>
      <c r="P898" s="197" t="e">
        <f t="shared" si="216"/>
        <v>#DIV/0!</v>
      </c>
      <c r="Q898" s="314">
        <f t="shared" si="217"/>
        <v>0</v>
      </c>
      <c r="R898" s="190">
        <f t="shared" si="218"/>
        <v>0</v>
      </c>
      <c r="S898" s="192" t="e">
        <f t="shared" si="219"/>
        <v>#DIV/0!</v>
      </c>
      <c r="T898" s="190"/>
      <c r="U898" s="190"/>
      <c r="V898" s="190"/>
      <c r="W898" s="196">
        <v>1</v>
      </c>
      <c r="X898" s="190"/>
    </row>
    <row r="899" spans="2:24" x14ac:dyDescent="0.25">
      <c r="B899" s="667"/>
      <c r="C899" s="504"/>
      <c r="D899" s="245">
        <v>3</v>
      </c>
      <c r="E899" s="190"/>
      <c r="F899" s="314"/>
      <c r="G899" s="190"/>
      <c r="H899" s="190"/>
      <c r="I899" s="198" t="e">
        <f t="shared" si="213"/>
        <v>#DIV/0!</v>
      </c>
      <c r="J899" s="190"/>
      <c r="K899" s="198" t="e">
        <f t="shared" si="214"/>
        <v>#DIV/0!</v>
      </c>
      <c r="L899" s="314"/>
      <c r="M899" s="198" t="e">
        <f t="shared" si="215"/>
        <v>#DIV/0!</v>
      </c>
      <c r="N899" s="314"/>
      <c r="O899" s="190"/>
      <c r="P899" s="197" t="e">
        <f t="shared" si="216"/>
        <v>#DIV/0!</v>
      </c>
      <c r="Q899" s="314">
        <f t="shared" si="217"/>
        <v>0</v>
      </c>
      <c r="R899" s="190">
        <f t="shared" si="218"/>
        <v>0</v>
      </c>
      <c r="S899" s="192" t="e">
        <f t="shared" si="219"/>
        <v>#DIV/0!</v>
      </c>
      <c r="T899" s="190"/>
      <c r="U899" s="190"/>
      <c r="V899" s="190"/>
      <c r="W899" s="196">
        <v>1</v>
      </c>
      <c r="X899" s="190"/>
    </row>
    <row r="900" spans="2:24" x14ac:dyDescent="0.25">
      <c r="B900" s="667"/>
      <c r="C900" s="504"/>
      <c r="D900" s="245">
        <v>4</v>
      </c>
      <c r="E900" s="190"/>
      <c r="F900" s="314"/>
      <c r="G900" s="190"/>
      <c r="H900" s="190"/>
      <c r="I900" s="198" t="e">
        <f t="shared" si="213"/>
        <v>#DIV/0!</v>
      </c>
      <c r="J900" s="190"/>
      <c r="K900" s="198" t="e">
        <f t="shared" si="214"/>
        <v>#DIV/0!</v>
      </c>
      <c r="L900" s="314"/>
      <c r="M900" s="198" t="e">
        <f t="shared" si="215"/>
        <v>#DIV/0!</v>
      </c>
      <c r="N900" s="314"/>
      <c r="O900" s="190"/>
      <c r="P900" s="197" t="e">
        <f t="shared" si="216"/>
        <v>#DIV/0!</v>
      </c>
      <c r="Q900" s="314">
        <f t="shared" si="217"/>
        <v>0</v>
      </c>
      <c r="R900" s="190">
        <f t="shared" si="218"/>
        <v>0</v>
      </c>
      <c r="S900" s="192" t="e">
        <f t="shared" si="219"/>
        <v>#DIV/0!</v>
      </c>
      <c r="T900" s="190"/>
      <c r="U900" s="190"/>
      <c r="V900" s="190"/>
      <c r="W900" s="196">
        <v>1</v>
      </c>
      <c r="X900" s="190"/>
    </row>
    <row r="901" spans="2:24" x14ac:dyDescent="0.25">
      <c r="B901" s="667"/>
      <c r="C901" s="504"/>
      <c r="D901" s="245">
        <v>5</v>
      </c>
      <c r="E901" s="190"/>
      <c r="F901" s="314"/>
      <c r="G901" s="190"/>
      <c r="H901" s="190"/>
      <c r="I901" s="198" t="e">
        <f t="shared" si="213"/>
        <v>#DIV/0!</v>
      </c>
      <c r="J901" s="190"/>
      <c r="K901" s="198" t="e">
        <f t="shared" si="214"/>
        <v>#DIV/0!</v>
      </c>
      <c r="L901" s="314"/>
      <c r="M901" s="198" t="e">
        <f t="shared" si="215"/>
        <v>#DIV/0!</v>
      </c>
      <c r="N901" s="314"/>
      <c r="O901" s="190"/>
      <c r="P901" s="197" t="e">
        <f t="shared" si="216"/>
        <v>#DIV/0!</v>
      </c>
      <c r="Q901" s="314">
        <f t="shared" si="217"/>
        <v>0</v>
      </c>
      <c r="R901" s="190">
        <f t="shared" si="218"/>
        <v>0</v>
      </c>
      <c r="S901" s="192" t="e">
        <f t="shared" si="219"/>
        <v>#DIV/0!</v>
      </c>
      <c r="T901" s="190"/>
      <c r="U901" s="190"/>
      <c r="V901" s="190"/>
      <c r="W901" s="196">
        <v>1</v>
      </c>
      <c r="X901" s="190"/>
    </row>
    <row r="902" spans="2:24" x14ac:dyDescent="0.25">
      <c r="B902" s="667"/>
      <c r="C902" s="504"/>
      <c r="D902" s="245">
        <v>6</v>
      </c>
      <c r="E902" s="190"/>
      <c r="F902" s="314"/>
      <c r="G902" s="190"/>
      <c r="H902" s="190"/>
      <c r="I902" s="198" t="e">
        <f t="shared" si="213"/>
        <v>#DIV/0!</v>
      </c>
      <c r="J902" s="190"/>
      <c r="K902" s="198" t="e">
        <f t="shared" si="214"/>
        <v>#DIV/0!</v>
      </c>
      <c r="L902" s="314"/>
      <c r="M902" s="198" t="e">
        <f t="shared" si="215"/>
        <v>#DIV/0!</v>
      </c>
      <c r="N902" s="314"/>
      <c r="O902" s="190"/>
      <c r="P902" s="197" t="e">
        <f t="shared" si="216"/>
        <v>#DIV/0!</v>
      </c>
      <c r="Q902" s="314">
        <f t="shared" si="217"/>
        <v>0</v>
      </c>
      <c r="R902" s="190">
        <f t="shared" si="218"/>
        <v>0</v>
      </c>
      <c r="S902" s="192" t="e">
        <f t="shared" si="219"/>
        <v>#DIV/0!</v>
      </c>
      <c r="T902" s="190"/>
      <c r="U902" s="190"/>
      <c r="V902" s="190"/>
      <c r="W902" s="196">
        <v>1</v>
      </c>
      <c r="X902" s="190"/>
    </row>
    <row r="903" spans="2:24" x14ac:dyDescent="0.25">
      <c r="B903" s="667"/>
      <c r="C903" s="504"/>
      <c r="D903" s="245">
        <v>7</v>
      </c>
      <c r="E903" s="190"/>
      <c r="F903" s="314"/>
      <c r="G903" s="190"/>
      <c r="H903" s="190"/>
      <c r="I903" s="198" t="e">
        <f t="shared" si="213"/>
        <v>#DIV/0!</v>
      </c>
      <c r="J903" s="190"/>
      <c r="K903" s="198" t="e">
        <f t="shared" si="214"/>
        <v>#DIV/0!</v>
      </c>
      <c r="L903" s="314"/>
      <c r="M903" s="198" t="e">
        <f t="shared" si="215"/>
        <v>#DIV/0!</v>
      </c>
      <c r="N903" s="314"/>
      <c r="O903" s="190"/>
      <c r="P903" s="197" t="e">
        <f t="shared" si="216"/>
        <v>#DIV/0!</v>
      </c>
      <c r="Q903" s="314">
        <f t="shared" si="217"/>
        <v>0</v>
      </c>
      <c r="R903" s="190">
        <f t="shared" si="218"/>
        <v>0</v>
      </c>
      <c r="S903" s="192" t="e">
        <f t="shared" si="219"/>
        <v>#DIV/0!</v>
      </c>
      <c r="T903" s="190"/>
      <c r="U903" s="190"/>
      <c r="V903" s="190"/>
      <c r="W903" s="196">
        <v>1</v>
      </c>
      <c r="X903" s="190"/>
    </row>
    <row r="904" spans="2:24" x14ac:dyDescent="0.25">
      <c r="B904" s="667"/>
      <c r="C904" s="504"/>
      <c r="D904" s="245">
        <v>8</v>
      </c>
      <c r="E904" s="190"/>
      <c r="F904" s="314"/>
      <c r="G904" s="190"/>
      <c r="H904" s="190"/>
      <c r="I904" s="198" t="e">
        <f t="shared" si="213"/>
        <v>#DIV/0!</v>
      </c>
      <c r="J904" s="190"/>
      <c r="K904" s="198" t="e">
        <f t="shared" si="214"/>
        <v>#DIV/0!</v>
      </c>
      <c r="L904" s="314"/>
      <c r="M904" s="198" t="e">
        <f t="shared" si="215"/>
        <v>#DIV/0!</v>
      </c>
      <c r="N904" s="314"/>
      <c r="O904" s="190"/>
      <c r="P904" s="197" t="e">
        <f t="shared" si="216"/>
        <v>#DIV/0!</v>
      </c>
      <c r="Q904" s="314">
        <f t="shared" si="217"/>
        <v>0</v>
      </c>
      <c r="R904" s="190">
        <f t="shared" si="218"/>
        <v>0</v>
      </c>
      <c r="S904" s="192" t="e">
        <f t="shared" si="219"/>
        <v>#DIV/0!</v>
      </c>
      <c r="T904" s="190"/>
      <c r="U904" s="190"/>
      <c r="V904" s="190"/>
      <c r="W904" s="196">
        <v>1</v>
      </c>
      <c r="X904" s="190"/>
    </row>
    <row r="905" spans="2:24" x14ac:dyDescent="0.25">
      <c r="B905" s="667"/>
      <c r="C905" s="504"/>
      <c r="D905" s="245">
        <v>9</v>
      </c>
      <c r="E905" s="190"/>
      <c r="F905" s="314"/>
      <c r="G905" s="190"/>
      <c r="H905" s="190"/>
      <c r="I905" s="198" t="e">
        <f t="shared" si="213"/>
        <v>#DIV/0!</v>
      </c>
      <c r="J905" s="190"/>
      <c r="K905" s="198" t="e">
        <f t="shared" si="214"/>
        <v>#DIV/0!</v>
      </c>
      <c r="L905" s="314"/>
      <c r="M905" s="198" t="e">
        <f t="shared" si="215"/>
        <v>#DIV/0!</v>
      </c>
      <c r="N905" s="314"/>
      <c r="O905" s="190"/>
      <c r="P905" s="197" t="e">
        <f t="shared" si="216"/>
        <v>#DIV/0!</v>
      </c>
      <c r="Q905" s="314">
        <f t="shared" si="217"/>
        <v>0</v>
      </c>
      <c r="R905" s="190">
        <f t="shared" si="218"/>
        <v>0</v>
      </c>
      <c r="S905" s="192" t="e">
        <f t="shared" si="219"/>
        <v>#DIV/0!</v>
      </c>
      <c r="T905" s="190"/>
      <c r="U905" s="190"/>
      <c r="V905" s="190"/>
      <c r="W905" s="196">
        <v>1</v>
      </c>
      <c r="X905" s="190"/>
    </row>
    <row r="906" spans="2:24" x14ac:dyDescent="0.25">
      <c r="B906" s="667"/>
      <c r="C906" s="504"/>
      <c r="D906" s="245">
        <v>10</v>
      </c>
      <c r="E906" s="190"/>
      <c r="F906" s="314"/>
      <c r="G906" s="190"/>
      <c r="H906" s="190"/>
      <c r="I906" s="198" t="e">
        <f t="shared" si="213"/>
        <v>#DIV/0!</v>
      </c>
      <c r="J906" s="190"/>
      <c r="K906" s="198" t="e">
        <f t="shared" si="214"/>
        <v>#DIV/0!</v>
      </c>
      <c r="L906" s="314"/>
      <c r="M906" s="198" t="e">
        <f t="shared" si="215"/>
        <v>#DIV/0!</v>
      </c>
      <c r="N906" s="314"/>
      <c r="O906" s="190"/>
      <c r="P906" s="197" t="e">
        <f t="shared" si="216"/>
        <v>#DIV/0!</v>
      </c>
      <c r="Q906" s="314">
        <f t="shared" si="217"/>
        <v>0</v>
      </c>
      <c r="R906" s="190">
        <f t="shared" si="218"/>
        <v>0</v>
      </c>
      <c r="S906" s="192" t="e">
        <f t="shared" si="219"/>
        <v>#DIV/0!</v>
      </c>
      <c r="T906" s="190"/>
      <c r="U906" s="190"/>
      <c r="V906" s="190"/>
      <c r="W906" s="196">
        <v>1</v>
      </c>
      <c r="X906" s="190"/>
    </row>
    <row r="907" spans="2:24" x14ac:dyDescent="0.25">
      <c r="B907" s="666">
        <v>45960</v>
      </c>
      <c r="C907" s="504" t="str">
        <f t="shared" ref="C907" si="223">RIGHT(TEXT(B907,"aaa"),1)</f>
        <v>四</v>
      </c>
      <c r="D907" s="245">
        <v>1</v>
      </c>
      <c r="E907" s="190"/>
      <c r="F907" s="314"/>
      <c r="G907" s="190"/>
      <c r="H907" s="190"/>
      <c r="I907" s="198" t="e">
        <f t="shared" si="213"/>
        <v>#DIV/0!</v>
      </c>
      <c r="J907" s="190"/>
      <c r="K907" s="198" t="e">
        <f t="shared" si="214"/>
        <v>#DIV/0!</v>
      </c>
      <c r="L907" s="314"/>
      <c r="M907" s="198" t="e">
        <f t="shared" si="215"/>
        <v>#DIV/0!</v>
      </c>
      <c r="N907" s="314"/>
      <c r="O907" s="190"/>
      <c r="P907" s="197" t="e">
        <f t="shared" si="216"/>
        <v>#DIV/0!</v>
      </c>
      <c r="Q907" s="314">
        <f t="shared" si="217"/>
        <v>0</v>
      </c>
      <c r="R907" s="190">
        <f t="shared" si="218"/>
        <v>0</v>
      </c>
      <c r="S907" s="192" t="e">
        <f t="shared" si="219"/>
        <v>#DIV/0!</v>
      </c>
      <c r="T907" s="190"/>
      <c r="U907" s="190"/>
      <c r="V907" s="190"/>
      <c r="W907" s="196">
        <v>1</v>
      </c>
      <c r="X907" s="190"/>
    </row>
    <row r="908" spans="2:24" x14ac:dyDescent="0.25">
      <c r="B908" s="667"/>
      <c r="C908" s="504"/>
      <c r="D908" s="245">
        <v>2</v>
      </c>
      <c r="E908" s="190"/>
      <c r="F908" s="314"/>
      <c r="G908" s="190"/>
      <c r="H908" s="190"/>
      <c r="I908" s="198" t="e">
        <f t="shared" si="213"/>
        <v>#DIV/0!</v>
      </c>
      <c r="J908" s="190"/>
      <c r="K908" s="198" t="e">
        <f t="shared" si="214"/>
        <v>#DIV/0!</v>
      </c>
      <c r="L908" s="314"/>
      <c r="M908" s="198" t="e">
        <f t="shared" si="215"/>
        <v>#DIV/0!</v>
      </c>
      <c r="N908" s="314"/>
      <c r="O908" s="190"/>
      <c r="P908" s="197" t="e">
        <f t="shared" si="216"/>
        <v>#DIV/0!</v>
      </c>
      <c r="Q908" s="314">
        <f t="shared" si="217"/>
        <v>0</v>
      </c>
      <c r="R908" s="190">
        <f t="shared" si="218"/>
        <v>0</v>
      </c>
      <c r="S908" s="192" t="e">
        <f t="shared" si="219"/>
        <v>#DIV/0!</v>
      </c>
      <c r="T908" s="190"/>
      <c r="U908" s="190"/>
      <c r="V908" s="190"/>
      <c r="W908" s="196">
        <v>1</v>
      </c>
      <c r="X908" s="190"/>
    </row>
    <row r="909" spans="2:24" x14ac:dyDescent="0.25">
      <c r="B909" s="667"/>
      <c r="C909" s="504"/>
      <c r="D909" s="245">
        <v>3</v>
      </c>
      <c r="E909" s="190"/>
      <c r="F909" s="314"/>
      <c r="G909" s="190"/>
      <c r="H909" s="190"/>
      <c r="I909" s="198" t="e">
        <f t="shared" si="213"/>
        <v>#DIV/0!</v>
      </c>
      <c r="J909" s="190"/>
      <c r="K909" s="198" t="e">
        <f t="shared" si="214"/>
        <v>#DIV/0!</v>
      </c>
      <c r="L909" s="314"/>
      <c r="M909" s="198" t="e">
        <f t="shared" si="215"/>
        <v>#DIV/0!</v>
      </c>
      <c r="N909" s="314"/>
      <c r="O909" s="190"/>
      <c r="P909" s="197" t="e">
        <f t="shared" si="216"/>
        <v>#DIV/0!</v>
      </c>
      <c r="Q909" s="314">
        <f t="shared" si="217"/>
        <v>0</v>
      </c>
      <c r="R909" s="190">
        <f t="shared" si="218"/>
        <v>0</v>
      </c>
      <c r="S909" s="192" t="e">
        <f t="shared" si="219"/>
        <v>#DIV/0!</v>
      </c>
      <c r="T909" s="190"/>
      <c r="U909" s="190"/>
      <c r="V909" s="190"/>
      <c r="W909" s="196">
        <v>1</v>
      </c>
      <c r="X909" s="190"/>
    </row>
    <row r="910" spans="2:24" x14ac:dyDescent="0.25">
      <c r="B910" s="667"/>
      <c r="C910" s="504"/>
      <c r="D910" s="245">
        <v>4</v>
      </c>
      <c r="E910" s="190"/>
      <c r="F910" s="314"/>
      <c r="G910" s="190"/>
      <c r="H910" s="190"/>
      <c r="I910" s="198" t="e">
        <f t="shared" si="213"/>
        <v>#DIV/0!</v>
      </c>
      <c r="J910" s="190"/>
      <c r="K910" s="198" t="e">
        <f t="shared" si="214"/>
        <v>#DIV/0!</v>
      </c>
      <c r="L910" s="314"/>
      <c r="M910" s="198" t="e">
        <f t="shared" si="215"/>
        <v>#DIV/0!</v>
      </c>
      <c r="N910" s="314"/>
      <c r="O910" s="190"/>
      <c r="P910" s="197" t="e">
        <f t="shared" si="216"/>
        <v>#DIV/0!</v>
      </c>
      <c r="Q910" s="314">
        <f t="shared" si="217"/>
        <v>0</v>
      </c>
      <c r="R910" s="190">
        <f t="shared" si="218"/>
        <v>0</v>
      </c>
      <c r="S910" s="192" t="e">
        <f t="shared" si="219"/>
        <v>#DIV/0!</v>
      </c>
      <c r="T910" s="190"/>
      <c r="U910" s="190"/>
      <c r="V910" s="190"/>
      <c r="W910" s="196">
        <v>1</v>
      </c>
      <c r="X910" s="190"/>
    </row>
    <row r="911" spans="2:24" x14ac:dyDescent="0.25">
      <c r="B911" s="667"/>
      <c r="C911" s="504"/>
      <c r="D911" s="245">
        <v>5</v>
      </c>
      <c r="E911" s="190"/>
      <c r="F911" s="314"/>
      <c r="G911" s="190"/>
      <c r="H911" s="190"/>
      <c r="I911" s="198" t="e">
        <f t="shared" si="213"/>
        <v>#DIV/0!</v>
      </c>
      <c r="J911" s="190"/>
      <c r="K911" s="198" t="e">
        <f t="shared" si="214"/>
        <v>#DIV/0!</v>
      </c>
      <c r="L911" s="314"/>
      <c r="M911" s="198" t="e">
        <f t="shared" si="215"/>
        <v>#DIV/0!</v>
      </c>
      <c r="N911" s="314"/>
      <c r="O911" s="190"/>
      <c r="P911" s="197" t="e">
        <f t="shared" si="216"/>
        <v>#DIV/0!</v>
      </c>
      <c r="Q911" s="314">
        <f t="shared" si="217"/>
        <v>0</v>
      </c>
      <c r="R911" s="190">
        <f t="shared" si="218"/>
        <v>0</v>
      </c>
      <c r="S911" s="192" t="e">
        <f t="shared" si="219"/>
        <v>#DIV/0!</v>
      </c>
      <c r="T911" s="190"/>
      <c r="U911" s="190"/>
      <c r="V911" s="190"/>
      <c r="W911" s="196">
        <v>1</v>
      </c>
      <c r="X911" s="190"/>
    </row>
    <row r="912" spans="2:24" x14ac:dyDescent="0.25">
      <c r="B912" s="667"/>
      <c r="C912" s="504"/>
      <c r="D912" s="245">
        <v>6</v>
      </c>
      <c r="E912" s="190"/>
      <c r="F912" s="314"/>
      <c r="G912" s="190"/>
      <c r="H912" s="190"/>
      <c r="I912" s="198" t="e">
        <f t="shared" si="213"/>
        <v>#DIV/0!</v>
      </c>
      <c r="J912" s="190"/>
      <c r="K912" s="198" t="e">
        <f t="shared" si="214"/>
        <v>#DIV/0!</v>
      </c>
      <c r="L912" s="314"/>
      <c r="M912" s="198" t="e">
        <f t="shared" si="215"/>
        <v>#DIV/0!</v>
      </c>
      <c r="N912" s="314"/>
      <c r="O912" s="190"/>
      <c r="P912" s="197" t="e">
        <f t="shared" si="216"/>
        <v>#DIV/0!</v>
      </c>
      <c r="Q912" s="314">
        <f t="shared" si="217"/>
        <v>0</v>
      </c>
      <c r="R912" s="190">
        <f t="shared" si="218"/>
        <v>0</v>
      </c>
      <c r="S912" s="192" t="e">
        <f t="shared" si="219"/>
        <v>#DIV/0!</v>
      </c>
      <c r="T912" s="190"/>
      <c r="U912" s="190"/>
      <c r="V912" s="190"/>
      <c r="W912" s="196">
        <v>1</v>
      </c>
      <c r="X912" s="190"/>
    </row>
    <row r="913" spans="2:24" x14ac:dyDescent="0.25">
      <c r="B913" s="667"/>
      <c r="C913" s="504"/>
      <c r="D913" s="245">
        <v>7</v>
      </c>
      <c r="E913" s="190"/>
      <c r="F913" s="314"/>
      <c r="G913" s="190"/>
      <c r="H913" s="190"/>
      <c r="I913" s="198" t="e">
        <f t="shared" si="213"/>
        <v>#DIV/0!</v>
      </c>
      <c r="J913" s="190"/>
      <c r="K913" s="198" t="e">
        <f t="shared" si="214"/>
        <v>#DIV/0!</v>
      </c>
      <c r="L913" s="314"/>
      <c r="M913" s="198" t="e">
        <f t="shared" si="215"/>
        <v>#DIV/0!</v>
      </c>
      <c r="N913" s="314"/>
      <c r="O913" s="190"/>
      <c r="P913" s="197" t="e">
        <f t="shared" si="216"/>
        <v>#DIV/0!</v>
      </c>
      <c r="Q913" s="314">
        <f t="shared" si="217"/>
        <v>0</v>
      </c>
      <c r="R913" s="190">
        <f t="shared" si="218"/>
        <v>0</v>
      </c>
      <c r="S913" s="192" t="e">
        <f t="shared" si="219"/>
        <v>#DIV/0!</v>
      </c>
      <c r="T913" s="190"/>
      <c r="U913" s="190"/>
      <c r="V913" s="190"/>
      <c r="W913" s="196">
        <v>1</v>
      </c>
      <c r="X913" s="190"/>
    </row>
    <row r="914" spans="2:24" x14ac:dyDescent="0.25">
      <c r="B914" s="667"/>
      <c r="C914" s="504"/>
      <c r="D914" s="245">
        <v>8</v>
      </c>
      <c r="E914" s="190"/>
      <c r="F914" s="314"/>
      <c r="G914" s="190"/>
      <c r="H914" s="190"/>
      <c r="I914" s="198" t="e">
        <f t="shared" si="213"/>
        <v>#DIV/0!</v>
      </c>
      <c r="J914" s="190"/>
      <c r="K914" s="198" t="e">
        <f t="shared" si="214"/>
        <v>#DIV/0!</v>
      </c>
      <c r="L914" s="314"/>
      <c r="M914" s="198" t="e">
        <f t="shared" si="215"/>
        <v>#DIV/0!</v>
      </c>
      <c r="N914" s="314"/>
      <c r="O914" s="190"/>
      <c r="P914" s="197" t="e">
        <f t="shared" si="216"/>
        <v>#DIV/0!</v>
      </c>
      <c r="Q914" s="314">
        <f t="shared" si="217"/>
        <v>0</v>
      </c>
      <c r="R914" s="190">
        <f t="shared" si="218"/>
        <v>0</v>
      </c>
      <c r="S914" s="192" t="e">
        <f t="shared" si="219"/>
        <v>#DIV/0!</v>
      </c>
      <c r="T914" s="190"/>
      <c r="U914" s="190"/>
      <c r="V914" s="190"/>
      <c r="W914" s="196">
        <v>1</v>
      </c>
      <c r="X914" s="190"/>
    </row>
    <row r="915" spans="2:24" x14ac:dyDescent="0.25">
      <c r="B915" s="667"/>
      <c r="C915" s="504"/>
      <c r="D915" s="245">
        <v>9</v>
      </c>
      <c r="E915" s="190"/>
      <c r="F915" s="314"/>
      <c r="G915" s="190"/>
      <c r="H915" s="190"/>
      <c r="I915" s="198" t="e">
        <f t="shared" si="213"/>
        <v>#DIV/0!</v>
      </c>
      <c r="J915" s="190"/>
      <c r="K915" s="198" t="e">
        <f t="shared" si="214"/>
        <v>#DIV/0!</v>
      </c>
      <c r="L915" s="314"/>
      <c r="M915" s="198" t="e">
        <f t="shared" si="215"/>
        <v>#DIV/0!</v>
      </c>
      <c r="N915" s="314"/>
      <c r="O915" s="190"/>
      <c r="P915" s="197" t="e">
        <f t="shared" si="216"/>
        <v>#DIV/0!</v>
      </c>
      <c r="Q915" s="314">
        <f t="shared" si="217"/>
        <v>0</v>
      </c>
      <c r="R915" s="190">
        <f t="shared" si="218"/>
        <v>0</v>
      </c>
      <c r="S915" s="192" t="e">
        <f t="shared" si="219"/>
        <v>#DIV/0!</v>
      </c>
      <c r="T915" s="190"/>
      <c r="U915" s="190"/>
      <c r="V915" s="190"/>
      <c r="W915" s="196">
        <v>1</v>
      </c>
      <c r="X915" s="190"/>
    </row>
    <row r="916" spans="2:24" x14ac:dyDescent="0.25">
      <c r="B916" s="667"/>
      <c r="C916" s="504"/>
      <c r="D916" s="245">
        <v>10</v>
      </c>
      <c r="E916" s="190"/>
      <c r="F916" s="314"/>
      <c r="G916" s="190"/>
      <c r="H916" s="190"/>
      <c r="I916" s="198" t="e">
        <f t="shared" si="213"/>
        <v>#DIV/0!</v>
      </c>
      <c r="J916" s="190"/>
      <c r="K916" s="198" t="e">
        <f t="shared" si="214"/>
        <v>#DIV/0!</v>
      </c>
      <c r="L916" s="314"/>
      <c r="M916" s="198" t="e">
        <f t="shared" si="215"/>
        <v>#DIV/0!</v>
      </c>
      <c r="N916" s="314"/>
      <c r="O916" s="190"/>
      <c r="P916" s="197" t="e">
        <f t="shared" si="216"/>
        <v>#DIV/0!</v>
      </c>
      <c r="Q916" s="314">
        <f t="shared" si="217"/>
        <v>0</v>
      </c>
      <c r="R916" s="190">
        <f t="shared" si="218"/>
        <v>0</v>
      </c>
      <c r="S916" s="192" t="e">
        <f t="shared" si="219"/>
        <v>#DIV/0!</v>
      </c>
      <c r="T916" s="190"/>
      <c r="U916" s="190"/>
      <c r="V916" s="190"/>
      <c r="W916" s="196">
        <v>1</v>
      </c>
      <c r="X916" s="190"/>
    </row>
    <row r="917" spans="2:24" x14ac:dyDescent="0.25">
      <c r="B917" s="666">
        <v>45961</v>
      </c>
      <c r="C917" s="504" t="str">
        <f t="shared" ref="C917" si="224">RIGHT(TEXT(B917,"aaa"),1)</f>
        <v>五</v>
      </c>
      <c r="D917" s="245">
        <v>1</v>
      </c>
      <c r="E917" s="190"/>
      <c r="F917" s="314"/>
      <c r="G917" s="190"/>
      <c r="H917" s="190"/>
      <c r="I917" s="198" t="e">
        <f t="shared" si="213"/>
        <v>#DIV/0!</v>
      </c>
      <c r="J917" s="190"/>
      <c r="K917" s="198" t="e">
        <f t="shared" si="214"/>
        <v>#DIV/0!</v>
      </c>
      <c r="L917" s="314"/>
      <c r="M917" s="198" t="e">
        <f t="shared" si="215"/>
        <v>#DIV/0!</v>
      </c>
      <c r="N917" s="314"/>
      <c r="O917" s="190"/>
      <c r="P917" s="197" t="e">
        <f t="shared" si="216"/>
        <v>#DIV/0!</v>
      </c>
      <c r="Q917" s="314">
        <f t="shared" si="217"/>
        <v>0</v>
      </c>
      <c r="R917" s="190">
        <f t="shared" si="218"/>
        <v>0</v>
      </c>
      <c r="S917" s="192" t="e">
        <f t="shared" si="219"/>
        <v>#DIV/0!</v>
      </c>
      <c r="T917" s="190"/>
      <c r="U917" s="190"/>
      <c r="V917" s="190"/>
      <c r="W917" s="196">
        <v>1</v>
      </c>
      <c r="X917" s="190"/>
    </row>
    <row r="918" spans="2:24" x14ac:dyDescent="0.25">
      <c r="B918" s="667"/>
      <c r="C918" s="504"/>
      <c r="D918" s="245">
        <v>2</v>
      </c>
      <c r="E918" s="190"/>
      <c r="F918" s="314"/>
      <c r="G918" s="190"/>
      <c r="H918" s="190"/>
      <c r="I918" s="198" t="e">
        <f t="shared" si="213"/>
        <v>#DIV/0!</v>
      </c>
      <c r="J918" s="190"/>
      <c r="K918" s="198" t="e">
        <f t="shared" si="214"/>
        <v>#DIV/0!</v>
      </c>
      <c r="L918" s="314"/>
      <c r="M918" s="198" t="e">
        <f t="shared" si="215"/>
        <v>#DIV/0!</v>
      </c>
      <c r="N918" s="314"/>
      <c r="O918" s="190"/>
      <c r="P918" s="197" t="e">
        <f t="shared" si="216"/>
        <v>#DIV/0!</v>
      </c>
      <c r="Q918" s="314">
        <f t="shared" si="217"/>
        <v>0</v>
      </c>
      <c r="R918" s="190">
        <f t="shared" si="218"/>
        <v>0</v>
      </c>
      <c r="S918" s="192" t="e">
        <f t="shared" si="219"/>
        <v>#DIV/0!</v>
      </c>
      <c r="T918" s="190"/>
      <c r="U918" s="190"/>
      <c r="V918" s="190"/>
      <c r="W918" s="196">
        <v>1</v>
      </c>
      <c r="X918" s="190"/>
    </row>
    <row r="919" spans="2:24" x14ac:dyDescent="0.25">
      <c r="B919" s="667"/>
      <c r="C919" s="504"/>
      <c r="D919" s="245">
        <v>3</v>
      </c>
      <c r="E919" s="190"/>
      <c r="F919" s="314"/>
      <c r="G919" s="190"/>
      <c r="H919" s="190"/>
      <c r="I919" s="198" t="e">
        <f t="shared" si="213"/>
        <v>#DIV/0!</v>
      </c>
      <c r="J919" s="190"/>
      <c r="K919" s="198" t="e">
        <f t="shared" si="214"/>
        <v>#DIV/0!</v>
      </c>
      <c r="L919" s="314"/>
      <c r="M919" s="198" t="e">
        <f t="shared" si="215"/>
        <v>#DIV/0!</v>
      </c>
      <c r="N919" s="314"/>
      <c r="O919" s="190"/>
      <c r="P919" s="197" t="e">
        <f t="shared" si="216"/>
        <v>#DIV/0!</v>
      </c>
      <c r="Q919" s="314">
        <f t="shared" si="217"/>
        <v>0</v>
      </c>
      <c r="R919" s="190">
        <f t="shared" si="218"/>
        <v>0</v>
      </c>
      <c r="S919" s="192" t="e">
        <f t="shared" si="219"/>
        <v>#DIV/0!</v>
      </c>
      <c r="T919" s="190"/>
      <c r="U919" s="190"/>
      <c r="V919" s="190"/>
      <c r="W919" s="196">
        <v>1</v>
      </c>
      <c r="X919" s="190"/>
    </row>
    <row r="920" spans="2:24" x14ac:dyDescent="0.25">
      <c r="B920" s="667"/>
      <c r="C920" s="504"/>
      <c r="D920" s="245">
        <v>4</v>
      </c>
      <c r="E920" s="190"/>
      <c r="F920" s="314"/>
      <c r="G920" s="190"/>
      <c r="H920" s="190"/>
      <c r="I920" s="198" t="e">
        <f t="shared" si="213"/>
        <v>#DIV/0!</v>
      </c>
      <c r="J920" s="190"/>
      <c r="K920" s="198" t="e">
        <f t="shared" si="214"/>
        <v>#DIV/0!</v>
      </c>
      <c r="L920" s="314"/>
      <c r="M920" s="198" t="e">
        <f t="shared" si="215"/>
        <v>#DIV/0!</v>
      </c>
      <c r="N920" s="314"/>
      <c r="O920" s="190"/>
      <c r="P920" s="197" t="e">
        <f t="shared" si="216"/>
        <v>#DIV/0!</v>
      </c>
      <c r="Q920" s="314">
        <f t="shared" si="217"/>
        <v>0</v>
      </c>
      <c r="R920" s="190">
        <f t="shared" si="218"/>
        <v>0</v>
      </c>
      <c r="S920" s="192" t="e">
        <f t="shared" si="219"/>
        <v>#DIV/0!</v>
      </c>
      <c r="T920" s="190"/>
      <c r="U920" s="190"/>
      <c r="V920" s="190"/>
      <c r="W920" s="196">
        <v>1</v>
      </c>
      <c r="X920" s="190"/>
    </row>
    <row r="921" spans="2:24" x14ac:dyDescent="0.25">
      <c r="B921" s="667"/>
      <c r="C921" s="504"/>
      <c r="D921" s="245">
        <v>5</v>
      </c>
      <c r="E921" s="190"/>
      <c r="F921" s="314"/>
      <c r="G921" s="190"/>
      <c r="H921" s="190"/>
      <c r="I921" s="198" t="e">
        <f t="shared" si="213"/>
        <v>#DIV/0!</v>
      </c>
      <c r="J921" s="190"/>
      <c r="K921" s="198" t="e">
        <f t="shared" si="214"/>
        <v>#DIV/0!</v>
      </c>
      <c r="L921" s="314"/>
      <c r="M921" s="198" t="e">
        <f t="shared" si="215"/>
        <v>#DIV/0!</v>
      </c>
      <c r="N921" s="314"/>
      <c r="O921" s="190"/>
      <c r="P921" s="197" t="e">
        <f t="shared" si="216"/>
        <v>#DIV/0!</v>
      </c>
      <c r="Q921" s="314">
        <f t="shared" si="217"/>
        <v>0</v>
      </c>
      <c r="R921" s="190">
        <f t="shared" si="218"/>
        <v>0</v>
      </c>
      <c r="S921" s="192" t="e">
        <f t="shared" si="219"/>
        <v>#DIV/0!</v>
      </c>
      <c r="T921" s="190"/>
      <c r="U921" s="190"/>
      <c r="V921" s="190"/>
      <c r="W921" s="196">
        <v>1</v>
      </c>
      <c r="X921" s="190"/>
    </row>
    <row r="922" spans="2:24" x14ac:dyDescent="0.25">
      <c r="B922" s="667"/>
      <c r="C922" s="504"/>
      <c r="D922" s="245">
        <v>6</v>
      </c>
      <c r="E922" s="190"/>
      <c r="F922" s="314"/>
      <c r="G922" s="190"/>
      <c r="H922" s="190"/>
      <c r="I922" s="198" t="e">
        <f t="shared" si="213"/>
        <v>#DIV/0!</v>
      </c>
      <c r="J922" s="190"/>
      <c r="K922" s="198" t="e">
        <f t="shared" si="214"/>
        <v>#DIV/0!</v>
      </c>
      <c r="L922" s="314"/>
      <c r="M922" s="198" t="e">
        <f t="shared" si="215"/>
        <v>#DIV/0!</v>
      </c>
      <c r="N922" s="314"/>
      <c r="O922" s="190"/>
      <c r="P922" s="197" t="e">
        <f t="shared" si="216"/>
        <v>#DIV/0!</v>
      </c>
      <c r="Q922" s="314">
        <f t="shared" si="217"/>
        <v>0</v>
      </c>
      <c r="R922" s="190">
        <f t="shared" si="218"/>
        <v>0</v>
      </c>
      <c r="S922" s="192" t="e">
        <f t="shared" si="219"/>
        <v>#DIV/0!</v>
      </c>
      <c r="T922" s="190"/>
      <c r="U922" s="190"/>
      <c r="V922" s="190"/>
      <c r="W922" s="196">
        <v>1</v>
      </c>
      <c r="X922" s="190"/>
    </row>
    <row r="923" spans="2:24" x14ac:dyDescent="0.25">
      <c r="B923" s="667"/>
      <c r="C923" s="504"/>
      <c r="D923" s="245">
        <v>7</v>
      </c>
      <c r="E923" s="190"/>
      <c r="F923" s="314"/>
      <c r="G923" s="190"/>
      <c r="H923" s="190"/>
      <c r="I923" s="198" t="e">
        <f t="shared" si="213"/>
        <v>#DIV/0!</v>
      </c>
      <c r="J923" s="190"/>
      <c r="K923" s="198" t="e">
        <f t="shared" si="214"/>
        <v>#DIV/0!</v>
      </c>
      <c r="L923" s="314"/>
      <c r="M923" s="198" t="e">
        <f t="shared" si="215"/>
        <v>#DIV/0!</v>
      </c>
      <c r="N923" s="314"/>
      <c r="O923" s="190"/>
      <c r="P923" s="197" t="e">
        <f t="shared" si="216"/>
        <v>#DIV/0!</v>
      </c>
      <c r="Q923" s="314">
        <f t="shared" si="217"/>
        <v>0</v>
      </c>
      <c r="R923" s="190">
        <f t="shared" si="218"/>
        <v>0</v>
      </c>
      <c r="S923" s="192" t="e">
        <f t="shared" si="219"/>
        <v>#DIV/0!</v>
      </c>
      <c r="T923" s="190"/>
      <c r="U923" s="190"/>
      <c r="V923" s="190"/>
      <c r="W923" s="196">
        <v>1</v>
      </c>
      <c r="X923" s="190"/>
    </row>
    <row r="924" spans="2:24" x14ac:dyDescent="0.25">
      <c r="B924" s="667"/>
      <c r="C924" s="504"/>
      <c r="D924" s="245">
        <v>8</v>
      </c>
      <c r="E924" s="190"/>
      <c r="F924" s="314"/>
      <c r="G924" s="190"/>
      <c r="H924" s="190"/>
      <c r="I924" s="198" t="e">
        <f t="shared" si="213"/>
        <v>#DIV/0!</v>
      </c>
      <c r="J924" s="190"/>
      <c r="K924" s="198" t="e">
        <f t="shared" si="214"/>
        <v>#DIV/0!</v>
      </c>
      <c r="L924" s="314"/>
      <c r="M924" s="198" t="e">
        <f t="shared" si="215"/>
        <v>#DIV/0!</v>
      </c>
      <c r="N924" s="314"/>
      <c r="O924" s="190"/>
      <c r="P924" s="197" t="e">
        <f t="shared" si="216"/>
        <v>#DIV/0!</v>
      </c>
      <c r="Q924" s="314">
        <f t="shared" si="217"/>
        <v>0</v>
      </c>
      <c r="R924" s="190">
        <f t="shared" si="218"/>
        <v>0</v>
      </c>
      <c r="S924" s="192" t="e">
        <f t="shared" si="219"/>
        <v>#DIV/0!</v>
      </c>
      <c r="T924" s="190"/>
      <c r="U924" s="190"/>
      <c r="V924" s="190"/>
      <c r="W924" s="196">
        <v>1</v>
      </c>
      <c r="X924" s="190"/>
    </row>
    <row r="925" spans="2:24" x14ac:dyDescent="0.25">
      <c r="B925" s="667"/>
      <c r="C925" s="504"/>
      <c r="D925" s="245">
        <v>9</v>
      </c>
      <c r="E925" s="190"/>
      <c r="F925" s="314"/>
      <c r="G925" s="190"/>
      <c r="H925" s="190"/>
      <c r="I925" s="198" t="e">
        <f t="shared" si="213"/>
        <v>#DIV/0!</v>
      </c>
      <c r="J925" s="190"/>
      <c r="K925" s="198" t="e">
        <f t="shared" si="214"/>
        <v>#DIV/0!</v>
      </c>
      <c r="L925" s="314"/>
      <c r="M925" s="198" t="e">
        <f t="shared" si="215"/>
        <v>#DIV/0!</v>
      </c>
      <c r="N925" s="314"/>
      <c r="O925" s="190"/>
      <c r="P925" s="197" t="e">
        <f t="shared" si="216"/>
        <v>#DIV/0!</v>
      </c>
      <c r="Q925" s="314">
        <f t="shared" si="217"/>
        <v>0</v>
      </c>
      <c r="R925" s="190">
        <f t="shared" si="218"/>
        <v>0</v>
      </c>
      <c r="S925" s="192" t="e">
        <f t="shared" si="219"/>
        <v>#DIV/0!</v>
      </c>
      <c r="T925" s="190"/>
      <c r="U925" s="190"/>
      <c r="V925" s="190"/>
      <c r="W925" s="196">
        <v>1</v>
      </c>
      <c r="X925" s="190"/>
    </row>
    <row r="926" spans="2:24" x14ac:dyDescent="0.25">
      <c r="B926" s="667"/>
      <c r="C926" s="504"/>
      <c r="D926" s="245">
        <v>10</v>
      </c>
      <c r="E926" s="190"/>
      <c r="F926" s="314"/>
      <c r="G926" s="190"/>
      <c r="H926" s="190"/>
      <c r="I926" s="198" t="e">
        <f t="shared" si="213"/>
        <v>#DIV/0!</v>
      </c>
      <c r="J926" s="190"/>
      <c r="K926" s="198" t="e">
        <f t="shared" si="214"/>
        <v>#DIV/0!</v>
      </c>
      <c r="L926" s="314"/>
      <c r="M926" s="198" t="e">
        <f t="shared" si="215"/>
        <v>#DIV/0!</v>
      </c>
      <c r="N926" s="314"/>
      <c r="O926" s="190"/>
      <c r="P926" s="197" t="e">
        <f t="shared" si="216"/>
        <v>#DIV/0!</v>
      </c>
      <c r="Q926" s="314">
        <f t="shared" si="217"/>
        <v>0</v>
      </c>
      <c r="R926" s="190">
        <f t="shared" si="218"/>
        <v>0</v>
      </c>
      <c r="S926" s="192" t="e">
        <f t="shared" si="219"/>
        <v>#DIV/0!</v>
      </c>
      <c r="T926" s="190"/>
      <c r="U926" s="190"/>
      <c r="V926" s="190"/>
      <c r="W926" s="196">
        <v>1</v>
      </c>
      <c r="X926" s="190"/>
    </row>
    <row r="927" spans="2:24" x14ac:dyDescent="0.25">
      <c r="B927" s="666">
        <v>45962</v>
      </c>
      <c r="C927" s="504" t="str">
        <f t="shared" ref="C927" si="225">RIGHT(TEXT(B927,"aaa"),1)</f>
        <v>六</v>
      </c>
      <c r="D927" s="245">
        <v>1</v>
      </c>
      <c r="E927" s="190"/>
      <c r="F927" s="314"/>
      <c r="G927" s="190"/>
      <c r="H927" s="190"/>
      <c r="I927" s="198" t="e">
        <f t="shared" ref="I927:I936" si="226">H927/G927</f>
        <v>#DIV/0!</v>
      </c>
      <c r="J927" s="190"/>
      <c r="K927" s="198" t="e">
        <f t="shared" ref="K927:K936" si="227">J927/G927</f>
        <v>#DIV/0!</v>
      </c>
      <c r="L927" s="314"/>
      <c r="M927" s="198" t="e">
        <f t="shared" ref="M927:M936" si="228">(H927+J927)/G927</f>
        <v>#DIV/0!</v>
      </c>
      <c r="N927" s="314"/>
      <c r="O927" s="190"/>
      <c r="P927" s="197" t="e">
        <f t="shared" ref="P927:P936" si="229">O927/G927</f>
        <v>#DIV/0!</v>
      </c>
      <c r="Q927" s="314">
        <f t="shared" ref="Q927:Q936" si="230">O927*L927</f>
        <v>0</v>
      </c>
      <c r="R927" s="190">
        <f t="shared" ref="R927:R936" si="231">(H927+J927)-G927-O927</f>
        <v>0</v>
      </c>
      <c r="S927" s="192" t="e">
        <f t="shared" ref="S927:S936" si="232">R927/G927</f>
        <v>#DIV/0!</v>
      </c>
      <c r="T927" s="190"/>
      <c r="U927" s="190"/>
      <c r="V927" s="190"/>
      <c r="W927" s="196">
        <v>1</v>
      </c>
      <c r="X927" s="190"/>
    </row>
    <row r="928" spans="2:24" x14ac:dyDescent="0.25">
      <c r="B928" s="667"/>
      <c r="C928" s="504"/>
      <c r="D928" s="245">
        <v>2</v>
      </c>
      <c r="E928" s="190"/>
      <c r="F928" s="314"/>
      <c r="G928" s="190"/>
      <c r="H928" s="190"/>
      <c r="I928" s="198" t="e">
        <f t="shared" si="226"/>
        <v>#DIV/0!</v>
      </c>
      <c r="J928" s="190"/>
      <c r="K928" s="198" t="e">
        <f t="shared" si="227"/>
        <v>#DIV/0!</v>
      </c>
      <c r="L928" s="314"/>
      <c r="M928" s="198" t="e">
        <f t="shared" si="228"/>
        <v>#DIV/0!</v>
      </c>
      <c r="N928" s="314"/>
      <c r="O928" s="190"/>
      <c r="P928" s="197" t="e">
        <f t="shared" si="229"/>
        <v>#DIV/0!</v>
      </c>
      <c r="Q928" s="314">
        <f t="shared" si="230"/>
        <v>0</v>
      </c>
      <c r="R928" s="190">
        <f t="shared" si="231"/>
        <v>0</v>
      </c>
      <c r="S928" s="192" t="e">
        <f t="shared" si="232"/>
        <v>#DIV/0!</v>
      </c>
      <c r="T928" s="190"/>
      <c r="U928" s="190"/>
      <c r="V928" s="190"/>
      <c r="W928" s="196">
        <v>1</v>
      </c>
      <c r="X928" s="190"/>
    </row>
    <row r="929" spans="2:24" x14ac:dyDescent="0.25">
      <c r="B929" s="667"/>
      <c r="C929" s="504"/>
      <c r="D929" s="245">
        <v>3</v>
      </c>
      <c r="E929" s="190"/>
      <c r="F929" s="314"/>
      <c r="G929" s="190"/>
      <c r="H929" s="190"/>
      <c r="I929" s="198" t="e">
        <f t="shared" si="226"/>
        <v>#DIV/0!</v>
      </c>
      <c r="J929" s="190"/>
      <c r="K929" s="198" t="e">
        <f t="shared" si="227"/>
        <v>#DIV/0!</v>
      </c>
      <c r="L929" s="314"/>
      <c r="M929" s="198" t="e">
        <f t="shared" si="228"/>
        <v>#DIV/0!</v>
      </c>
      <c r="N929" s="314"/>
      <c r="O929" s="190"/>
      <c r="P929" s="197" t="e">
        <f t="shared" si="229"/>
        <v>#DIV/0!</v>
      </c>
      <c r="Q929" s="314">
        <f t="shared" si="230"/>
        <v>0</v>
      </c>
      <c r="R929" s="190">
        <f t="shared" si="231"/>
        <v>0</v>
      </c>
      <c r="S929" s="192" t="e">
        <f t="shared" si="232"/>
        <v>#DIV/0!</v>
      </c>
      <c r="T929" s="190"/>
      <c r="U929" s="190"/>
      <c r="V929" s="190"/>
      <c r="W929" s="196">
        <v>1</v>
      </c>
      <c r="X929" s="190"/>
    </row>
    <row r="930" spans="2:24" x14ac:dyDescent="0.25">
      <c r="B930" s="667"/>
      <c r="C930" s="504"/>
      <c r="D930" s="245">
        <v>4</v>
      </c>
      <c r="E930" s="190"/>
      <c r="F930" s="314"/>
      <c r="G930" s="190"/>
      <c r="H930" s="190"/>
      <c r="I930" s="198" t="e">
        <f t="shared" si="226"/>
        <v>#DIV/0!</v>
      </c>
      <c r="J930" s="190"/>
      <c r="K930" s="198" t="e">
        <f t="shared" si="227"/>
        <v>#DIV/0!</v>
      </c>
      <c r="L930" s="314"/>
      <c r="M930" s="198" t="e">
        <f t="shared" si="228"/>
        <v>#DIV/0!</v>
      </c>
      <c r="N930" s="314"/>
      <c r="O930" s="190"/>
      <c r="P930" s="197" t="e">
        <f t="shared" si="229"/>
        <v>#DIV/0!</v>
      </c>
      <c r="Q930" s="314">
        <f t="shared" si="230"/>
        <v>0</v>
      </c>
      <c r="R930" s="190">
        <f t="shared" si="231"/>
        <v>0</v>
      </c>
      <c r="S930" s="192" t="e">
        <f t="shared" si="232"/>
        <v>#DIV/0!</v>
      </c>
      <c r="T930" s="190"/>
      <c r="U930" s="190"/>
      <c r="V930" s="190"/>
      <c r="W930" s="196">
        <v>1</v>
      </c>
      <c r="X930" s="190"/>
    </row>
    <row r="931" spans="2:24" x14ac:dyDescent="0.25">
      <c r="B931" s="667"/>
      <c r="C931" s="504"/>
      <c r="D931" s="245">
        <v>5</v>
      </c>
      <c r="E931" s="190"/>
      <c r="F931" s="314"/>
      <c r="G931" s="190"/>
      <c r="H931" s="190"/>
      <c r="I931" s="198" t="e">
        <f t="shared" si="226"/>
        <v>#DIV/0!</v>
      </c>
      <c r="J931" s="190"/>
      <c r="K931" s="198" t="e">
        <f t="shared" si="227"/>
        <v>#DIV/0!</v>
      </c>
      <c r="L931" s="314"/>
      <c r="M931" s="198" t="e">
        <f t="shared" si="228"/>
        <v>#DIV/0!</v>
      </c>
      <c r="N931" s="314"/>
      <c r="O931" s="190"/>
      <c r="P931" s="197" t="e">
        <f t="shared" si="229"/>
        <v>#DIV/0!</v>
      </c>
      <c r="Q931" s="314">
        <f t="shared" si="230"/>
        <v>0</v>
      </c>
      <c r="R931" s="190">
        <f t="shared" si="231"/>
        <v>0</v>
      </c>
      <c r="S931" s="192" t="e">
        <f t="shared" si="232"/>
        <v>#DIV/0!</v>
      </c>
      <c r="T931" s="190"/>
      <c r="U931" s="190"/>
      <c r="V931" s="190"/>
      <c r="W931" s="196">
        <v>1</v>
      </c>
      <c r="X931" s="190"/>
    </row>
    <row r="932" spans="2:24" x14ac:dyDescent="0.25">
      <c r="B932" s="667"/>
      <c r="C932" s="504"/>
      <c r="D932" s="245">
        <v>6</v>
      </c>
      <c r="E932" s="190"/>
      <c r="F932" s="314"/>
      <c r="G932" s="190"/>
      <c r="H932" s="190"/>
      <c r="I932" s="198" t="e">
        <f t="shared" si="226"/>
        <v>#DIV/0!</v>
      </c>
      <c r="J932" s="190"/>
      <c r="K932" s="198" t="e">
        <f t="shared" si="227"/>
        <v>#DIV/0!</v>
      </c>
      <c r="L932" s="314"/>
      <c r="M932" s="198" t="e">
        <f t="shared" si="228"/>
        <v>#DIV/0!</v>
      </c>
      <c r="N932" s="314"/>
      <c r="O932" s="190"/>
      <c r="P932" s="197" t="e">
        <f t="shared" si="229"/>
        <v>#DIV/0!</v>
      </c>
      <c r="Q932" s="314">
        <f t="shared" si="230"/>
        <v>0</v>
      </c>
      <c r="R932" s="190">
        <f t="shared" si="231"/>
        <v>0</v>
      </c>
      <c r="S932" s="192" t="e">
        <f t="shared" si="232"/>
        <v>#DIV/0!</v>
      </c>
      <c r="T932" s="190"/>
      <c r="U932" s="190"/>
      <c r="V932" s="190"/>
      <c r="W932" s="196">
        <v>1</v>
      </c>
      <c r="X932" s="190"/>
    </row>
    <row r="933" spans="2:24" x14ac:dyDescent="0.25">
      <c r="B933" s="667"/>
      <c r="C933" s="504"/>
      <c r="D933" s="245">
        <v>7</v>
      </c>
      <c r="E933" s="190"/>
      <c r="F933" s="314"/>
      <c r="G933" s="190"/>
      <c r="H933" s="190"/>
      <c r="I933" s="198" t="e">
        <f t="shared" si="226"/>
        <v>#DIV/0!</v>
      </c>
      <c r="J933" s="190"/>
      <c r="K933" s="198" t="e">
        <f t="shared" si="227"/>
        <v>#DIV/0!</v>
      </c>
      <c r="L933" s="314"/>
      <c r="M933" s="198" t="e">
        <f t="shared" si="228"/>
        <v>#DIV/0!</v>
      </c>
      <c r="N933" s="314"/>
      <c r="O933" s="190"/>
      <c r="P933" s="197" t="e">
        <f t="shared" si="229"/>
        <v>#DIV/0!</v>
      </c>
      <c r="Q933" s="314">
        <f t="shared" si="230"/>
        <v>0</v>
      </c>
      <c r="R933" s="190">
        <f t="shared" si="231"/>
        <v>0</v>
      </c>
      <c r="S933" s="192" t="e">
        <f t="shared" si="232"/>
        <v>#DIV/0!</v>
      </c>
      <c r="T933" s="190"/>
      <c r="U933" s="190"/>
      <c r="V933" s="190"/>
      <c r="W933" s="196">
        <v>1</v>
      </c>
      <c r="X933" s="190"/>
    </row>
    <row r="934" spans="2:24" x14ac:dyDescent="0.25">
      <c r="B934" s="667"/>
      <c r="C934" s="504"/>
      <c r="D934" s="245">
        <v>8</v>
      </c>
      <c r="E934" s="190"/>
      <c r="F934" s="314"/>
      <c r="G934" s="190"/>
      <c r="H934" s="190"/>
      <c r="I934" s="198" t="e">
        <f t="shared" si="226"/>
        <v>#DIV/0!</v>
      </c>
      <c r="J934" s="190"/>
      <c r="K934" s="198" t="e">
        <f t="shared" si="227"/>
        <v>#DIV/0!</v>
      </c>
      <c r="L934" s="314"/>
      <c r="M934" s="198" t="e">
        <f t="shared" si="228"/>
        <v>#DIV/0!</v>
      </c>
      <c r="N934" s="314"/>
      <c r="O934" s="190"/>
      <c r="P934" s="197" t="e">
        <f t="shared" si="229"/>
        <v>#DIV/0!</v>
      </c>
      <c r="Q934" s="314">
        <f t="shared" si="230"/>
        <v>0</v>
      </c>
      <c r="R934" s="190">
        <f t="shared" si="231"/>
        <v>0</v>
      </c>
      <c r="S934" s="192" t="e">
        <f t="shared" si="232"/>
        <v>#DIV/0!</v>
      </c>
      <c r="T934" s="190"/>
      <c r="U934" s="190"/>
      <c r="V934" s="190"/>
      <c r="W934" s="196">
        <v>1</v>
      </c>
      <c r="X934" s="190"/>
    </row>
    <row r="935" spans="2:24" x14ac:dyDescent="0.25">
      <c r="B935" s="667"/>
      <c r="C935" s="504"/>
      <c r="D935" s="245">
        <v>9</v>
      </c>
      <c r="E935" s="190"/>
      <c r="F935" s="314"/>
      <c r="G935" s="190"/>
      <c r="H935" s="190"/>
      <c r="I935" s="198" t="e">
        <f t="shared" si="226"/>
        <v>#DIV/0!</v>
      </c>
      <c r="J935" s="190"/>
      <c r="K935" s="198" t="e">
        <f t="shared" si="227"/>
        <v>#DIV/0!</v>
      </c>
      <c r="L935" s="314"/>
      <c r="M935" s="198" t="e">
        <f t="shared" si="228"/>
        <v>#DIV/0!</v>
      </c>
      <c r="N935" s="314"/>
      <c r="O935" s="190"/>
      <c r="P935" s="197" t="e">
        <f t="shared" si="229"/>
        <v>#DIV/0!</v>
      </c>
      <c r="Q935" s="314">
        <f t="shared" si="230"/>
        <v>0</v>
      </c>
      <c r="R935" s="190">
        <f t="shared" si="231"/>
        <v>0</v>
      </c>
      <c r="S935" s="192" t="e">
        <f t="shared" si="232"/>
        <v>#DIV/0!</v>
      </c>
      <c r="T935" s="190"/>
      <c r="U935" s="190"/>
      <c r="V935" s="190"/>
      <c r="W935" s="196">
        <v>1</v>
      </c>
      <c r="X935" s="190"/>
    </row>
    <row r="936" spans="2:24" x14ac:dyDescent="0.25">
      <c r="B936" s="667"/>
      <c r="C936" s="504"/>
      <c r="D936" s="245">
        <v>10</v>
      </c>
      <c r="E936" s="190"/>
      <c r="F936" s="314"/>
      <c r="G936" s="190"/>
      <c r="H936" s="190"/>
      <c r="I936" s="198" t="e">
        <f t="shared" si="226"/>
        <v>#DIV/0!</v>
      </c>
      <c r="J936" s="190"/>
      <c r="K936" s="198" t="e">
        <f t="shared" si="227"/>
        <v>#DIV/0!</v>
      </c>
      <c r="L936" s="314"/>
      <c r="M936" s="198" t="e">
        <f t="shared" si="228"/>
        <v>#DIV/0!</v>
      </c>
      <c r="N936" s="314"/>
      <c r="O936" s="190"/>
      <c r="P936" s="197" t="e">
        <f t="shared" si="229"/>
        <v>#DIV/0!</v>
      </c>
      <c r="Q936" s="314">
        <f t="shared" si="230"/>
        <v>0</v>
      </c>
      <c r="R936" s="190">
        <f t="shared" si="231"/>
        <v>0</v>
      </c>
      <c r="S936" s="192" t="e">
        <f t="shared" si="232"/>
        <v>#DIV/0!</v>
      </c>
      <c r="T936" s="190"/>
      <c r="U936" s="190"/>
      <c r="V936" s="190"/>
      <c r="W936" s="196">
        <v>1</v>
      </c>
      <c r="X936" s="190"/>
    </row>
    <row r="937" spans="2:24" x14ac:dyDescent="0.25">
      <c r="B937" s="666">
        <v>45963</v>
      </c>
      <c r="C937" s="504" t="str">
        <f t="shared" ref="C937" si="233">RIGHT(TEXT(B937,"aaa"),1)</f>
        <v>日</v>
      </c>
      <c r="D937" s="245">
        <v>1</v>
      </c>
      <c r="E937" s="190"/>
      <c r="F937" s="314"/>
      <c r="G937" s="190"/>
      <c r="H937" s="190"/>
      <c r="I937" s="198" t="e">
        <f t="shared" ref="I937:I956" si="234">H937/G937</f>
        <v>#DIV/0!</v>
      </c>
      <c r="J937" s="190"/>
      <c r="K937" s="198" t="e">
        <f t="shared" ref="K937:K956" si="235">J937/G937</f>
        <v>#DIV/0!</v>
      </c>
      <c r="L937" s="314"/>
      <c r="M937" s="198" t="e">
        <f t="shared" ref="M937:M956" si="236">(H937+J937)/G937</f>
        <v>#DIV/0!</v>
      </c>
      <c r="N937" s="314"/>
      <c r="O937" s="190"/>
      <c r="P937" s="197" t="e">
        <f t="shared" ref="P937:P956" si="237">O937/G937</f>
        <v>#DIV/0!</v>
      </c>
      <c r="Q937" s="314">
        <f t="shared" ref="Q937:Q956" si="238">O937*L937</f>
        <v>0</v>
      </c>
      <c r="R937" s="190">
        <f t="shared" ref="R937:R956" si="239">(H937+J937)-G937-O937</f>
        <v>0</v>
      </c>
      <c r="S937" s="192" t="e">
        <f t="shared" ref="S937:S956" si="240">R937/G937</f>
        <v>#DIV/0!</v>
      </c>
      <c r="T937" s="190"/>
      <c r="U937" s="190"/>
      <c r="V937" s="190"/>
      <c r="W937" s="196">
        <v>1</v>
      </c>
      <c r="X937" s="190"/>
    </row>
    <row r="938" spans="2:24" x14ac:dyDescent="0.25">
      <c r="B938" s="667"/>
      <c r="C938" s="504"/>
      <c r="D938" s="245">
        <v>2</v>
      </c>
      <c r="E938" s="190"/>
      <c r="F938" s="314"/>
      <c r="G938" s="190"/>
      <c r="H938" s="190"/>
      <c r="I938" s="198" t="e">
        <f t="shared" si="234"/>
        <v>#DIV/0!</v>
      </c>
      <c r="J938" s="190"/>
      <c r="K938" s="198" t="e">
        <f t="shared" si="235"/>
        <v>#DIV/0!</v>
      </c>
      <c r="L938" s="314"/>
      <c r="M938" s="198" t="e">
        <f t="shared" si="236"/>
        <v>#DIV/0!</v>
      </c>
      <c r="N938" s="314"/>
      <c r="O938" s="190"/>
      <c r="P938" s="197" t="e">
        <f t="shared" si="237"/>
        <v>#DIV/0!</v>
      </c>
      <c r="Q938" s="314">
        <f t="shared" si="238"/>
        <v>0</v>
      </c>
      <c r="R938" s="190">
        <f t="shared" si="239"/>
        <v>0</v>
      </c>
      <c r="S938" s="192" t="e">
        <f t="shared" si="240"/>
        <v>#DIV/0!</v>
      </c>
      <c r="T938" s="190"/>
      <c r="U938" s="190"/>
      <c r="V938" s="190"/>
      <c r="W938" s="196">
        <v>1</v>
      </c>
      <c r="X938" s="190"/>
    </row>
    <row r="939" spans="2:24" x14ac:dyDescent="0.25">
      <c r="B939" s="667"/>
      <c r="C939" s="504"/>
      <c r="D939" s="245">
        <v>3</v>
      </c>
      <c r="E939" s="190"/>
      <c r="F939" s="314"/>
      <c r="G939" s="190"/>
      <c r="H939" s="190"/>
      <c r="I939" s="198" t="e">
        <f t="shared" si="234"/>
        <v>#DIV/0!</v>
      </c>
      <c r="J939" s="190"/>
      <c r="K939" s="198" t="e">
        <f t="shared" si="235"/>
        <v>#DIV/0!</v>
      </c>
      <c r="L939" s="314"/>
      <c r="M939" s="198" t="e">
        <f t="shared" si="236"/>
        <v>#DIV/0!</v>
      </c>
      <c r="N939" s="314"/>
      <c r="O939" s="190"/>
      <c r="P939" s="197" t="e">
        <f t="shared" si="237"/>
        <v>#DIV/0!</v>
      </c>
      <c r="Q939" s="314">
        <f t="shared" si="238"/>
        <v>0</v>
      </c>
      <c r="R939" s="190">
        <f t="shared" si="239"/>
        <v>0</v>
      </c>
      <c r="S939" s="192" t="e">
        <f t="shared" si="240"/>
        <v>#DIV/0!</v>
      </c>
      <c r="T939" s="190"/>
      <c r="U939" s="190"/>
      <c r="V939" s="190"/>
      <c r="W939" s="196">
        <v>1</v>
      </c>
      <c r="X939" s="190"/>
    </row>
    <row r="940" spans="2:24" x14ac:dyDescent="0.25">
      <c r="B940" s="667"/>
      <c r="C940" s="504"/>
      <c r="D940" s="245">
        <v>4</v>
      </c>
      <c r="E940" s="190"/>
      <c r="F940" s="314"/>
      <c r="G940" s="190"/>
      <c r="H940" s="190"/>
      <c r="I940" s="198" t="e">
        <f t="shared" si="234"/>
        <v>#DIV/0!</v>
      </c>
      <c r="J940" s="190"/>
      <c r="K940" s="198" t="e">
        <f t="shared" si="235"/>
        <v>#DIV/0!</v>
      </c>
      <c r="L940" s="314"/>
      <c r="M940" s="198" t="e">
        <f t="shared" si="236"/>
        <v>#DIV/0!</v>
      </c>
      <c r="N940" s="314"/>
      <c r="O940" s="190"/>
      <c r="P940" s="197" t="e">
        <f t="shared" si="237"/>
        <v>#DIV/0!</v>
      </c>
      <c r="Q940" s="314">
        <f t="shared" si="238"/>
        <v>0</v>
      </c>
      <c r="R940" s="190">
        <f t="shared" si="239"/>
        <v>0</v>
      </c>
      <c r="S940" s="192" t="e">
        <f t="shared" si="240"/>
        <v>#DIV/0!</v>
      </c>
      <c r="T940" s="190"/>
      <c r="U940" s="190"/>
      <c r="V940" s="190"/>
      <c r="W940" s="196">
        <v>1</v>
      </c>
      <c r="X940" s="190"/>
    </row>
    <row r="941" spans="2:24" x14ac:dyDescent="0.25">
      <c r="B941" s="667"/>
      <c r="C941" s="504"/>
      <c r="D941" s="245">
        <v>5</v>
      </c>
      <c r="E941" s="190"/>
      <c r="F941" s="314"/>
      <c r="G941" s="190"/>
      <c r="H941" s="190"/>
      <c r="I941" s="198" t="e">
        <f t="shared" si="234"/>
        <v>#DIV/0!</v>
      </c>
      <c r="J941" s="190"/>
      <c r="K941" s="198" t="e">
        <f t="shared" si="235"/>
        <v>#DIV/0!</v>
      </c>
      <c r="L941" s="314"/>
      <c r="M941" s="198" t="e">
        <f t="shared" si="236"/>
        <v>#DIV/0!</v>
      </c>
      <c r="N941" s="314"/>
      <c r="O941" s="190"/>
      <c r="P941" s="197" t="e">
        <f t="shared" si="237"/>
        <v>#DIV/0!</v>
      </c>
      <c r="Q941" s="314">
        <f t="shared" si="238"/>
        <v>0</v>
      </c>
      <c r="R941" s="190">
        <f t="shared" si="239"/>
        <v>0</v>
      </c>
      <c r="S941" s="192" t="e">
        <f t="shared" si="240"/>
        <v>#DIV/0!</v>
      </c>
      <c r="T941" s="190"/>
      <c r="U941" s="190"/>
      <c r="V941" s="190"/>
      <c r="W941" s="196">
        <v>1</v>
      </c>
      <c r="X941" s="190"/>
    </row>
    <row r="942" spans="2:24" x14ac:dyDescent="0.25">
      <c r="B942" s="667"/>
      <c r="C942" s="504"/>
      <c r="D942" s="245">
        <v>6</v>
      </c>
      <c r="E942" s="190"/>
      <c r="F942" s="314"/>
      <c r="G942" s="190"/>
      <c r="H942" s="190"/>
      <c r="I942" s="198" t="e">
        <f t="shared" si="234"/>
        <v>#DIV/0!</v>
      </c>
      <c r="J942" s="190"/>
      <c r="K942" s="198" t="e">
        <f t="shared" si="235"/>
        <v>#DIV/0!</v>
      </c>
      <c r="L942" s="314"/>
      <c r="M942" s="198" t="e">
        <f t="shared" si="236"/>
        <v>#DIV/0!</v>
      </c>
      <c r="N942" s="314"/>
      <c r="O942" s="190"/>
      <c r="P942" s="197" t="e">
        <f t="shared" si="237"/>
        <v>#DIV/0!</v>
      </c>
      <c r="Q942" s="314">
        <f t="shared" si="238"/>
        <v>0</v>
      </c>
      <c r="R942" s="190">
        <f t="shared" si="239"/>
        <v>0</v>
      </c>
      <c r="S942" s="192" t="e">
        <f t="shared" si="240"/>
        <v>#DIV/0!</v>
      </c>
      <c r="T942" s="190"/>
      <c r="U942" s="190"/>
      <c r="V942" s="190"/>
      <c r="W942" s="196">
        <v>1</v>
      </c>
      <c r="X942" s="190"/>
    </row>
    <row r="943" spans="2:24" x14ac:dyDescent="0.25">
      <c r="B943" s="667"/>
      <c r="C943" s="504"/>
      <c r="D943" s="245">
        <v>7</v>
      </c>
      <c r="E943" s="190"/>
      <c r="F943" s="314"/>
      <c r="G943" s="190"/>
      <c r="H943" s="190"/>
      <c r="I943" s="198" t="e">
        <f t="shared" si="234"/>
        <v>#DIV/0!</v>
      </c>
      <c r="J943" s="190"/>
      <c r="K943" s="198" t="e">
        <f t="shared" si="235"/>
        <v>#DIV/0!</v>
      </c>
      <c r="L943" s="314"/>
      <c r="M943" s="198" t="e">
        <f t="shared" si="236"/>
        <v>#DIV/0!</v>
      </c>
      <c r="N943" s="314"/>
      <c r="O943" s="190"/>
      <c r="P943" s="197" t="e">
        <f t="shared" si="237"/>
        <v>#DIV/0!</v>
      </c>
      <c r="Q943" s="314">
        <f t="shared" si="238"/>
        <v>0</v>
      </c>
      <c r="R943" s="190">
        <f t="shared" si="239"/>
        <v>0</v>
      </c>
      <c r="S943" s="192" t="e">
        <f t="shared" si="240"/>
        <v>#DIV/0!</v>
      </c>
      <c r="T943" s="190"/>
      <c r="U943" s="190"/>
      <c r="V943" s="190"/>
      <c r="W943" s="196">
        <v>1</v>
      </c>
      <c r="X943" s="190"/>
    </row>
    <row r="944" spans="2:24" x14ac:dyDescent="0.25">
      <c r="B944" s="667"/>
      <c r="C944" s="504"/>
      <c r="D944" s="245">
        <v>8</v>
      </c>
      <c r="E944" s="190"/>
      <c r="F944" s="314"/>
      <c r="G944" s="190"/>
      <c r="H944" s="190"/>
      <c r="I944" s="198" t="e">
        <f t="shared" si="234"/>
        <v>#DIV/0!</v>
      </c>
      <c r="J944" s="190"/>
      <c r="K944" s="198" t="e">
        <f t="shared" si="235"/>
        <v>#DIV/0!</v>
      </c>
      <c r="L944" s="314"/>
      <c r="M944" s="198" t="e">
        <f t="shared" si="236"/>
        <v>#DIV/0!</v>
      </c>
      <c r="N944" s="314"/>
      <c r="O944" s="190"/>
      <c r="P944" s="197" t="e">
        <f t="shared" si="237"/>
        <v>#DIV/0!</v>
      </c>
      <c r="Q944" s="314">
        <f t="shared" si="238"/>
        <v>0</v>
      </c>
      <c r="R944" s="190">
        <f t="shared" si="239"/>
        <v>0</v>
      </c>
      <c r="S944" s="192" t="e">
        <f t="shared" si="240"/>
        <v>#DIV/0!</v>
      </c>
      <c r="T944" s="190"/>
      <c r="U944" s="190"/>
      <c r="V944" s="190"/>
      <c r="W944" s="196">
        <v>1</v>
      </c>
      <c r="X944" s="190"/>
    </row>
    <row r="945" spans="2:24" x14ac:dyDescent="0.25">
      <c r="B945" s="667"/>
      <c r="C945" s="504"/>
      <c r="D945" s="245">
        <v>9</v>
      </c>
      <c r="E945" s="190"/>
      <c r="F945" s="314"/>
      <c r="G945" s="190"/>
      <c r="H945" s="190"/>
      <c r="I945" s="198" t="e">
        <f t="shared" si="234"/>
        <v>#DIV/0!</v>
      </c>
      <c r="J945" s="190"/>
      <c r="K945" s="198" t="e">
        <f t="shared" si="235"/>
        <v>#DIV/0!</v>
      </c>
      <c r="L945" s="314"/>
      <c r="M945" s="198" t="e">
        <f t="shared" si="236"/>
        <v>#DIV/0!</v>
      </c>
      <c r="N945" s="314"/>
      <c r="O945" s="190"/>
      <c r="P945" s="197" t="e">
        <f t="shared" si="237"/>
        <v>#DIV/0!</v>
      </c>
      <c r="Q945" s="314">
        <f t="shared" si="238"/>
        <v>0</v>
      </c>
      <c r="R945" s="190">
        <f t="shared" si="239"/>
        <v>0</v>
      </c>
      <c r="S945" s="192" t="e">
        <f t="shared" si="240"/>
        <v>#DIV/0!</v>
      </c>
      <c r="T945" s="190"/>
      <c r="U945" s="190"/>
      <c r="V945" s="190"/>
      <c r="W945" s="196">
        <v>1</v>
      </c>
      <c r="X945" s="190"/>
    </row>
    <row r="946" spans="2:24" x14ac:dyDescent="0.25">
      <c r="B946" s="667"/>
      <c r="C946" s="504"/>
      <c r="D946" s="245">
        <v>10</v>
      </c>
      <c r="E946" s="190"/>
      <c r="F946" s="314"/>
      <c r="G946" s="190"/>
      <c r="H946" s="190"/>
      <c r="I946" s="198" t="e">
        <f t="shared" si="234"/>
        <v>#DIV/0!</v>
      </c>
      <c r="J946" s="190"/>
      <c r="K946" s="198" t="e">
        <f t="shared" si="235"/>
        <v>#DIV/0!</v>
      </c>
      <c r="L946" s="314"/>
      <c r="M946" s="198" t="e">
        <f t="shared" si="236"/>
        <v>#DIV/0!</v>
      </c>
      <c r="N946" s="314"/>
      <c r="O946" s="190"/>
      <c r="P946" s="197" t="e">
        <f t="shared" si="237"/>
        <v>#DIV/0!</v>
      </c>
      <c r="Q946" s="314">
        <f t="shared" si="238"/>
        <v>0</v>
      </c>
      <c r="R946" s="190">
        <f t="shared" si="239"/>
        <v>0</v>
      </c>
      <c r="S946" s="192" t="e">
        <f t="shared" si="240"/>
        <v>#DIV/0!</v>
      </c>
      <c r="T946" s="190"/>
      <c r="U946" s="190"/>
      <c r="V946" s="190"/>
      <c r="W946" s="196">
        <v>1</v>
      </c>
      <c r="X946" s="190"/>
    </row>
    <row r="947" spans="2:24" x14ac:dyDescent="0.25">
      <c r="B947" s="666">
        <v>45964</v>
      </c>
      <c r="C947" s="504" t="str">
        <f t="shared" ref="C947" si="241">RIGHT(TEXT(B947,"aaa"),1)</f>
        <v>一</v>
      </c>
      <c r="D947" s="245">
        <f>D937</f>
        <v>1</v>
      </c>
      <c r="E947" s="190"/>
      <c r="F947" s="314"/>
      <c r="G947" s="190"/>
      <c r="H947" s="190"/>
      <c r="I947" s="198" t="e">
        <f t="shared" si="234"/>
        <v>#DIV/0!</v>
      </c>
      <c r="J947" s="190"/>
      <c r="K947" s="198" t="e">
        <f t="shared" si="235"/>
        <v>#DIV/0!</v>
      </c>
      <c r="L947" s="314"/>
      <c r="M947" s="198" t="e">
        <f t="shared" si="236"/>
        <v>#DIV/0!</v>
      </c>
      <c r="N947" s="314"/>
      <c r="O947" s="190"/>
      <c r="P947" s="197" t="e">
        <f t="shared" si="237"/>
        <v>#DIV/0!</v>
      </c>
      <c r="Q947" s="314">
        <f t="shared" si="238"/>
        <v>0</v>
      </c>
      <c r="R947" s="190">
        <f t="shared" si="239"/>
        <v>0</v>
      </c>
      <c r="S947" s="192" t="e">
        <f t="shared" si="240"/>
        <v>#DIV/0!</v>
      </c>
      <c r="T947" s="190"/>
      <c r="U947" s="190"/>
      <c r="V947" s="190"/>
      <c r="W947" s="196">
        <v>1</v>
      </c>
      <c r="X947" s="190"/>
    </row>
    <row r="948" spans="2:24" x14ac:dyDescent="0.25">
      <c r="B948" s="667"/>
      <c r="C948" s="504"/>
      <c r="D948" s="245">
        <f t="shared" ref="D948:D956" si="242">D938</f>
        <v>2</v>
      </c>
      <c r="E948" s="190"/>
      <c r="F948" s="314"/>
      <c r="G948" s="190"/>
      <c r="H948" s="190"/>
      <c r="I948" s="198" t="e">
        <f t="shared" si="234"/>
        <v>#DIV/0!</v>
      </c>
      <c r="J948" s="190"/>
      <c r="K948" s="198" t="e">
        <f t="shared" si="235"/>
        <v>#DIV/0!</v>
      </c>
      <c r="L948" s="314"/>
      <c r="M948" s="198" t="e">
        <f t="shared" si="236"/>
        <v>#DIV/0!</v>
      </c>
      <c r="N948" s="314"/>
      <c r="O948" s="190"/>
      <c r="P948" s="197" t="e">
        <f t="shared" si="237"/>
        <v>#DIV/0!</v>
      </c>
      <c r="Q948" s="314">
        <f t="shared" si="238"/>
        <v>0</v>
      </c>
      <c r="R948" s="190">
        <f t="shared" si="239"/>
        <v>0</v>
      </c>
      <c r="S948" s="192" t="e">
        <f t="shared" si="240"/>
        <v>#DIV/0!</v>
      </c>
      <c r="T948" s="190"/>
      <c r="U948" s="190"/>
      <c r="V948" s="190"/>
      <c r="W948" s="196">
        <v>1</v>
      </c>
      <c r="X948" s="190"/>
    </row>
    <row r="949" spans="2:24" x14ac:dyDescent="0.25">
      <c r="B949" s="667"/>
      <c r="C949" s="504"/>
      <c r="D949" s="245">
        <f t="shared" si="242"/>
        <v>3</v>
      </c>
      <c r="E949" s="190"/>
      <c r="F949" s="314"/>
      <c r="G949" s="190"/>
      <c r="H949" s="190"/>
      <c r="I949" s="198" t="e">
        <f t="shared" si="234"/>
        <v>#DIV/0!</v>
      </c>
      <c r="J949" s="190"/>
      <c r="K949" s="198" t="e">
        <f t="shared" si="235"/>
        <v>#DIV/0!</v>
      </c>
      <c r="L949" s="314"/>
      <c r="M949" s="198" t="e">
        <f t="shared" si="236"/>
        <v>#DIV/0!</v>
      </c>
      <c r="N949" s="314"/>
      <c r="O949" s="190"/>
      <c r="P949" s="197" t="e">
        <f t="shared" si="237"/>
        <v>#DIV/0!</v>
      </c>
      <c r="Q949" s="314">
        <f t="shared" si="238"/>
        <v>0</v>
      </c>
      <c r="R949" s="190">
        <f t="shared" si="239"/>
        <v>0</v>
      </c>
      <c r="S949" s="192" t="e">
        <f t="shared" si="240"/>
        <v>#DIV/0!</v>
      </c>
      <c r="T949" s="190"/>
      <c r="U949" s="190"/>
      <c r="V949" s="190"/>
      <c r="W949" s="196">
        <v>1</v>
      </c>
      <c r="X949" s="190"/>
    </row>
    <row r="950" spans="2:24" x14ac:dyDescent="0.25">
      <c r="B950" s="667"/>
      <c r="C950" s="504"/>
      <c r="D950" s="245">
        <f t="shared" si="242"/>
        <v>4</v>
      </c>
      <c r="E950" s="190"/>
      <c r="F950" s="314"/>
      <c r="G950" s="190"/>
      <c r="H950" s="190"/>
      <c r="I950" s="198" t="e">
        <f t="shared" si="234"/>
        <v>#DIV/0!</v>
      </c>
      <c r="J950" s="190"/>
      <c r="K950" s="198" t="e">
        <f t="shared" si="235"/>
        <v>#DIV/0!</v>
      </c>
      <c r="L950" s="314"/>
      <c r="M950" s="198" t="e">
        <f t="shared" si="236"/>
        <v>#DIV/0!</v>
      </c>
      <c r="N950" s="314"/>
      <c r="O950" s="190"/>
      <c r="P950" s="197" t="e">
        <f t="shared" si="237"/>
        <v>#DIV/0!</v>
      </c>
      <c r="Q950" s="314">
        <f t="shared" si="238"/>
        <v>0</v>
      </c>
      <c r="R950" s="190">
        <f t="shared" si="239"/>
        <v>0</v>
      </c>
      <c r="S950" s="192" t="e">
        <f t="shared" si="240"/>
        <v>#DIV/0!</v>
      </c>
      <c r="T950" s="190"/>
      <c r="U950" s="190"/>
      <c r="V950" s="190"/>
      <c r="W950" s="196">
        <v>1</v>
      </c>
      <c r="X950" s="190"/>
    </row>
    <row r="951" spans="2:24" x14ac:dyDescent="0.25">
      <c r="B951" s="667"/>
      <c r="C951" s="504"/>
      <c r="D951" s="245">
        <f t="shared" si="242"/>
        <v>5</v>
      </c>
      <c r="E951" s="190"/>
      <c r="F951" s="314"/>
      <c r="G951" s="190"/>
      <c r="H951" s="190"/>
      <c r="I951" s="198" t="e">
        <f t="shared" si="234"/>
        <v>#DIV/0!</v>
      </c>
      <c r="J951" s="190"/>
      <c r="K951" s="198" t="e">
        <f t="shared" si="235"/>
        <v>#DIV/0!</v>
      </c>
      <c r="L951" s="314"/>
      <c r="M951" s="198" t="e">
        <f t="shared" si="236"/>
        <v>#DIV/0!</v>
      </c>
      <c r="N951" s="314"/>
      <c r="O951" s="190"/>
      <c r="P951" s="197" t="e">
        <f t="shared" si="237"/>
        <v>#DIV/0!</v>
      </c>
      <c r="Q951" s="314">
        <f t="shared" si="238"/>
        <v>0</v>
      </c>
      <c r="R951" s="190">
        <f t="shared" si="239"/>
        <v>0</v>
      </c>
      <c r="S951" s="192" t="e">
        <f t="shared" si="240"/>
        <v>#DIV/0!</v>
      </c>
      <c r="T951" s="190"/>
      <c r="U951" s="190"/>
      <c r="V951" s="190"/>
      <c r="W951" s="196">
        <v>1</v>
      </c>
      <c r="X951" s="190"/>
    </row>
    <row r="952" spans="2:24" x14ac:dyDescent="0.25">
      <c r="B952" s="667"/>
      <c r="C952" s="504"/>
      <c r="D952" s="245">
        <f t="shared" si="242"/>
        <v>6</v>
      </c>
      <c r="E952" s="190"/>
      <c r="F952" s="314"/>
      <c r="G952" s="190"/>
      <c r="H952" s="190"/>
      <c r="I952" s="198" t="e">
        <f t="shared" si="234"/>
        <v>#DIV/0!</v>
      </c>
      <c r="J952" s="190"/>
      <c r="K952" s="198" t="e">
        <f t="shared" si="235"/>
        <v>#DIV/0!</v>
      </c>
      <c r="L952" s="314"/>
      <c r="M952" s="198" t="e">
        <f t="shared" si="236"/>
        <v>#DIV/0!</v>
      </c>
      <c r="N952" s="314"/>
      <c r="O952" s="190"/>
      <c r="P952" s="197" t="e">
        <f t="shared" si="237"/>
        <v>#DIV/0!</v>
      </c>
      <c r="Q952" s="314">
        <f t="shared" si="238"/>
        <v>0</v>
      </c>
      <c r="R952" s="190">
        <f t="shared" si="239"/>
        <v>0</v>
      </c>
      <c r="S952" s="192" t="e">
        <f t="shared" si="240"/>
        <v>#DIV/0!</v>
      </c>
      <c r="T952" s="190"/>
      <c r="U952" s="190"/>
      <c r="V952" s="190"/>
      <c r="W952" s="196">
        <v>1</v>
      </c>
      <c r="X952" s="190"/>
    </row>
    <row r="953" spans="2:24" x14ac:dyDescent="0.25">
      <c r="B953" s="667"/>
      <c r="C953" s="504"/>
      <c r="D953" s="245">
        <f t="shared" si="242"/>
        <v>7</v>
      </c>
      <c r="E953" s="190"/>
      <c r="F953" s="314"/>
      <c r="G953" s="190"/>
      <c r="H953" s="190"/>
      <c r="I953" s="198" t="e">
        <f t="shared" si="234"/>
        <v>#DIV/0!</v>
      </c>
      <c r="J953" s="190"/>
      <c r="K953" s="198" t="e">
        <f t="shared" si="235"/>
        <v>#DIV/0!</v>
      </c>
      <c r="L953" s="314"/>
      <c r="M953" s="198" t="e">
        <f t="shared" si="236"/>
        <v>#DIV/0!</v>
      </c>
      <c r="N953" s="314"/>
      <c r="O953" s="190"/>
      <c r="P953" s="197" t="e">
        <f t="shared" si="237"/>
        <v>#DIV/0!</v>
      </c>
      <c r="Q953" s="314">
        <f t="shared" si="238"/>
        <v>0</v>
      </c>
      <c r="R953" s="190">
        <f t="shared" si="239"/>
        <v>0</v>
      </c>
      <c r="S953" s="192" t="e">
        <f t="shared" si="240"/>
        <v>#DIV/0!</v>
      </c>
      <c r="T953" s="190"/>
      <c r="U953" s="190"/>
      <c r="V953" s="190"/>
      <c r="W953" s="196">
        <v>1</v>
      </c>
      <c r="X953" s="190"/>
    </row>
    <row r="954" spans="2:24" x14ac:dyDescent="0.25">
      <c r="B954" s="667"/>
      <c r="C954" s="504"/>
      <c r="D954" s="245">
        <f t="shared" si="242"/>
        <v>8</v>
      </c>
      <c r="E954" s="190"/>
      <c r="F954" s="314"/>
      <c r="G954" s="190"/>
      <c r="H954" s="190"/>
      <c r="I954" s="198" t="e">
        <f t="shared" si="234"/>
        <v>#DIV/0!</v>
      </c>
      <c r="J954" s="190"/>
      <c r="K954" s="198" t="e">
        <f t="shared" si="235"/>
        <v>#DIV/0!</v>
      </c>
      <c r="L954" s="314"/>
      <c r="M954" s="198" t="e">
        <f t="shared" si="236"/>
        <v>#DIV/0!</v>
      </c>
      <c r="N954" s="314"/>
      <c r="O954" s="190"/>
      <c r="P954" s="197" t="e">
        <f t="shared" si="237"/>
        <v>#DIV/0!</v>
      </c>
      <c r="Q954" s="314">
        <f t="shared" si="238"/>
        <v>0</v>
      </c>
      <c r="R954" s="190">
        <f t="shared" si="239"/>
        <v>0</v>
      </c>
      <c r="S954" s="192" t="e">
        <f t="shared" si="240"/>
        <v>#DIV/0!</v>
      </c>
      <c r="T954" s="190"/>
      <c r="U954" s="190"/>
      <c r="V954" s="190"/>
      <c r="W954" s="196">
        <v>1</v>
      </c>
      <c r="X954" s="190"/>
    </row>
    <row r="955" spans="2:24" x14ac:dyDescent="0.25">
      <c r="B955" s="667"/>
      <c r="C955" s="504"/>
      <c r="D955" s="245">
        <f t="shared" si="242"/>
        <v>9</v>
      </c>
      <c r="E955" s="190"/>
      <c r="F955" s="314"/>
      <c r="G955" s="190"/>
      <c r="H955" s="190"/>
      <c r="I955" s="198" t="e">
        <f t="shared" si="234"/>
        <v>#DIV/0!</v>
      </c>
      <c r="J955" s="190"/>
      <c r="K955" s="198" t="e">
        <f t="shared" si="235"/>
        <v>#DIV/0!</v>
      </c>
      <c r="L955" s="314"/>
      <c r="M955" s="198" t="e">
        <f t="shared" si="236"/>
        <v>#DIV/0!</v>
      </c>
      <c r="N955" s="314"/>
      <c r="O955" s="190"/>
      <c r="P955" s="197" t="e">
        <f t="shared" si="237"/>
        <v>#DIV/0!</v>
      </c>
      <c r="Q955" s="314">
        <f t="shared" si="238"/>
        <v>0</v>
      </c>
      <c r="R955" s="190">
        <f t="shared" si="239"/>
        <v>0</v>
      </c>
      <c r="S955" s="192" t="e">
        <f t="shared" si="240"/>
        <v>#DIV/0!</v>
      </c>
      <c r="T955" s="190"/>
      <c r="U955" s="190"/>
      <c r="V955" s="190"/>
      <c r="W955" s="196">
        <v>1</v>
      </c>
      <c r="X955" s="190"/>
    </row>
    <row r="956" spans="2:24" x14ac:dyDescent="0.25">
      <c r="B956" s="667"/>
      <c r="C956" s="504"/>
      <c r="D956" s="245">
        <f t="shared" si="242"/>
        <v>10</v>
      </c>
      <c r="E956" s="190"/>
      <c r="F956" s="314"/>
      <c r="G956" s="190"/>
      <c r="H956" s="190"/>
      <c r="I956" s="198" t="e">
        <f t="shared" si="234"/>
        <v>#DIV/0!</v>
      </c>
      <c r="J956" s="190"/>
      <c r="K956" s="198" t="e">
        <f t="shared" si="235"/>
        <v>#DIV/0!</v>
      </c>
      <c r="L956" s="314"/>
      <c r="M956" s="198" t="e">
        <f t="shared" si="236"/>
        <v>#DIV/0!</v>
      </c>
      <c r="N956" s="314"/>
      <c r="O956" s="190"/>
      <c r="P956" s="197" t="e">
        <f t="shared" si="237"/>
        <v>#DIV/0!</v>
      </c>
      <c r="Q956" s="314">
        <f t="shared" si="238"/>
        <v>0</v>
      </c>
      <c r="R956" s="190">
        <f t="shared" si="239"/>
        <v>0</v>
      </c>
      <c r="S956" s="192" t="e">
        <f t="shared" si="240"/>
        <v>#DIV/0!</v>
      </c>
      <c r="T956" s="190"/>
      <c r="U956" s="190"/>
      <c r="V956" s="190"/>
      <c r="W956" s="196">
        <v>1</v>
      </c>
      <c r="X956" s="190"/>
    </row>
  </sheetData>
  <mergeCells count="211"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3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U7:U956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C2:F8"/>
  <sheetViews>
    <sheetView tabSelected="1" workbookViewId="0">
      <selection activeCell="G2" sqref="G2"/>
    </sheetView>
  </sheetViews>
  <sheetFormatPr defaultRowHeight="15" x14ac:dyDescent="0.2"/>
  <cols>
    <col min="1" max="2" width="9.140625" style="702"/>
    <col min="3" max="3" width="34.42578125" style="702" customWidth="1"/>
    <col min="4" max="5" width="14.140625" style="702" bestFit="1" customWidth="1"/>
    <col min="6" max="6" width="22.28515625" style="702" bestFit="1" customWidth="1"/>
    <col min="7" max="16384" width="9.140625" style="702"/>
  </cols>
  <sheetData>
    <row r="2" spans="3:6" ht="18.75" x14ac:dyDescent="0.2">
      <c r="C2" s="703" t="s">
        <v>847</v>
      </c>
      <c r="D2" s="703" t="s">
        <v>848</v>
      </c>
      <c r="E2" s="703" t="s">
        <v>849</v>
      </c>
      <c r="F2" s="703" t="s">
        <v>851</v>
      </c>
    </row>
    <row r="3" spans="3:6" ht="18.75" x14ac:dyDescent="0.2">
      <c r="C3" s="704" t="s">
        <v>466</v>
      </c>
      <c r="D3" s="704">
        <v>9004.609599999998</v>
      </c>
      <c r="E3" s="704">
        <v>11878.594399999994</v>
      </c>
      <c r="F3" s="705">
        <f>D3-E3</f>
        <v>-2873.9847999999965</v>
      </c>
    </row>
    <row r="4" spans="3:6" ht="18.75" x14ac:dyDescent="0.2">
      <c r="C4" s="704" t="s">
        <v>497</v>
      </c>
      <c r="D4" s="704">
        <v>8129.8927999999951</v>
      </c>
      <c r="E4" s="704">
        <v>9403.1728000000057</v>
      </c>
      <c r="F4" s="705">
        <f t="shared" ref="F4:F7" si="0">D4-E4</f>
        <v>-1273.2800000000107</v>
      </c>
    </row>
    <row r="5" spans="3:6" ht="18.75" x14ac:dyDescent="0.2">
      <c r="C5" s="704" t="s">
        <v>527</v>
      </c>
      <c r="D5" s="704">
        <v>5886.6570000000056</v>
      </c>
      <c r="E5" s="704">
        <v>8187.2280000000046</v>
      </c>
      <c r="F5" s="705">
        <f t="shared" si="0"/>
        <v>-2300.570999999999</v>
      </c>
    </row>
    <row r="6" spans="3:6" ht="18.75" x14ac:dyDescent="0.2">
      <c r="C6" s="704" t="s">
        <v>517</v>
      </c>
      <c r="D6" s="704">
        <v>1067.6876000000018</v>
      </c>
      <c r="E6" s="704">
        <v>4144.7500000000018</v>
      </c>
      <c r="F6" s="705">
        <f t="shared" si="0"/>
        <v>-3077.0623999999998</v>
      </c>
    </row>
    <row r="7" spans="3:6" ht="18.75" x14ac:dyDescent="0.2">
      <c r="C7" s="704" t="s">
        <v>487</v>
      </c>
      <c r="D7" s="704">
        <v>9080.9424000000017</v>
      </c>
      <c r="E7" s="704">
        <v>10352.438400000001</v>
      </c>
      <c r="F7" s="705">
        <f t="shared" si="0"/>
        <v>-1271.4959999999992</v>
      </c>
    </row>
    <row r="8" spans="3:6" ht="18.75" x14ac:dyDescent="0.2">
      <c r="C8" s="706"/>
      <c r="D8" s="706"/>
      <c r="E8" s="704" t="s">
        <v>850</v>
      </c>
      <c r="F8" s="707">
        <f>SUM(F4:F7)</f>
        <v>-7922.4094000000086</v>
      </c>
    </row>
  </sheetData>
  <phoneticPr fontId="1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 x14ac:dyDescent="0.2"/>
  <cols>
    <col min="1" max="2" width="12.7109375" style="2" customWidth="1"/>
    <col min="3" max="16384" width="12.710937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 x14ac:dyDescent="0.2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 x14ac:dyDescent="0.2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 x14ac:dyDescent="0.2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 x14ac:dyDescent="0.2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 x14ac:dyDescent="0.2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 x14ac:dyDescent="0.2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 x14ac:dyDescent="0.2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 x14ac:dyDescent="0.2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 x14ac:dyDescent="0.2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 x14ac:dyDescent="0.2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 x14ac:dyDescent="0.2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 x14ac:dyDescent="0.2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 x14ac:dyDescent="0.2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 x14ac:dyDescent="0.2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 x14ac:dyDescent="0.2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 x14ac:dyDescent="0.2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 x14ac:dyDescent="0.2">
      <c r="A21" s="18"/>
      <c r="B21" s="50" t="s">
        <v>48</v>
      </c>
      <c r="C21" s="697" t="s">
        <v>12</v>
      </c>
      <c r="D21" s="680"/>
      <c r="E21" s="673"/>
      <c r="F21" s="50" t="s">
        <v>47</v>
      </c>
      <c r="G21" s="50" t="s">
        <v>49</v>
      </c>
      <c r="H21" s="50" t="s">
        <v>50</v>
      </c>
      <c r="I21" s="8" t="s">
        <v>13</v>
      </c>
      <c r="J21" s="689" t="s">
        <v>52</v>
      </c>
      <c r="K21" s="673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 x14ac:dyDescent="0.2">
      <c r="A22" s="53" t="s">
        <v>35</v>
      </c>
      <c r="B22" s="6">
        <v>1</v>
      </c>
      <c r="C22" s="672" t="s">
        <v>14</v>
      </c>
      <c r="D22" s="680"/>
      <c r="E22" s="673"/>
      <c r="F22" s="4">
        <v>3</v>
      </c>
      <c r="G22" s="4">
        <v>3000</v>
      </c>
      <c r="H22" s="4">
        <v>1000</v>
      </c>
      <c r="I22" s="4">
        <v>10</v>
      </c>
      <c r="J22" s="679" t="s">
        <v>77</v>
      </c>
      <c r="K22" s="673"/>
      <c r="M22" s="53" t="s">
        <v>27</v>
      </c>
      <c r="N22" s="58" t="s">
        <v>48</v>
      </c>
      <c r="O22" s="685" t="s">
        <v>12</v>
      </c>
      <c r="P22" s="680"/>
      <c r="Q22" s="673"/>
      <c r="R22" s="691" t="s">
        <v>54</v>
      </c>
      <c r="S22" s="680"/>
      <c r="T22" s="673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689" t="s">
        <v>52</v>
      </c>
      <c r="AA22" s="673"/>
    </row>
    <row r="23" spans="1:27" ht="15.75" customHeight="1" x14ac:dyDescent="0.2">
      <c r="A23" s="23"/>
      <c r="B23" s="6">
        <v>2</v>
      </c>
      <c r="C23" s="694"/>
      <c r="D23" s="680"/>
      <c r="E23" s="673"/>
      <c r="F23" s="4"/>
      <c r="G23" s="4"/>
      <c r="H23" s="4"/>
      <c r="I23" s="4"/>
      <c r="J23" s="694"/>
      <c r="K23" s="673"/>
      <c r="M23" s="57" t="s">
        <v>43</v>
      </c>
      <c r="N23" s="24">
        <v>1</v>
      </c>
      <c r="O23" s="679" t="s">
        <v>83</v>
      </c>
      <c r="P23" s="680"/>
      <c r="Q23" s="673"/>
      <c r="R23" s="679" t="s">
        <v>86</v>
      </c>
      <c r="S23" s="680"/>
      <c r="T23" s="67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79" t="s">
        <v>87</v>
      </c>
      <c r="AA23" s="673"/>
    </row>
    <row r="24" spans="1:27" ht="15.75" customHeight="1" x14ac:dyDescent="0.2">
      <c r="A24" s="23"/>
      <c r="B24" s="6">
        <v>3</v>
      </c>
      <c r="C24" s="694"/>
      <c r="D24" s="680"/>
      <c r="E24" s="673"/>
      <c r="F24" s="4"/>
      <c r="G24" s="4"/>
      <c r="H24" s="4"/>
      <c r="I24" s="4"/>
      <c r="J24" s="694"/>
      <c r="K24" s="673"/>
      <c r="M24" s="25"/>
      <c r="N24" s="24">
        <v>2</v>
      </c>
      <c r="O24" s="672"/>
      <c r="P24" s="680"/>
      <c r="Q24" s="673"/>
      <c r="R24" s="672"/>
      <c r="S24" s="680"/>
      <c r="T24" s="673"/>
      <c r="U24" s="4"/>
      <c r="V24" s="14"/>
      <c r="W24" s="4"/>
      <c r="X24" s="16">
        <f t="shared" si="16"/>
        <v>0</v>
      </c>
      <c r="Y24" s="4"/>
      <c r="Z24" s="672"/>
      <c r="AA24" s="673"/>
    </row>
    <row r="25" spans="1:27" ht="15.75" customHeight="1" x14ac:dyDescent="0.2">
      <c r="A25" s="23"/>
      <c r="B25" s="6">
        <v>4</v>
      </c>
      <c r="C25" s="694"/>
      <c r="D25" s="680"/>
      <c r="E25" s="673"/>
      <c r="F25" s="4"/>
      <c r="G25" s="4"/>
      <c r="H25" s="4"/>
      <c r="I25" s="4"/>
      <c r="J25" s="694"/>
      <c r="K25" s="673"/>
      <c r="M25" s="25"/>
      <c r="N25" s="24">
        <v>3</v>
      </c>
      <c r="O25" s="672"/>
      <c r="P25" s="680"/>
      <c r="Q25" s="673"/>
      <c r="R25" s="672"/>
      <c r="S25" s="680"/>
      <c r="T25" s="673"/>
      <c r="U25" s="4"/>
      <c r="V25" s="14"/>
      <c r="W25" s="4"/>
      <c r="X25" s="16">
        <f t="shared" si="16"/>
        <v>0</v>
      </c>
      <c r="Y25" s="4"/>
      <c r="Z25" s="672"/>
      <c r="AA25" s="673"/>
    </row>
    <row r="26" spans="1:27" ht="15.75" customHeight="1" x14ac:dyDescent="0.2">
      <c r="A26" s="23"/>
      <c r="B26" s="26">
        <v>5</v>
      </c>
      <c r="C26" s="698"/>
      <c r="D26" s="681"/>
      <c r="E26" s="675"/>
      <c r="F26" s="27"/>
      <c r="G26" s="27"/>
      <c r="H26" s="27"/>
      <c r="I26" s="27"/>
      <c r="J26" s="698"/>
      <c r="K26" s="675"/>
      <c r="M26" s="25"/>
      <c r="N26" s="24">
        <v>4</v>
      </c>
      <c r="O26" s="672"/>
      <c r="P26" s="680"/>
      <c r="Q26" s="673"/>
      <c r="R26" s="672"/>
      <c r="S26" s="680"/>
      <c r="T26" s="673"/>
      <c r="U26" s="4"/>
      <c r="V26" s="14"/>
      <c r="W26" s="4"/>
      <c r="X26" s="16">
        <f t="shared" si="16"/>
        <v>0</v>
      </c>
      <c r="Y26" s="4"/>
      <c r="Z26" s="672"/>
      <c r="AA26" s="673"/>
    </row>
    <row r="27" spans="1:27" ht="15.75" customHeight="1" x14ac:dyDescent="0.2">
      <c r="A27" s="23"/>
      <c r="B27" s="70" t="s">
        <v>102</v>
      </c>
      <c r="C27" s="682" t="s">
        <v>76</v>
      </c>
      <c r="D27" s="683"/>
      <c r="E27" s="684"/>
      <c r="F27" s="28">
        <v>4</v>
      </c>
      <c r="G27" s="28">
        <v>2800</v>
      </c>
      <c r="H27" s="28">
        <v>700</v>
      </c>
      <c r="I27" s="28" t="s">
        <v>15</v>
      </c>
      <c r="J27" s="682" t="s">
        <v>78</v>
      </c>
      <c r="K27" s="684"/>
      <c r="M27" s="25"/>
      <c r="N27" s="29">
        <v>5</v>
      </c>
      <c r="O27" s="674"/>
      <c r="P27" s="681"/>
      <c r="Q27" s="675"/>
      <c r="R27" s="674"/>
      <c r="S27" s="681"/>
      <c r="T27" s="675"/>
      <c r="U27" s="27"/>
      <c r="V27" s="30"/>
      <c r="W27" s="27"/>
      <c r="X27" s="31">
        <f t="shared" si="16"/>
        <v>0</v>
      </c>
      <c r="Y27" s="4"/>
      <c r="Z27" s="674"/>
      <c r="AA27" s="675"/>
    </row>
    <row r="28" spans="1:27" ht="15.75" customHeight="1" x14ac:dyDescent="0.2">
      <c r="A28" s="23"/>
      <c r="B28" s="71" t="s">
        <v>103</v>
      </c>
      <c r="C28" s="694"/>
      <c r="D28" s="680"/>
      <c r="E28" s="673"/>
      <c r="F28" s="4"/>
      <c r="G28" s="4"/>
      <c r="H28" s="4"/>
      <c r="I28" s="4"/>
      <c r="J28" s="694"/>
      <c r="K28" s="673"/>
      <c r="M28" s="32"/>
      <c r="N28" s="56"/>
      <c r="O28" s="676"/>
      <c r="P28" s="680"/>
      <c r="Q28" s="680"/>
      <c r="R28" s="676"/>
      <c r="S28" s="680"/>
      <c r="T28" s="680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676"/>
      <c r="AA28" s="673"/>
    </row>
    <row r="29" spans="1:27" ht="15.75" customHeight="1" x14ac:dyDescent="0.2">
      <c r="A29" s="23"/>
      <c r="B29" s="71" t="s">
        <v>101</v>
      </c>
      <c r="C29" s="694"/>
      <c r="D29" s="680"/>
      <c r="E29" s="673"/>
      <c r="F29" s="4"/>
      <c r="G29" s="4"/>
      <c r="H29" s="4"/>
      <c r="I29" s="4"/>
      <c r="J29" s="694"/>
      <c r="K29" s="673"/>
      <c r="M29" s="57" t="s">
        <v>44</v>
      </c>
      <c r="N29" s="24">
        <v>1</v>
      </c>
      <c r="O29" s="695" t="s">
        <v>16</v>
      </c>
      <c r="P29" s="696"/>
      <c r="Q29" s="678"/>
      <c r="R29" s="677" t="s">
        <v>88</v>
      </c>
      <c r="S29" s="696"/>
      <c r="T29" s="67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77" t="s">
        <v>89</v>
      </c>
      <c r="AA29" s="678"/>
    </row>
    <row r="30" spans="1:27" ht="15.75" customHeight="1" x14ac:dyDescent="0.2">
      <c r="A30" s="23"/>
      <c r="B30" s="71" t="s">
        <v>100</v>
      </c>
      <c r="C30" s="694"/>
      <c r="D30" s="680"/>
      <c r="E30" s="673"/>
      <c r="F30" s="4"/>
      <c r="G30" s="4"/>
      <c r="H30" s="4"/>
      <c r="I30" s="4"/>
      <c r="J30" s="694"/>
      <c r="K30" s="673"/>
      <c r="M30" s="25"/>
      <c r="N30" s="24">
        <v>2</v>
      </c>
      <c r="O30" s="672"/>
      <c r="P30" s="680"/>
      <c r="Q30" s="673"/>
      <c r="R30" s="672"/>
      <c r="S30" s="680"/>
      <c r="T30" s="673"/>
      <c r="U30" s="4"/>
      <c r="V30" s="14"/>
      <c r="W30" s="4"/>
      <c r="X30" s="16">
        <f t="shared" si="17"/>
        <v>0</v>
      </c>
      <c r="Y30" s="4"/>
      <c r="Z30" s="672"/>
      <c r="AA30" s="673"/>
    </row>
    <row r="31" spans="1:27" ht="15.75" customHeight="1" x14ac:dyDescent="0.2">
      <c r="A31" s="20"/>
      <c r="B31" s="71" t="s">
        <v>104</v>
      </c>
      <c r="C31" s="694"/>
      <c r="D31" s="680"/>
      <c r="E31" s="673"/>
      <c r="F31" s="4"/>
      <c r="G31" s="4"/>
      <c r="H31" s="4"/>
      <c r="I31" s="4"/>
      <c r="J31" s="694"/>
      <c r="K31" s="673"/>
      <c r="M31" s="25"/>
      <c r="N31" s="24">
        <v>3</v>
      </c>
      <c r="O31" s="672"/>
      <c r="P31" s="680"/>
      <c r="Q31" s="673"/>
      <c r="R31" s="672"/>
      <c r="S31" s="680"/>
      <c r="T31" s="673"/>
      <c r="U31" s="4"/>
      <c r="V31" s="14"/>
      <c r="W31" s="4"/>
      <c r="X31" s="16">
        <f t="shared" si="17"/>
        <v>0</v>
      </c>
      <c r="Y31" s="4"/>
      <c r="Z31" s="672"/>
      <c r="AA31" s="673"/>
    </row>
    <row r="32" spans="1:27" ht="15.75" customHeight="1" x14ac:dyDescent="0.2">
      <c r="A32" s="68"/>
      <c r="M32" s="25"/>
      <c r="N32" s="24">
        <v>4</v>
      </c>
      <c r="O32" s="672"/>
      <c r="P32" s="680"/>
      <c r="Q32" s="673"/>
      <c r="R32" s="672"/>
      <c r="S32" s="680"/>
      <c r="T32" s="673"/>
      <c r="U32" s="4"/>
      <c r="V32" s="14"/>
      <c r="W32" s="4"/>
      <c r="X32" s="16">
        <f t="shared" si="17"/>
        <v>0</v>
      </c>
      <c r="Y32" s="4"/>
      <c r="Z32" s="672"/>
      <c r="AA32" s="673"/>
    </row>
    <row r="33" spans="1:27" ht="15.75" customHeight="1" x14ac:dyDescent="0.2">
      <c r="A33" s="18"/>
      <c r="B33" s="50" t="s">
        <v>48</v>
      </c>
      <c r="C33" s="697" t="s">
        <v>12</v>
      </c>
      <c r="D33" s="680"/>
      <c r="E33" s="673"/>
      <c r="F33" s="50" t="s">
        <v>47</v>
      </c>
      <c r="G33" s="50" t="s">
        <v>49</v>
      </c>
      <c r="H33" s="50" t="s">
        <v>50</v>
      </c>
      <c r="I33" s="8" t="s">
        <v>13</v>
      </c>
      <c r="J33" s="689" t="s">
        <v>52</v>
      </c>
      <c r="K33" s="673"/>
      <c r="M33" s="25"/>
      <c r="N33" s="29">
        <v>5</v>
      </c>
      <c r="O33" s="672"/>
      <c r="P33" s="680"/>
      <c r="Q33" s="673"/>
      <c r="R33" s="672"/>
      <c r="S33" s="680"/>
      <c r="T33" s="673"/>
      <c r="U33" s="27"/>
      <c r="V33" s="30"/>
      <c r="W33" s="27"/>
      <c r="X33" s="31">
        <f t="shared" si="17"/>
        <v>0</v>
      </c>
      <c r="Y33" s="4"/>
      <c r="Z33" s="672"/>
      <c r="AA33" s="673"/>
    </row>
    <row r="34" spans="1:27" ht="15.75" customHeight="1" x14ac:dyDescent="0.2">
      <c r="A34" s="53" t="s">
        <v>36</v>
      </c>
      <c r="B34" s="6">
        <v>1</v>
      </c>
      <c r="C34" s="679" t="s">
        <v>80</v>
      </c>
      <c r="D34" s="680"/>
      <c r="E34" s="673"/>
      <c r="F34" s="4">
        <v>3</v>
      </c>
      <c r="G34" s="4">
        <v>2500</v>
      </c>
      <c r="H34" s="4">
        <v>833.33</v>
      </c>
      <c r="I34" s="4">
        <v>20</v>
      </c>
      <c r="J34" s="679" t="s">
        <v>79</v>
      </c>
      <c r="K34" s="673"/>
      <c r="M34" s="69"/>
      <c r="N34" s="45"/>
      <c r="O34" s="676"/>
      <c r="P34" s="680"/>
      <c r="Q34" s="680"/>
      <c r="R34" s="676"/>
      <c r="S34" s="680"/>
      <c r="T34" s="680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676"/>
      <c r="AA34" s="673"/>
    </row>
    <row r="35" spans="1:27" ht="15.75" customHeight="1" x14ac:dyDescent="0.2">
      <c r="A35" s="23"/>
      <c r="B35" s="6">
        <v>2</v>
      </c>
      <c r="C35" s="672"/>
      <c r="D35" s="680"/>
      <c r="E35" s="673"/>
      <c r="F35" s="4"/>
      <c r="G35" s="4"/>
      <c r="H35" s="4"/>
      <c r="I35" s="4"/>
      <c r="J35" s="672"/>
      <c r="K35" s="673"/>
      <c r="M35" s="1"/>
      <c r="N35" s="1"/>
      <c r="O35" s="687"/>
      <c r="P35" s="688"/>
      <c r="Q35" s="688"/>
      <c r="R35" s="687"/>
      <c r="S35" s="688"/>
      <c r="T35" s="688"/>
      <c r="U35" s="1"/>
      <c r="V35" s="38"/>
      <c r="W35" s="1"/>
      <c r="X35" s="1"/>
      <c r="Y35" s="687"/>
      <c r="Z35" s="688"/>
      <c r="AA35" s="688"/>
    </row>
    <row r="36" spans="1:27" ht="15.75" customHeight="1" x14ac:dyDescent="0.2">
      <c r="A36" s="23"/>
      <c r="B36" s="6">
        <v>3</v>
      </c>
      <c r="C36" s="672"/>
      <c r="D36" s="680"/>
      <c r="E36" s="673"/>
      <c r="F36" s="4"/>
      <c r="G36" s="4"/>
      <c r="H36" s="4"/>
      <c r="I36" s="4"/>
      <c r="J36" s="672"/>
      <c r="K36" s="673"/>
      <c r="M36" s="53" t="s">
        <v>28</v>
      </c>
      <c r="N36" s="58" t="s">
        <v>48</v>
      </c>
      <c r="O36" s="685" t="s">
        <v>12</v>
      </c>
      <c r="P36" s="676"/>
      <c r="Q36" s="686"/>
      <c r="R36" s="691" t="s">
        <v>54</v>
      </c>
      <c r="S36" s="692"/>
      <c r="T36" s="693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689" t="s">
        <v>52</v>
      </c>
      <c r="AA36" s="690"/>
    </row>
    <row r="37" spans="1:27" ht="15.75" customHeight="1" x14ac:dyDescent="0.2">
      <c r="A37" s="23"/>
      <c r="B37" s="6">
        <v>4</v>
      </c>
      <c r="C37" s="672"/>
      <c r="D37" s="680"/>
      <c r="E37" s="673"/>
      <c r="F37" s="4"/>
      <c r="G37" s="4"/>
      <c r="H37" s="4"/>
      <c r="I37" s="4"/>
      <c r="J37" s="672"/>
      <c r="K37" s="673"/>
      <c r="M37" s="57" t="s">
        <v>43</v>
      </c>
      <c r="N37" s="24">
        <v>1</v>
      </c>
      <c r="O37" s="679" t="s">
        <v>90</v>
      </c>
      <c r="P37" s="680"/>
      <c r="Q37" s="673"/>
      <c r="R37" s="679" t="s">
        <v>91</v>
      </c>
      <c r="S37" s="680"/>
      <c r="T37" s="67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79" t="s">
        <v>92</v>
      </c>
      <c r="AA37" s="673"/>
    </row>
    <row r="38" spans="1:27" ht="15.75" customHeight="1" x14ac:dyDescent="0.2">
      <c r="A38" s="23"/>
      <c r="B38" s="26">
        <v>5</v>
      </c>
      <c r="C38" s="674"/>
      <c r="D38" s="681"/>
      <c r="E38" s="675"/>
      <c r="F38" s="27"/>
      <c r="G38" s="27"/>
      <c r="H38" s="27"/>
      <c r="I38" s="27"/>
      <c r="J38" s="674"/>
      <c r="K38" s="675"/>
      <c r="M38" s="25"/>
      <c r="N38" s="24">
        <v>2</v>
      </c>
      <c r="O38" s="672"/>
      <c r="P38" s="680"/>
      <c r="Q38" s="673"/>
      <c r="R38" s="672"/>
      <c r="S38" s="680"/>
      <c r="T38" s="673"/>
      <c r="U38" s="4"/>
      <c r="V38" s="14"/>
      <c r="W38" s="4"/>
      <c r="X38" s="16">
        <f t="shared" si="18"/>
        <v>0</v>
      </c>
      <c r="Y38" s="4"/>
      <c r="Z38" s="672"/>
      <c r="AA38" s="673"/>
    </row>
    <row r="39" spans="1:27" ht="14.25" x14ac:dyDescent="0.2">
      <c r="A39" s="23"/>
      <c r="B39" s="70" t="s">
        <v>102</v>
      </c>
      <c r="C39" s="682" t="s">
        <v>81</v>
      </c>
      <c r="D39" s="683"/>
      <c r="E39" s="684"/>
      <c r="F39" s="28">
        <v>7</v>
      </c>
      <c r="G39" s="28">
        <v>2200</v>
      </c>
      <c r="H39" s="28">
        <v>314.29000000000002</v>
      </c>
      <c r="I39" s="28">
        <v>-15</v>
      </c>
      <c r="J39" s="682" t="s">
        <v>82</v>
      </c>
      <c r="K39" s="684"/>
      <c r="M39" s="25"/>
      <c r="N39" s="24">
        <v>3</v>
      </c>
      <c r="O39" s="672"/>
      <c r="P39" s="680"/>
      <c r="Q39" s="673"/>
      <c r="R39" s="672"/>
      <c r="S39" s="680"/>
      <c r="T39" s="673"/>
      <c r="U39" s="4"/>
      <c r="V39" s="14"/>
      <c r="W39" s="4"/>
      <c r="X39" s="16">
        <f t="shared" si="18"/>
        <v>0</v>
      </c>
      <c r="Y39" s="4"/>
      <c r="Z39" s="672"/>
      <c r="AA39" s="673"/>
    </row>
    <row r="40" spans="1:27" ht="14.25" x14ac:dyDescent="0.2">
      <c r="A40" s="23"/>
      <c r="B40" s="71" t="s">
        <v>103</v>
      </c>
      <c r="C40" s="672"/>
      <c r="D40" s="680"/>
      <c r="E40" s="673"/>
      <c r="F40" s="4"/>
      <c r="G40" s="4"/>
      <c r="H40" s="4"/>
      <c r="I40" s="4"/>
      <c r="J40" s="672"/>
      <c r="K40" s="673"/>
      <c r="M40" s="25"/>
      <c r="N40" s="24">
        <v>4</v>
      </c>
      <c r="O40" s="672"/>
      <c r="P40" s="680"/>
      <c r="Q40" s="673"/>
      <c r="R40" s="672"/>
      <c r="S40" s="680"/>
      <c r="T40" s="673"/>
      <c r="U40" s="4"/>
      <c r="V40" s="14"/>
      <c r="W40" s="4"/>
      <c r="X40" s="16">
        <f t="shared" si="18"/>
        <v>0</v>
      </c>
      <c r="Y40" s="4"/>
      <c r="Z40" s="672"/>
      <c r="AA40" s="673"/>
    </row>
    <row r="41" spans="1:27" ht="14.25" x14ac:dyDescent="0.2">
      <c r="A41" s="23"/>
      <c r="B41" s="71" t="s">
        <v>101</v>
      </c>
      <c r="C41" s="672"/>
      <c r="D41" s="680"/>
      <c r="E41" s="673"/>
      <c r="F41" s="4"/>
      <c r="G41" s="4"/>
      <c r="H41" s="4"/>
      <c r="I41" s="4"/>
      <c r="J41" s="672"/>
      <c r="K41" s="673"/>
      <c r="M41" s="25"/>
      <c r="N41" s="29">
        <v>5</v>
      </c>
      <c r="O41" s="674"/>
      <c r="P41" s="681"/>
      <c r="Q41" s="675"/>
      <c r="R41" s="674"/>
      <c r="S41" s="681"/>
      <c r="T41" s="675"/>
      <c r="U41" s="27"/>
      <c r="V41" s="30"/>
      <c r="W41" s="27"/>
      <c r="X41" s="31">
        <f t="shared" si="18"/>
        <v>0</v>
      </c>
      <c r="Y41" s="4"/>
      <c r="Z41" s="672"/>
      <c r="AA41" s="673"/>
    </row>
    <row r="42" spans="1:27" ht="14.25" x14ac:dyDescent="0.2">
      <c r="A42" s="23"/>
      <c r="B42" s="71" t="s">
        <v>100</v>
      </c>
      <c r="C42" s="672"/>
      <c r="D42" s="680"/>
      <c r="E42" s="673"/>
      <c r="F42" s="4"/>
      <c r="G42" s="4"/>
      <c r="H42" s="4"/>
      <c r="I42" s="4"/>
      <c r="J42" s="672"/>
      <c r="K42" s="673"/>
      <c r="M42" s="32"/>
      <c r="N42" s="55"/>
      <c r="O42" s="676"/>
      <c r="P42" s="680"/>
      <c r="Q42" s="680"/>
      <c r="R42" s="676"/>
      <c r="S42" s="680"/>
      <c r="T42" s="680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676"/>
      <c r="AA42" s="673"/>
    </row>
    <row r="43" spans="1:27" ht="14.25" x14ac:dyDescent="0.2">
      <c r="A43" s="20"/>
      <c r="B43" s="71" t="s">
        <v>104</v>
      </c>
      <c r="C43" s="672"/>
      <c r="D43" s="680"/>
      <c r="E43" s="673"/>
      <c r="F43" s="4"/>
      <c r="G43" s="4"/>
      <c r="H43" s="4"/>
      <c r="I43" s="4"/>
      <c r="J43" s="672"/>
      <c r="K43" s="673"/>
      <c r="M43" s="57" t="s">
        <v>44</v>
      </c>
      <c r="N43" s="24">
        <v>1</v>
      </c>
      <c r="O43" s="679" t="s">
        <v>90</v>
      </c>
      <c r="P43" s="680"/>
      <c r="Q43" s="673"/>
      <c r="R43" s="677" t="s">
        <v>94</v>
      </c>
      <c r="S43" s="696"/>
      <c r="T43" s="67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79" t="s">
        <v>93</v>
      </c>
      <c r="AA43" s="673"/>
    </row>
    <row r="44" spans="1:27" ht="14.25" x14ac:dyDescent="0.2">
      <c r="A44" s="68"/>
      <c r="M44" s="25"/>
      <c r="N44" s="24">
        <v>2</v>
      </c>
      <c r="O44" s="672"/>
      <c r="P44" s="680"/>
      <c r="Q44" s="673"/>
      <c r="R44" s="672"/>
      <c r="S44" s="680"/>
      <c r="T44" s="673"/>
      <c r="U44" s="4"/>
      <c r="V44" s="14"/>
      <c r="W44" s="4"/>
      <c r="X44" s="37">
        <f t="shared" si="19"/>
        <v>0</v>
      </c>
      <c r="Y44" s="4"/>
      <c r="Z44" s="672"/>
      <c r="AA44" s="673"/>
    </row>
    <row r="45" spans="1:27" ht="14.25" x14ac:dyDescent="0.2">
      <c r="A45" s="18"/>
      <c r="B45" s="50" t="s">
        <v>48</v>
      </c>
      <c r="C45" s="697" t="s">
        <v>12</v>
      </c>
      <c r="D45" s="680"/>
      <c r="E45" s="673"/>
      <c r="F45" s="50" t="s">
        <v>47</v>
      </c>
      <c r="G45" s="50" t="s">
        <v>49</v>
      </c>
      <c r="H45" s="50" t="s">
        <v>50</v>
      </c>
      <c r="I45" s="8" t="s">
        <v>13</v>
      </c>
      <c r="J45" s="689" t="s">
        <v>52</v>
      </c>
      <c r="K45" s="673"/>
      <c r="M45" s="25"/>
      <c r="N45" s="24">
        <v>3</v>
      </c>
      <c r="O45" s="672"/>
      <c r="P45" s="680"/>
      <c r="Q45" s="673"/>
      <c r="R45" s="672"/>
      <c r="S45" s="680"/>
      <c r="T45" s="673"/>
      <c r="U45" s="4"/>
      <c r="V45" s="14"/>
      <c r="W45" s="4"/>
      <c r="X45" s="37">
        <f t="shared" si="19"/>
        <v>0</v>
      </c>
      <c r="Y45" s="4"/>
      <c r="Z45" s="672"/>
      <c r="AA45" s="673"/>
    </row>
    <row r="46" spans="1:27" ht="14.25" x14ac:dyDescent="0.2">
      <c r="A46" s="53" t="s">
        <v>37</v>
      </c>
      <c r="B46" s="6">
        <v>1</v>
      </c>
      <c r="C46" s="679" t="s">
        <v>83</v>
      </c>
      <c r="D46" s="680"/>
      <c r="E46" s="673"/>
      <c r="F46" s="4">
        <v>15</v>
      </c>
      <c r="G46" s="4">
        <v>1200</v>
      </c>
      <c r="H46" s="4">
        <v>80</v>
      </c>
      <c r="I46" s="4">
        <v>5</v>
      </c>
      <c r="J46" s="679" t="s">
        <v>84</v>
      </c>
      <c r="K46" s="673"/>
      <c r="M46" s="25"/>
      <c r="N46" s="24">
        <v>4</v>
      </c>
      <c r="O46" s="672"/>
      <c r="P46" s="680"/>
      <c r="Q46" s="673"/>
      <c r="R46" s="672"/>
      <c r="S46" s="680"/>
      <c r="T46" s="673"/>
      <c r="U46" s="4"/>
      <c r="V46" s="14"/>
      <c r="W46" s="4"/>
      <c r="X46" s="37">
        <f t="shared" si="19"/>
        <v>0</v>
      </c>
      <c r="Y46" s="4"/>
      <c r="Z46" s="672"/>
      <c r="AA46" s="673"/>
    </row>
    <row r="47" spans="1:27" ht="14.25" x14ac:dyDescent="0.2">
      <c r="A47" s="23"/>
      <c r="B47" s="6">
        <v>2</v>
      </c>
      <c r="C47" s="672"/>
      <c r="D47" s="680"/>
      <c r="E47" s="673"/>
      <c r="F47" s="4"/>
      <c r="G47" s="4"/>
      <c r="H47" s="4"/>
      <c r="I47" s="4"/>
      <c r="J47" s="672"/>
      <c r="K47" s="673"/>
      <c r="M47" s="25"/>
      <c r="N47" s="29">
        <v>5</v>
      </c>
      <c r="O47" s="672"/>
      <c r="P47" s="680"/>
      <c r="Q47" s="673"/>
      <c r="R47" s="672"/>
      <c r="S47" s="680"/>
      <c r="T47" s="673"/>
      <c r="U47" s="27"/>
      <c r="V47" s="30"/>
      <c r="W47" s="27"/>
      <c r="X47" s="40">
        <f t="shared" si="19"/>
        <v>0</v>
      </c>
      <c r="Y47" s="4"/>
      <c r="Z47" s="672"/>
      <c r="AA47" s="673"/>
    </row>
    <row r="48" spans="1:27" ht="14.25" x14ac:dyDescent="0.2">
      <c r="A48" s="23"/>
      <c r="B48" s="6">
        <v>3</v>
      </c>
      <c r="C48" s="672"/>
      <c r="D48" s="680"/>
      <c r="E48" s="673"/>
      <c r="F48" s="4"/>
      <c r="G48" s="4"/>
      <c r="H48" s="4"/>
      <c r="I48" s="4"/>
      <c r="J48" s="672"/>
      <c r="K48" s="673"/>
      <c r="M48" s="69"/>
      <c r="N48" s="45"/>
      <c r="O48" s="676"/>
      <c r="P48" s="680"/>
      <c r="Q48" s="680"/>
      <c r="R48" s="676"/>
      <c r="S48" s="680"/>
      <c r="T48" s="680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676"/>
      <c r="AA48" s="673"/>
    </row>
    <row r="49" spans="1:27" ht="14.25" x14ac:dyDescent="0.2">
      <c r="A49" s="23"/>
      <c r="B49" s="6">
        <v>4</v>
      </c>
      <c r="C49" s="672"/>
      <c r="D49" s="680"/>
      <c r="E49" s="673"/>
      <c r="F49" s="4"/>
      <c r="G49" s="4"/>
      <c r="H49" s="4"/>
      <c r="I49" s="4"/>
      <c r="J49" s="672"/>
      <c r="K49" s="67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74"/>
      <c r="D50" s="681"/>
      <c r="E50" s="675"/>
      <c r="F50" s="27"/>
      <c r="G50" s="27"/>
      <c r="H50" s="27"/>
      <c r="I50" s="27"/>
      <c r="J50" s="674"/>
      <c r="K50" s="675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 x14ac:dyDescent="0.2">
      <c r="A51" s="23"/>
      <c r="B51" s="70" t="s">
        <v>102</v>
      </c>
      <c r="C51" s="682" t="s">
        <v>90</v>
      </c>
      <c r="D51" s="683"/>
      <c r="E51" s="684"/>
      <c r="F51" s="28">
        <v>18</v>
      </c>
      <c r="G51" s="28">
        <v>800</v>
      </c>
      <c r="H51" s="28">
        <v>44.44</v>
      </c>
      <c r="I51" s="28">
        <v>-15</v>
      </c>
      <c r="J51" s="682" t="s">
        <v>85</v>
      </c>
      <c r="K51" s="684"/>
      <c r="M51" s="8"/>
      <c r="N51" s="8" t="s">
        <v>18</v>
      </c>
      <c r="O51" s="685" t="s">
        <v>12</v>
      </c>
      <c r="P51" s="676"/>
      <c r="Q51" s="686"/>
      <c r="R51" s="691" t="s">
        <v>54</v>
      </c>
      <c r="S51" s="692"/>
      <c r="T51" s="693"/>
      <c r="U51" s="58" t="s">
        <v>55</v>
      </c>
      <c r="V51" s="39" t="s">
        <v>19</v>
      </c>
      <c r="W51" s="58" t="s">
        <v>58</v>
      </c>
      <c r="X51" s="8" t="s">
        <v>2</v>
      </c>
      <c r="Y51" s="685" t="s">
        <v>51</v>
      </c>
      <c r="Z51" s="676"/>
      <c r="AA51" s="686"/>
    </row>
    <row r="52" spans="1:27" ht="14.25" x14ac:dyDescent="0.2">
      <c r="A52" s="23"/>
      <c r="B52" s="71" t="s">
        <v>103</v>
      </c>
      <c r="C52" s="672"/>
      <c r="D52" s="680"/>
      <c r="E52" s="673"/>
      <c r="F52" s="4"/>
      <c r="G52" s="4"/>
      <c r="H52" s="4"/>
      <c r="I52" s="4"/>
      <c r="J52" s="672"/>
      <c r="K52" s="673"/>
      <c r="M52" s="57" t="s">
        <v>43</v>
      </c>
      <c r="N52" s="24">
        <v>1</v>
      </c>
      <c r="O52" s="679" t="s">
        <v>90</v>
      </c>
      <c r="P52" s="680"/>
      <c r="Q52" s="673"/>
      <c r="R52" s="677" t="s">
        <v>94</v>
      </c>
      <c r="S52" s="696"/>
      <c r="T52" s="67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79" t="s">
        <v>98</v>
      </c>
      <c r="Z52" s="680"/>
      <c r="AA52" s="673"/>
    </row>
    <row r="53" spans="1:27" ht="14.25" x14ac:dyDescent="0.2">
      <c r="A53" s="23"/>
      <c r="B53" s="71" t="s">
        <v>101</v>
      </c>
      <c r="C53" s="672"/>
      <c r="D53" s="680"/>
      <c r="E53" s="673"/>
      <c r="F53" s="4"/>
      <c r="G53" s="4"/>
      <c r="H53" s="4"/>
      <c r="I53" s="4"/>
      <c r="J53" s="672"/>
      <c r="K53" s="673"/>
      <c r="M53" s="25"/>
      <c r="N53" s="29">
        <v>2</v>
      </c>
      <c r="O53" s="674"/>
      <c r="P53" s="681"/>
      <c r="Q53" s="675"/>
      <c r="R53" s="674"/>
      <c r="S53" s="681"/>
      <c r="T53" s="675"/>
      <c r="U53" s="27"/>
      <c r="V53" s="30"/>
      <c r="W53" s="30"/>
      <c r="X53" s="41">
        <f t="shared" si="20"/>
        <v>0</v>
      </c>
      <c r="Y53" s="674"/>
      <c r="Z53" s="681"/>
      <c r="AA53" s="675"/>
    </row>
    <row r="54" spans="1:27" ht="14.25" x14ac:dyDescent="0.2">
      <c r="A54" s="23"/>
      <c r="B54" s="71" t="s">
        <v>100</v>
      </c>
      <c r="C54" s="672"/>
      <c r="D54" s="680"/>
      <c r="E54" s="673"/>
      <c r="F54" s="4"/>
      <c r="G54" s="4"/>
      <c r="H54" s="4"/>
      <c r="I54" s="4"/>
      <c r="J54" s="672"/>
      <c r="K54" s="673"/>
      <c r="M54" s="57" t="s">
        <v>44</v>
      </c>
      <c r="N54" s="42">
        <v>1</v>
      </c>
      <c r="O54" s="682" t="s">
        <v>95</v>
      </c>
      <c r="P54" s="683"/>
      <c r="Q54" s="684"/>
      <c r="R54" s="682" t="s">
        <v>96</v>
      </c>
      <c r="S54" s="683"/>
      <c r="T54" s="684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82" t="s">
        <v>97</v>
      </c>
      <c r="Z54" s="683"/>
      <c r="AA54" s="684"/>
    </row>
    <row r="55" spans="1:27" ht="14.25" x14ac:dyDescent="0.2">
      <c r="A55" s="20"/>
      <c r="B55" s="71" t="s">
        <v>104</v>
      </c>
      <c r="C55" s="672"/>
      <c r="D55" s="680"/>
      <c r="E55" s="673"/>
      <c r="F55" s="4"/>
      <c r="G55" s="4"/>
      <c r="H55" s="4"/>
      <c r="I55" s="4"/>
      <c r="J55" s="672"/>
      <c r="K55" s="673"/>
      <c r="M55" s="22"/>
      <c r="N55" s="24">
        <v>2</v>
      </c>
      <c r="O55" s="672"/>
      <c r="P55" s="680"/>
      <c r="Q55" s="673"/>
      <c r="R55" s="672"/>
      <c r="S55" s="680"/>
      <c r="T55" s="673"/>
      <c r="U55" s="4"/>
      <c r="V55" s="14"/>
      <c r="W55" s="14"/>
      <c r="X55" s="13">
        <f t="shared" si="20"/>
        <v>0</v>
      </c>
      <c r="Y55" s="672"/>
      <c r="Z55" s="680"/>
      <c r="AA55" s="67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RowHeight="12.75" x14ac:dyDescent="0.2"/>
  <cols>
    <col min="1" max="16384" width="9.140625" style="318"/>
  </cols>
  <sheetData>
    <row r="3" spans="1:2" ht="14.25" x14ac:dyDescent="0.2">
      <c r="A3" s="318">
        <v>1</v>
      </c>
      <c r="B3" s="319" t="s">
        <v>535</v>
      </c>
    </row>
    <row r="4" spans="1:2" ht="14.25" x14ac:dyDescent="0.2">
      <c r="A4" s="318">
        <v>2</v>
      </c>
      <c r="B4" s="319" t="s">
        <v>596</v>
      </c>
    </row>
    <row r="5" spans="1:2" ht="14.25" x14ac:dyDescent="0.2">
      <c r="A5" s="318">
        <v>3</v>
      </c>
      <c r="B5" s="319" t="s">
        <v>597</v>
      </c>
    </row>
    <row r="6" spans="1:2" ht="14.25" x14ac:dyDescent="0.2">
      <c r="A6" s="318">
        <v>4</v>
      </c>
      <c r="B6" s="412" t="s">
        <v>788</v>
      </c>
    </row>
    <row r="7" spans="1:2" ht="14.25" x14ac:dyDescent="0.2">
      <c r="A7" s="318">
        <v>5</v>
      </c>
      <c r="B7" s="319" t="s">
        <v>221</v>
      </c>
    </row>
    <row r="8" spans="1:2" ht="14.25" x14ac:dyDescent="0.2">
      <c r="A8" s="318">
        <v>6</v>
      </c>
      <c r="B8" s="319" t="s">
        <v>222</v>
      </c>
    </row>
    <row r="9" spans="1:2" ht="14.25" x14ac:dyDescent="0.2">
      <c r="A9" s="318">
        <v>7</v>
      </c>
      <c r="B9" s="319" t="s">
        <v>537</v>
      </c>
    </row>
    <row r="10" spans="1:2" ht="14.25" x14ac:dyDescent="0.2">
      <c r="A10" s="318">
        <v>8</v>
      </c>
      <c r="B10" s="319" t="s">
        <v>598</v>
      </c>
    </row>
  </sheetData>
  <phoneticPr fontId="1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3741F5-41E1-4D41-90E5-A088C45B6145}"/>
</file>

<file path=customXml/itemProps2.xml><?xml version="1.0" encoding="utf-8"?>
<ds:datastoreItem xmlns:ds="http://schemas.openxmlformats.org/officeDocument/2006/customXml" ds:itemID="{50C0C544-5244-4861-868F-906A202A70D9}"/>
</file>

<file path=customXml/itemProps3.xml><?xml version="1.0" encoding="utf-8"?>
<ds:datastoreItem xmlns:ds="http://schemas.openxmlformats.org/officeDocument/2006/customXml" ds:itemID="{4B5217A8-8E4B-4F5E-8783-74DD5008F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34</vt:i4>
      </vt:variant>
      <vt:variant>
        <vt:lpstr>已命名的範圍</vt:lpstr>
      </vt:variant>
      <vt:variant>
        <vt:i4>8</vt:i4>
      </vt:variant>
    </vt:vector>
  </HeadingPairs>
  <TitlesOfParts>
    <vt:vector size="42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（５-3）品群別人時生產性（4℃-季節調理麵)</vt:lpstr>
      <vt:lpstr>（５-2）品群別人時生產性（4℃-便當）</vt:lpstr>
      <vt:lpstr>（５-3）品群別人時生產性（4℃-熱食義麵)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1021-27超用分析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2025-08-07T01:21:52Z</cp:lastPrinted>
  <dcterms:created xsi:type="dcterms:W3CDTF">2025-07-03T16:36:59Z</dcterms:created>
  <dcterms:modified xsi:type="dcterms:W3CDTF">2025-10-31T06:46:29Z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