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 (x86)\GitHub\JAV2\Vincent_Adventure\miscellaneous\doc\"/>
    </mc:Choice>
  </mc:AlternateContent>
  <xr:revisionPtr revIDLastSave="0" documentId="13_ncr:1_{2F07FA6F-F938-4E7C-A95D-20FA8C6C9A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wVsT_acc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R3" i="1"/>
  <c r="N4" i="1"/>
  <c r="F13" i="1" l="1"/>
  <c r="F14" i="1"/>
  <c r="F29" i="1"/>
  <c r="F30" i="1"/>
  <c r="F45" i="1"/>
  <c r="F46" i="1"/>
  <c r="F61" i="1"/>
  <c r="F62" i="1"/>
  <c r="F77" i="1"/>
  <c r="F78" i="1"/>
  <c r="F93" i="1"/>
  <c r="F94" i="1"/>
  <c r="F109" i="1"/>
  <c r="F110" i="1"/>
  <c r="F125" i="1"/>
  <c r="F126" i="1"/>
  <c r="F141" i="1"/>
  <c r="F142" i="1"/>
  <c r="F157" i="1"/>
  <c r="F158" i="1"/>
  <c r="F173" i="1"/>
  <c r="F174" i="1"/>
  <c r="F189" i="1"/>
  <c r="F190" i="1"/>
  <c r="R10" i="1"/>
  <c r="R9" i="1"/>
  <c r="Q6" i="1"/>
  <c r="N13" i="1"/>
  <c r="N6" i="1"/>
  <c r="H22" i="1" l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9" i="1"/>
  <c r="H17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1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3" i="1"/>
  <c r="H11" i="1"/>
  <c r="H19" i="1"/>
  <c r="N14" i="1"/>
  <c r="N25" i="1" s="1"/>
  <c r="E106" i="1" s="1"/>
  <c r="H27" i="1"/>
  <c r="H35" i="1"/>
  <c r="H43" i="1"/>
  <c r="H51" i="1"/>
  <c r="H59" i="1"/>
  <c r="H67" i="1"/>
  <c r="H75" i="1"/>
  <c r="H83" i="1"/>
  <c r="H91" i="1"/>
  <c r="H99" i="1"/>
  <c r="H25" i="1"/>
  <c r="H36" i="1"/>
  <c r="H201" i="1"/>
  <c r="H28" i="1"/>
  <c r="H44" i="1"/>
  <c r="H60" i="1"/>
  <c r="H76" i="1"/>
  <c r="H92" i="1"/>
  <c r="H107" i="1"/>
  <c r="H118" i="1"/>
  <c r="H132" i="1"/>
  <c r="H143" i="1"/>
  <c r="H157" i="1"/>
  <c r="H171" i="1"/>
  <c r="H182" i="1"/>
  <c r="H196" i="1"/>
  <c r="H8" i="1"/>
  <c r="H111" i="1"/>
  <c r="H189" i="1"/>
  <c r="H53" i="1"/>
  <c r="H115" i="1"/>
  <c r="H151" i="1"/>
  <c r="H190" i="1"/>
  <c r="H70" i="1"/>
  <c r="H102" i="1"/>
  <c r="H127" i="1"/>
  <c r="H155" i="1"/>
  <c r="H180" i="1"/>
  <c r="H20" i="1"/>
  <c r="H39" i="1"/>
  <c r="H87" i="1"/>
  <c r="H117" i="1"/>
  <c r="H156" i="1"/>
  <c r="H7" i="1"/>
  <c r="H29" i="1"/>
  <c r="H45" i="1"/>
  <c r="H61" i="1"/>
  <c r="H77" i="1"/>
  <c r="H93" i="1"/>
  <c r="H108" i="1"/>
  <c r="H119" i="1"/>
  <c r="H133" i="1"/>
  <c r="H147" i="1"/>
  <c r="H158" i="1"/>
  <c r="H172" i="1"/>
  <c r="H183" i="1"/>
  <c r="H197" i="1"/>
  <c r="H12" i="1"/>
  <c r="H47" i="1"/>
  <c r="H79" i="1"/>
  <c r="H95" i="1"/>
  <c r="H110" i="1"/>
  <c r="H124" i="1"/>
  <c r="H149" i="1"/>
  <c r="H163" i="1"/>
  <c r="H188" i="1"/>
  <c r="H14" i="1"/>
  <c r="H68" i="1"/>
  <c r="H125" i="1"/>
  <c r="H150" i="1"/>
  <c r="H175" i="1"/>
  <c r="H15" i="1"/>
  <c r="H37" i="1"/>
  <c r="H69" i="1"/>
  <c r="H85" i="1"/>
  <c r="H101" i="1"/>
  <c r="H126" i="1"/>
  <c r="H140" i="1"/>
  <c r="H165" i="1"/>
  <c r="H179" i="1"/>
  <c r="H5" i="1"/>
  <c r="H16" i="1"/>
  <c r="H38" i="1"/>
  <c r="H54" i="1"/>
  <c r="H86" i="1"/>
  <c r="H116" i="1"/>
  <c r="H141" i="1"/>
  <c r="H166" i="1"/>
  <c r="H6" i="1"/>
  <c r="H55" i="1"/>
  <c r="H131" i="1"/>
  <c r="H167" i="1"/>
  <c r="H181" i="1"/>
  <c r="N22" i="1"/>
  <c r="H30" i="1"/>
  <c r="H46" i="1"/>
  <c r="H62" i="1"/>
  <c r="H78" i="1"/>
  <c r="H94" i="1"/>
  <c r="H109" i="1"/>
  <c r="H123" i="1"/>
  <c r="H134" i="1"/>
  <c r="H148" i="1"/>
  <c r="H159" i="1"/>
  <c r="H173" i="1"/>
  <c r="H187" i="1"/>
  <c r="H198" i="1"/>
  <c r="H13" i="1"/>
  <c r="H31" i="1"/>
  <c r="H63" i="1"/>
  <c r="H135" i="1"/>
  <c r="H174" i="1"/>
  <c r="H199" i="1"/>
  <c r="H52" i="1"/>
  <c r="H84" i="1"/>
  <c r="H100" i="1"/>
  <c r="H139" i="1"/>
  <c r="H164" i="1"/>
  <c r="H4" i="1"/>
  <c r="H2" i="1"/>
  <c r="H191" i="1"/>
  <c r="H23" i="1"/>
  <c r="H71" i="1"/>
  <c r="H103" i="1"/>
  <c r="H142" i="1"/>
  <c r="H195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15" i="1"/>
  <c r="B103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N20" i="1"/>
  <c r="C39" i="1" s="1"/>
  <c r="D39" i="1" s="1"/>
  <c r="B7" i="1"/>
  <c r="B23" i="1"/>
  <c r="B31" i="1"/>
  <c r="B39" i="1"/>
  <c r="B47" i="1"/>
  <c r="B55" i="1"/>
  <c r="B71" i="1"/>
  <c r="B79" i="1"/>
  <c r="B87" i="1"/>
  <c r="B95" i="1"/>
  <c r="B11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63" i="1"/>
  <c r="B8" i="1"/>
  <c r="B24" i="1"/>
  <c r="B40" i="1"/>
  <c r="B56" i="1"/>
  <c r="B72" i="1"/>
  <c r="B88" i="1"/>
  <c r="B104" i="1"/>
  <c r="B119" i="1"/>
  <c r="B130" i="1"/>
  <c r="B144" i="1"/>
  <c r="B155" i="1"/>
  <c r="B169" i="1"/>
  <c r="B183" i="1"/>
  <c r="B194" i="1"/>
  <c r="B106" i="1"/>
  <c r="B135" i="1"/>
  <c r="B171" i="1"/>
  <c r="B185" i="1"/>
  <c r="B64" i="1"/>
  <c r="B123" i="1"/>
  <c r="B176" i="1"/>
  <c r="B33" i="1"/>
  <c r="B65" i="1"/>
  <c r="B97" i="1"/>
  <c r="B152" i="1"/>
  <c r="B2" i="1"/>
  <c r="B139" i="1"/>
  <c r="B19" i="1"/>
  <c r="B83" i="1"/>
  <c r="B129" i="1"/>
  <c r="B179" i="1"/>
  <c r="B9" i="1"/>
  <c r="B25" i="1"/>
  <c r="B41" i="1"/>
  <c r="B57" i="1"/>
  <c r="B73" i="1"/>
  <c r="B89" i="1"/>
  <c r="B105" i="1"/>
  <c r="B120" i="1"/>
  <c r="B131" i="1"/>
  <c r="B145" i="1"/>
  <c r="B159" i="1"/>
  <c r="B170" i="1"/>
  <c r="B184" i="1"/>
  <c r="B195" i="1"/>
  <c r="B74" i="1"/>
  <c r="B121" i="1"/>
  <c r="B160" i="1"/>
  <c r="B199" i="1"/>
  <c r="B122" i="1"/>
  <c r="B147" i="1"/>
  <c r="B175" i="1"/>
  <c r="B186" i="1"/>
  <c r="N21" i="1"/>
  <c r="C131" i="1" s="1"/>
  <c r="D131" i="1" s="1"/>
  <c r="B112" i="1"/>
  <c r="B162" i="1"/>
  <c r="B17" i="1"/>
  <c r="B81" i="1"/>
  <c r="B113" i="1"/>
  <c r="B177" i="1"/>
  <c r="B34" i="1"/>
  <c r="B98" i="1"/>
  <c r="B178" i="1"/>
  <c r="B3" i="1"/>
  <c r="B67" i="1"/>
  <c r="B99" i="1"/>
  <c r="B168" i="1"/>
  <c r="B10" i="1"/>
  <c r="B26" i="1"/>
  <c r="B42" i="1"/>
  <c r="B58" i="1"/>
  <c r="B90" i="1"/>
  <c r="B146" i="1"/>
  <c r="B80" i="1"/>
  <c r="B151" i="1"/>
  <c r="B191" i="1"/>
  <c r="B66" i="1"/>
  <c r="B128" i="1"/>
  <c r="B192" i="1"/>
  <c r="B35" i="1"/>
  <c r="B143" i="1"/>
  <c r="B11" i="1"/>
  <c r="B27" i="1"/>
  <c r="B43" i="1"/>
  <c r="B59" i="1"/>
  <c r="B75" i="1"/>
  <c r="B91" i="1"/>
  <c r="B107" i="1"/>
  <c r="B136" i="1"/>
  <c r="B161" i="1"/>
  <c r="B200" i="1"/>
  <c r="B16" i="1"/>
  <c r="B48" i="1"/>
  <c r="B96" i="1"/>
  <c r="B137" i="1"/>
  <c r="B187" i="1"/>
  <c r="B49" i="1"/>
  <c r="B127" i="1"/>
  <c r="B50" i="1"/>
  <c r="B115" i="1"/>
  <c r="B32" i="1"/>
  <c r="B201" i="1"/>
  <c r="B138" i="1"/>
  <c r="B153" i="1"/>
  <c r="B193" i="1"/>
  <c r="B163" i="1"/>
  <c r="B18" i="1"/>
  <c r="B82" i="1"/>
  <c r="B114" i="1"/>
  <c r="B167" i="1"/>
  <c r="B51" i="1"/>
  <c r="B154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54" i="1"/>
  <c r="F162" i="1"/>
  <c r="F170" i="1"/>
  <c r="F178" i="1"/>
  <c r="F186" i="1"/>
  <c r="F194" i="1"/>
  <c r="F2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10" i="1"/>
  <c r="F146" i="1"/>
  <c r="F188" i="1"/>
  <c r="F172" i="1"/>
  <c r="F156" i="1"/>
  <c r="F140" i="1"/>
  <c r="F124" i="1"/>
  <c r="F108" i="1"/>
  <c r="F92" i="1"/>
  <c r="F76" i="1"/>
  <c r="F60" i="1"/>
  <c r="F44" i="1"/>
  <c r="F28" i="1"/>
  <c r="F12" i="1"/>
  <c r="F139" i="1"/>
  <c r="F107" i="1"/>
  <c r="F59" i="1"/>
  <c r="F11" i="1"/>
  <c r="F155" i="1"/>
  <c r="F123" i="1"/>
  <c r="F43" i="1"/>
  <c r="F198" i="1"/>
  <c r="F182" i="1"/>
  <c r="F166" i="1"/>
  <c r="F150" i="1"/>
  <c r="F134" i="1"/>
  <c r="F118" i="1"/>
  <c r="F102" i="1"/>
  <c r="F86" i="1"/>
  <c r="F70" i="1"/>
  <c r="F54" i="1"/>
  <c r="F38" i="1"/>
  <c r="F22" i="1"/>
  <c r="F6" i="1"/>
  <c r="F171" i="1"/>
  <c r="F27" i="1"/>
  <c r="F197" i="1"/>
  <c r="F181" i="1"/>
  <c r="F165" i="1"/>
  <c r="F149" i="1"/>
  <c r="F133" i="1"/>
  <c r="F117" i="1"/>
  <c r="F101" i="1"/>
  <c r="F85" i="1"/>
  <c r="F69" i="1"/>
  <c r="F53" i="1"/>
  <c r="F37" i="1"/>
  <c r="F21" i="1"/>
  <c r="F5" i="1"/>
  <c r="F75" i="1"/>
  <c r="F196" i="1"/>
  <c r="F180" i="1"/>
  <c r="F164" i="1"/>
  <c r="F148" i="1"/>
  <c r="F132" i="1"/>
  <c r="F116" i="1"/>
  <c r="F100" i="1"/>
  <c r="F84" i="1"/>
  <c r="F68" i="1"/>
  <c r="F52" i="1"/>
  <c r="F36" i="1"/>
  <c r="F20" i="1"/>
  <c r="F4" i="1"/>
  <c r="F187" i="1"/>
  <c r="F91" i="1"/>
  <c r="Q12" i="1"/>
  <c r="F195" i="1"/>
  <c r="F179" i="1"/>
  <c r="F163" i="1"/>
  <c r="F147" i="1"/>
  <c r="F131" i="1"/>
  <c r="F115" i="1"/>
  <c r="F99" i="1"/>
  <c r="F83" i="1"/>
  <c r="F67" i="1"/>
  <c r="F51" i="1"/>
  <c r="F35" i="1"/>
  <c r="F19" i="1"/>
  <c r="F3" i="1"/>
  <c r="E188" i="1"/>
  <c r="E66" i="1"/>
  <c r="E148" i="1"/>
  <c r="E42" i="1"/>
  <c r="E186" i="1"/>
  <c r="E154" i="1"/>
  <c r="E146" i="1"/>
  <c r="E34" i="1"/>
  <c r="E50" i="1"/>
  <c r="E2" i="1"/>
  <c r="E140" i="1"/>
  <c r="E90" i="1"/>
  <c r="E156" i="1"/>
  <c r="E177" i="1"/>
  <c r="E196" i="1"/>
  <c r="E138" i="1"/>
  <c r="E82" i="1"/>
  <c r="E194" i="1"/>
  <c r="E132" i="1"/>
  <c r="E74" i="1"/>
  <c r="E201" i="1"/>
  <c r="E185" i="1"/>
  <c r="E129" i="1"/>
  <c r="E97" i="1"/>
  <c r="E73" i="1"/>
  <c r="E33" i="1"/>
  <c r="E9" i="1"/>
  <c r="E184" i="1"/>
  <c r="E160" i="1"/>
  <c r="E136" i="1"/>
  <c r="E120" i="1"/>
  <c r="E104" i="1"/>
  <c r="E80" i="1"/>
  <c r="E64" i="1"/>
  <c r="E56" i="1"/>
  <c r="E40" i="1"/>
  <c r="E32" i="1"/>
  <c r="E199" i="1"/>
  <c r="E183" i="1"/>
  <c r="E175" i="1"/>
  <c r="E159" i="1"/>
  <c r="E151" i="1"/>
  <c r="E135" i="1"/>
  <c r="E119" i="1"/>
  <c r="E111" i="1"/>
  <c r="E95" i="1"/>
  <c r="E87" i="1"/>
  <c r="E71" i="1"/>
  <c r="E55" i="1"/>
  <c r="E47" i="1"/>
  <c r="E31" i="1"/>
  <c r="E23" i="1"/>
  <c r="E7" i="1"/>
  <c r="E152" i="1"/>
  <c r="E112" i="1"/>
  <c r="E198" i="1"/>
  <c r="E190" i="1"/>
  <c r="E174" i="1"/>
  <c r="E158" i="1"/>
  <c r="E150" i="1"/>
  <c r="E134" i="1"/>
  <c r="E126" i="1"/>
  <c r="E110" i="1"/>
  <c r="E94" i="1"/>
  <c r="E86" i="1"/>
  <c r="E70" i="1"/>
  <c r="E62" i="1"/>
  <c r="E46" i="1"/>
  <c r="E30" i="1"/>
  <c r="E22" i="1"/>
  <c r="E6" i="1"/>
  <c r="E193" i="1"/>
  <c r="E161" i="1"/>
  <c r="E137" i="1"/>
  <c r="E121" i="1"/>
  <c r="E89" i="1"/>
  <c r="E81" i="1"/>
  <c r="E57" i="1"/>
  <c r="E25" i="1"/>
  <c r="E17" i="1"/>
  <c r="E144" i="1"/>
  <c r="E96" i="1"/>
  <c r="E197" i="1"/>
  <c r="E181" i="1"/>
  <c r="E173" i="1"/>
  <c r="E157" i="1"/>
  <c r="E149" i="1"/>
  <c r="E133" i="1"/>
  <c r="E117" i="1"/>
  <c r="E109" i="1"/>
  <c r="E93" i="1"/>
  <c r="E85" i="1"/>
  <c r="E69" i="1"/>
  <c r="E53" i="1"/>
  <c r="E45" i="1"/>
  <c r="E29" i="1"/>
  <c r="E21" i="1"/>
  <c r="E5" i="1"/>
  <c r="E116" i="1"/>
  <c r="E108" i="1"/>
  <c r="E92" i="1"/>
  <c r="E84" i="1"/>
  <c r="E68" i="1"/>
  <c r="E52" i="1"/>
  <c r="E44" i="1"/>
  <c r="E28" i="1"/>
  <c r="E20" i="1"/>
  <c r="E4" i="1"/>
  <c r="E187" i="1"/>
  <c r="E179" i="1"/>
  <c r="E163" i="1"/>
  <c r="E155" i="1"/>
  <c r="E139" i="1"/>
  <c r="E123" i="1"/>
  <c r="E115" i="1"/>
  <c r="E99" i="1"/>
  <c r="E91" i="1"/>
  <c r="E75" i="1"/>
  <c r="E59" i="1"/>
  <c r="E51" i="1"/>
  <c r="E35" i="1"/>
  <c r="E27" i="1"/>
  <c r="E11" i="1"/>
  <c r="C105" i="1" l="1"/>
  <c r="D105" i="1" s="1"/>
  <c r="C79" i="1"/>
  <c r="D79" i="1" s="1"/>
  <c r="C106" i="1"/>
  <c r="D106" i="1" s="1"/>
  <c r="E130" i="1"/>
  <c r="C99" i="1"/>
  <c r="D99" i="1" s="1"/>
  <c r="E43" i="1"/>
  <c r="E107" i="1"/>
  <c r="E171" i="1"/>
  <c r="E36" i="1"/>
  <c r="E100" i="1"/>
  <c r="E37" i="1"/>
  <c r="E101" i="1"/>
  <c r="E165" i="1"/>
  <c r="E192" i="1"/>
  <c r="E105" i="1"/>
  <c r="E14" i="1"/>
  <c r="E78" i="1"/>
  <c r="E142" i="1"/>
  <c r="E24" i="1"/>
  <c r="E39" i="1"/>
  <c r="E103" i="1"/>
  <c r="E167" i="1"/>
  <c r="E48" i="1"/>
  <c r="E128" i="1"/>
  <c r="E49" i="1"/>
  <c r="E10" i="1"/>
  <c r="E170" i="1"/>
  <c r="E172" i="1"/>
  <c r="E180" i="1"/>
  <c r="E162" i="1"/>
  <c r="C94" i="1"/>
  <c r="D94" i="1" s="1"/>
  <c r="E122" i="1"/>
  <c r="C41" i="1"/>
  <c r="D41" i="1" s="1"/>
  <c r="C158" i="1"/>
  <c r="D158" i="1" s="1"/>
  <c r="E67" i="1"/>
  <c r="E131" i="1"/>
  <c r="E195" i="1"/>
  <c r="E60" i="1"/>
  <c r="E124" i="1"/>
  <c r="E61" i="1"/>
  <c r="E125" i="1"/>
  <c r="E189" i="1"/>
  <c r="E41" i="1"/>
  <c r="E145" i="1"/>
  <c r="E38" i="1"/>
  <c r="E102" i="1"/>
  <c r="E166" i="1"/>
  <c r="E176" i="1"/>
  <c r="E63" i="1"/>
  <c r="E127" i="1"/>
  <c r="E191" i="1"/>
  <c r="E72" i="1"/>
  <c r="E168" i="1"/>
  <c r="E113" i="1"/>
  <c r="E164" i="1"/>
  <c r="E114" i="1"/>
  <c r="E58" i="1"/>
  <c r="N26" i="1"/>
  <c r="E3" i="1"/>
  <c r="E19" i="1"/>
  <c r="E83" i="1"/>
  <c r="E147" i="1"/>
  <c r="E12" i="1"/>
  <c r="E76" i="1"/>
  <c r="E13" i="1"/>
  <c r="E77" i="1"/>
  <c r="E141" i="1"/>
  <c r="E16" i="1"/>
  <c r="E65" i="1"/>
  <c r="E169" i="1"/>
  <c r="E54" i="1"/>
  <c r="E118" i="1"/>
  <c r="E182" i="1"/>
  <c r="E15" i="1"/>
  <c r="E79" i="1"/>
  <c r="E143" i="1"/>
  <c r="E8" i="1"/>
  <c r="E88" i="1"/>
  <c r="E200" i="1"/>
  <c r="E153" i="1"/>
  <c r="E18" i="1"/>
  <c r="E26" i="1"/>
  <c r="E98" i="1"/>
  <c r="E178" i="1"/>
  <c r="C70" i="1"/>
  <c r="D70" i="1" s="1"/>
  <c r="N23" i="1"/>
  <c r="C20" i="1"/>
  <c r="D20" i="1" s="1"/>
  <c r="C13" i="1"/>
  <c r="D13" i="1" s="1"/>
  <c r="C176" i="1"/>
  <c r="D176" i="1" s="1"/>
  <c r="C72" i="1"/>
  <c r="D72" i="1" s="1"/>
  <c r="C23" i="1"/>
  <c r="D23" i="1" s="1"/>
  <c r="C157" i="1"/>
  <c r="D157" i="1" s="1"/>
  <c r="C93" i="1"/>
  <c r="D93" i="1" s="1"/>
  <c r="C29" i="1"/>
  <c r="D29" i="1" s="1"/>
  <c r="C75" i="1"/>
  <c r="D75" i="1" s="1"/>
  <c r="C28" i="1"/>
  <c r="D28" i="1" s="1"/>
  <c r="C100" i="1"/>
  <c r="D100" i="1" s="1"/>
  <c r="C78" i="1"/>
  <c r="D78" i="1" s="1"/>
  <c r="C115" i="1"/>
  <c r="D115" i="1" s="1"/>
  <c r="C16" i="1"/>
  <c r="D16" i="1" s="1"/>
  <c r="C191" i="1"/>
  <c r="D191" i="1" s="1"/>
  <c r="C10" i="1"/>
  <c r="D10" i="1" s="1"/>
  <c r="C177" i="1"/>
  <c r="D177" i="1" s="1"/>
  <c r="C175" i="1"/>
  <c r="D175" i="1" s="1"/>
  <c r="C73" i="1"/>
  <c r="D73" i="1" s="1"/>
  <c r="C8" i="1"/>
  <c r="D8" i="1" s="1"/>
  <c r="C49" i="1"/>
  <c r="D49" i="1" s="1"/>
  <c r="C55" i="1"/>
  <c r="D55" i="1" s="1"/>
  <c r="C127" i="1"/>
  <c r="D127" i="1" s="1"/>
  <c r="C166" i="1"/>
  <c r="D166" i="1" s="1"/>
  <c r="C114" i="1"/>
  <c r="D114" i="1" s="1"/>
  <c r="C32" i="1"/>
  <c r="D32" i="1" s="1"/>
  <c r="C59" i="1"/>
  <c r="D59" i="1" s="1"/>
  <c r="C66" i="1"/>
  <c r="D66" i="1" s="1"/>
  <c r="C186" i="1"/>
  <c r="D186" i="1" s="1"/>
  <c r="C195" i="1"/>
  <c r="D195" i="1" s="1"/>
  <c r="C83" i="1"/>
  <c r="D83" i="1" s="1"/>
  <c r="C194" i="1"/>
  <c r="D194" i="1" s="1"/>
  <c r="C88" i="1"/>
  <c r="D88" i="1" s="1"/>
  <c r="C111" i="1"/>
  <c r="D111" i="1" s="1"/>
  <c r="C165" i="1"/>
  <c r="D165" i="1" s="1"/>
  <c r="C101" i="1"/>
  <c r="D101" i="1" s="1"/>
  <c r="C37" i="1"/>
  <c r="D37" i="1" s="1"/>
  <c r="C188" i="1"/>
  <c r="D188" i="1" s="1"/>
  <c r="C124" i="1"/>
  <c r="D124" i="1" s="1"/>
  <c r="C185" i="1"/>
  <c r="D185" i="1" s="1"/>
  <c r="C74" i="1"/>
  <c r="D74" i="1" s="1"/>
  <c r="C141" i="1"/>
  <c r="D141" i="1" s="1"/>
  <c r="C144" i="1"/>
  <c r="D144" i="1" s="1"/>
  <c r="C6" i="1"/>
  <c r="D6" i="1" s="1"/>
  <c r="C184" i="1"/>
  <c r="D184" i="1" s="1"/>
  <c r="C12" i="1"/>
  <c r="D12" i="1" s="1"/>
  <c r="C130" i="1"/>
  <c r="D130" i="1" s="1"/>
  <c r="C193" i="1"/>
  <c r="D193" i="1" s="1"/>
  <c r="C2" i="1"/>
  <c r="D2" i="1" s="1"/>
  <c r="C128" i="1"/>
  <c r="D128" i="1" s="1"/>
  <c r="C65" i="1"/>
  <c r="D65" i="1" s="1"/>
  <c r="C201" i="1"/>
  <c r="D201" i="1" s="1"/>
  <c r="C36" i="1"/>
  <c r="D36" i="1" s="1"/>
  <c r="C63" i="1"/>
  <c r="D63" i="1" s="1"/>
  <c r="C122" i="1"/>
  <c r="D122" i="1" s="1"/>
  <c r="C4" i="1"/>
  <c r="D4" i="1" s="1"/>
  <c r="C143" i="1"/>
  <c r="D143" i="1" s="1"/>
  <c r="C173" i="1"/>
  <c r="D173" i="1" s="1"/>
  <c r="C86" i="1"/>
  <c r="D86" i="1" s="1"/>
  <c r="C198" i="1"/>
  <c r="D198" i="1" s="1"/>
  <c r="C192" i="1"/>
  <c r="D192" i="1" s="1"/>
  <c r="C50" i="1"/>
  <c r="D50" i="1" s="1"/>
  <c r="C151" i="1"/>
  <c r="D151" i="1" s="1"/>
  <c r="C113" i="1"/>
  <c r="D113" i="1" s="1"/>
  <c r="C170" i="1"/>
  <c r="D170" i="1" s="1"/>
  <c r="C57" i="1"/>
  <c r="D57" i="1" s="1"/>
  <c r="C87" i="1"/>
  <c r="D87" i="1" s="1"/>
  <c r="C149" i="1"/>
  <c r="D149" i="1" s="1"/>
  <c r="C21" i="1"/>
  <c r="D21" i="1" s="1"/>
  <c r="C172" i="1"/>
  <c r="D172" i="1" s="1"/>
  <c r="C44" i="1"/>
  <c r="D44" i="1" s="1"/>
  <c r="C121" i="1"/>
  <c r="D121" i="1" s="1"/>
  <c r="C91" i="1"/>
  <c r="D91" i="1" s="1"/>
  <c r="C116" i="1"/>
  <c r="D116" i="1" s="1"/>
  <c r="C135" i="1"/>
  <c r="D135" i="1" s="1"/>
  <c r="C138" i="1"/>
  <c r="D138" i="1" s="1"/>
  <c r="C60" i="1"/>
  <c r="D60" i="1" s="1"/>
  <c r="C45" i="1"/>
  <c r="D45" i="1" s="1"/>
  <c r="C14" i="1"/>
  <c r="D14" i="1" s="1"/>
  <c r="C102" i="1"/>
  <c r="D102" i="1" s="1"/>
  <c r="C199" i="1"/>
  <c r="D199" i="1" s="1"/>
  <c r="C129" i="1"/>
  <c r="D129" i="1" s="1"/>
  <c r="C107" i="1"/>
  <c r="D107" i="1" s="1"/>
  <c r="C132" i="1"/>
  <c r="D132" i="1" s="1"/>
  <c r="C159" i="1"/>
  <c r="D159" i="1" s="1"/>
  <c r="C178" i="1"/>
  <c r="D178" i="1" s="1"/>
  <c r="C140" i="1"/>
  <c r="D140" i="1" s="1"/>
  <c r="C77" i="1"/>
  <c r="D77" i="1" s="1"/>
  <c r="C22" i="1"/>
  <c r="D22" i="1" s="1"/>
  <c r="C134" i="1"/>
  <c r="D134" i="1" s="1"/>
  <c r="C112" i="1"/>
  <c r="D112" i="1" s="1"/>
  <c r="C137" i="1"/>
  <c r="D137" i="1" s="1"/>
  <c r="C148" i="1"/>
  <c r="D148" i="1" s="1"/>
  <c r="C42" i="1"/>
  <c r="D42" i="1" s="1"/>
  <c r="C3" i="1"/>
  <c r="D3" i="1" s="1"/>
  <c r="C156" i="1"/>
  <c r="D156" i="1" s="1"/>
  <c r="C85" i="1"/>
  <c r="D85" i="1" s="1"/>
  <c r="C30" i="1"/>
  <c r="D30" i="1" s="1"/>
  <c r="C142" i="1"/>
  <c r="D142" i="1" s="1"/>
  <c r="C120" i="1"/>
  <c r="D120" i="1" s="1"/>
  <c r="C123" i="1"/>
  <c r="D123" i="1" s="1"/>
  <c r="C9" i="1"/>
  <c r="D9" i="1" s="1"/>
  <c r="C169" i="1"/>
  <c r="D169" i="1" s="1"/>
  <c r="C187" i="1"/>
  <c r="D187" i="1" s="1"/>
  <c r="C164" i="1"/>
  <c r="D164" i="1" s="1"/>
  <c r="C58" i="1"/>
  <c r="D58" i="1" s="1"/>
  <c r="C67" i="1"/>
  <c r="D67" i="1" s="1"/>
  <c r="C71" i="1"/>
  <c r="D71" i="1" s="1"/>
  <c r="C109" i="1"/>
  <c r="D109" i="1" s="1"/>
  <c r="C38" i="1"/>
  <c r="D38" i="1" s="1"/>
  <c r="C150" i="1"/>
  <c r="D150" i="1" s="1"/>
  <c r="C168" i="1"/>
  <c r="D168" i="1" s="1"/>
  <c r="N24" i="1"/>
  <c r="C24" i="1"/>
  <c r="D24" i="1" s="1"/>
  <c r="C96" i="1"/>
  <c r="D96" i="1" s="1"/>
  <c r="C136" i="1"/>
  <c r="D136" i="1" s="1"/>
  <c r="C200" i="1"/>
  <c r="D200" i="1" s="1"/>
  <c r="C17" i="1"/>
  <c r="D17" i="1" s="1"/>
  <c r="C81" i="1"/>
  <c r="D81" i="1" s="1"/>
  <c r="C145" i="1"/>
  <c r="D145" i="1" s="1"/>
  <c r="C11" i="1"/>
  <c r="D11" i="1" s="1"/>
  <c r="C139" i="1"/>
  <c r="D139" i="1" s="1"/>
  <c r="C52" i="1"/>
  <c r="D52" i="1" s="1"/>
  <c r="C180" i="1"/>
  <c r="D180" i="1" s="1"/>
  <c r="C95" i="1"/>
  <c r="D95" i="1" s="1"/>
  <c r="C18" i="1"/>
  <c r="D18" i="1" s="1"/>
  <c r="C82" i="1"/>
  <c r="D82" i="1" s="1"/>
  <c r="C146" i="1"/>
  <c r="D146" i="1" s="1"/>
  <c r="C19" i="1"/>
  <c r="D19" i="1" s="1"/>
  <c r="C147" i="1"/>
  <c r="D147" i="1" s="1"/>
  <c r="C76" i="1"/>
  <c r="D76" i="1" s="1"/>
  <c r="C7" i="1"/>
  <c r="D7" i="1" s="1"/>
  <c r="C167" i="1"/>
  <c r="D167" i="1" s="1"/>
  <c r="C53" i="1"/>
  <c r="D53" i="1" s="1"/>
  <c r="C117" i="1"/>
  <c r="D117" i="1" s="1"/>
  <c r="C181" i="1"/>
  <c r="D181" i="1" s="1"/>
  <c r="C46" i="1"/>
  <c r="D46" i="1" s="1"/>
  <c r="C110" i="1"/>
  <c r="D110" i="1" s="1"/>
  <c r="C174" i="1"/>
  <c r="D174" i="1" s="1"/>
  <c r="C40" i="1"/>
  <c r="D40" i="1" s="1"/>
  <c r="C64" i="1"/>
  <c r="D64" i="1" s="1"/>
  <c r="C152" i="1"/>
  <c r="D152" i="1" s="1"/>
  <c r="C25" i="1"/>
  <c r="D25" i="1" s="1"/>
  <c r="C26" i="1"/>
  <c r="D26" i="1" s="1"/>
  <c r="C183" i="1"/>
  <c r="D183" i="1" s="1"/>
  <c r="C80" i="1"/>
  <c r="D80" i="1" s="1"/>
  <c r="C89" i="1"/>
  <c r="D89" i="1" s="1"/>
  <c r="C153" i="1"/>
  <c r="D153" i="1" s="1"/>
  <c r="C27" i="1"/>
  <c r="D27" i="1" s="1"/>
  <c r="C155" i="1"/>
  <c r="D155" i="1" s="1"/>
  <c r="C68" i="1"/>
  <c r="D68" i="1" s="1"/>
  <c r="C196" i="1"/>
  <c r="D196" i="1" s="1"/>
  <c r="C103" i="1"/>
  <c r="D103" i="1" s="1"/>
  <c r="C90" i="1"/>
  <c r="D90" i="1" s="1"/>
  <c r="C154" i="1"/>
  <c r="D154" i="1" s="1"/>
  <c r="C35" i="1"/>
  <c r="D35" i="1" s="1"/>
  <c r="C163" i="1"/>
  <c r="D163" i="1" s="1"/>
  <c r="C92" i="1"/>
  <c r="D92" i="1" s="1"/>
  <c r="C31" i="1"/>
  <c r="D31" i="1" s="1"/>
  <c r="C61" i="1"/>
  <c r="D61" i="1" s="1"/>
  <c r="C125" i="1"/>
  <c r="D125" i="1" s="1"/>
  <c r="C189" i="1"/>
  <c r="D189" i="1" s="1"/>
  <c r="C54" i="1"/>
  <c r="D54" i="1" s="1"/>
  <c r="C118" i="1"/>
  <c r="D118" i="1" s="1"/>
  <c r="C182" i="1"/>
  <c r="D182" i="1" s="1"/>
  <c r="C48" i="1"/>
  <c r="D48" i="1" s="1"/>
  <c r="C160" i="1"/>
  <c r="D160" i="1" s="1"/>
  <c r="C33" i="1"/>
  <c r="D33" i="1" s="1"/>
  <c r="C97" i="1"/>
  <c r="D97" i="1" s="1"/>
  <c r="C161" i="1"/>
  <c r="D161" i="1" s="1"/>
  <c r="C43" i="1"/>
  <c r="D43" i="1" s="1"/>
  <c r="C171" i="1"/>
  <c r="D171" i="1" s="1"/>
  <c r="C84" i="1"/>
  <c r="D84" i="1" s="1"/>
  <c r="C15" i="1"/>
  <c r="D15" i="1" s="1"/>
  <c r="C119" i="1"/>
  <c r="D119" i="1" s="1"/>
  <c r="C34" i="1"/>
  <c r="D34" i="1" s="1"/>
  <c r="C98" i="1"/>
  <c r="D98" i="1" s="1"/>
  <c r="C162" i="1"/>
  <c r="D162" i="1" s="1"/>
  <c r="C51" i="1"/>
  <c r="D51" i="1" s="1"/>
  <c r="C179" i="1"/>
  <c r="D179" i="1" s="1"/>
  <c r="C108" i="1"/>
  <c r="D108" i="1" s="1"/>
  <c r="C47" i="1"/>
  <c r="D47" i="1" s="1"/>
  <c r="C5" i="1"/>
  <c r="D5" i="1" s="1"/>
  <c r="C69" i="1"/>
  <c r="D69" i="1" s="1"/>
  <c r="C133" i="1"/>
  <c r="D133" i="1" s="1"/>
  <c r="C197" i="1"/>
  <c r="D197" i="1" s="1"/>
  <c r="C62" i="1"/>
  <c r="D62" i="1" s="1"/>
  <c r="C126" i="1"/>
  <c r="D126" i="1" s="1"/>
  <c r="C190" i="1"/>
  <c r="D190" i="1" s="1"/>
  <c r="C56" i="1"/>
  <c r="D56" i="1" s="1"/>
  <c r="C104" i="1"/>
  <c r="D104" i="1" s="1"/>
</calcChain>
</file>

<file path=xl/sharedStrings.xml><?xml version="1.0" encoding="utf-8"?>
<sst xmlns="http://schemas.openxmlformats.org/spreadsheetml/2006/main" count="44" uniqueCount="43">
  <si>
    <t>time to reach max speed</t>
  </si>
  <si>
    <t>Acceleration force</t>
  </si>
  <si>
    <t>Total tractive effort</t>
  </si>
  <si>
    <t>MTT x number of drive wheels</t>
  </si>
  <si>
    <t>Fixed Variables</t>
  </si>
  <si>
    <t>amount</t>
  </si>
  <si>
    <t>Variables</t>
  </si>
  <si>
    <t>Amount</t>
  </si>
  <si>
    <t>mass of grocceries (kg)</t>
  </si>
  <si>
    <t>Maximum linear velocity -  Vmax(m/s)</t>
  </si>
  <si>
    <t>mass of vehicle (kg)</t>
  </si>
  <si>
    <t>Angle of Incline (degrees)</t>
  </si>
  <si>
    <t>Total mass (kg)</t>
  </si>
  <si>
    <t>Time taken required to achieve max speed from 0</t>
  </si>
  <si>
    <t>Gravity (m/s^2)</t>
  </si>
  <si>
    <t>Radius of wheel (m)</t>
  </si>
  <si>
    <t>Weight (N)</t>
  </si>
  <si>
    <t xml:space="preserve"> </t>
  </si>
  <si>
    <t>circumference (m)</t>
  </si>
  <si>
    <t>resistance factor</t>
  </si>
  <si>
    <t>number of drive wheels</t>
  </si>
  <si>
    <t>Motor specs</t>
  </si>
  <si>
    <t>static coefficient</t>
  </si>
  <si>
    <t>rpm</t>
  </si>
  <si>
    <t>rps</t>
  </si>
  <si>
    <t>surface coefficient</t>
  </si>
  <si>
    <t>motor toque (g/cm)</t>
  </si>
  <si>
    <t>Nm</t>
  </si>
  <si>
    <t>rise</t>
  </si>
  <si>
    <t>run</t>
  </si>
  <si>
    <t>max speed</t>
  </si>
  <si>
    <t>Gradient</t>
  </si>
  <si>
    <t>Normal Weight (N)</t>
  </si>
  <si>
    <t>Rolling resistence (N)</t>
  </si>
  <si>
    <t>Grade resistance (N)</t>
  </si>
  <si>
    <t>Acceleration Force (N)</t>
  </si>
  <si>
    <t>Total Tractive Effort (N)</t>
  </si>
  <si>
    <t>Wheel torque (N/m)</t>
  </si>
  <si>
    <t>Maximum Tractive Torque (N)</t>
  </si>
  <si>
    <t>Wheel motor Torque</t>
  </si>
  <si>
    <t>Torque of selected motor</t>
  </si>
  <si>
    <t>radius of wheel</t>
  </si>
  <si>
    <t>acceleration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</si>
</sst>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Wheel Motor Torque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TwVsT_accGraph!$A$2:$A$201</c15:sqref>
                  </c15:fullRef>
                </c:ext>
              </c:extLst>
              <c:f>TwVsT_accGraph!$A$6:$A$201</c:f>
              <c:numCache>
                <c:formatCode>General</c:formatCode>
                <c:ptCount val="19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  <c:pt idx="145">
                  <c:v>1.5</c:v>
                </c:pt>
                <c:pt idx="146">
                  <c:v>1.51</c:v>
                </c:pt>
                <c:pt idx="147">
                  <c:v>1.52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1.56</c:v>
                </c:pt>
                <c:pt idx="152">
                  <c:v>1.57</c:v>
                </c:pt>
                <c:pt idx="153">
                  <c:v>1.58</c:v>
                </c:pt>
                <c:pt idx="154">
                  <c:v>1.59</c:v>
                </c:pt>
                <c:pt idx="155">
                  <c:v>1.6</c:v>
                </c:pt>
                <c:pt idx="156">
                  <c:v>1.61</c:v>
                </c:pt>
                <c:pt idx="157">
                  <c:v>1.62</c:v>
                </c:pt>
                <c:pt idx="158">
                  <c:v>1.63</c:v>
                </c:pt>
                <c:pt idx="159">
                  <c:v>1.64</c:v>
                </c:pt>
                <c:pt idx="160">
                  <c:v>1.65</c:v>
                </c:pt>
                <c:pt idx="161">
                  <c:v>1.66</c:v>
                </c:pt>
                <c:pt idx="162">
                  <c:v>1.67</c:v>
                </c:pt>
                <c:pt idx="163">
                  <c:v>1.68</c:v>
                </c:pt>
                <c:pt idx="164">
                  <c:v>1.69</c:v>
                </c:pt>
                <c:pt idx="165">
                  <c:v>1.7</c:v>
                </c:pt>
                <c:pt idx="166">
                  <c:v>1.71</c:v>
                </c:pt>
                <c:pt idx="167">
                  <c:v>1.72</c:v>
                </c:pt>
                <c:pt idx="168">
                  <c:v>1.73</c:v>
                </c:pt>
                <c:pt idx="169">
                  <c:v>1.74</c:v>
                </c:pt>
                <c:pt idx="170">
                  <c:v>1.75</c:v>
                </c:pt>
                <c:pt idx="171">
                  <c:v>1.76</c:v>
                </c:pt>
                <c:pt idx="172">
                  <c:v>1.77</c:v>
                </c:pt>
                <c:pt idx="173">
                  <c:v>1.78</c:v>
                </c:pt>
                <c:pt idx="174">
                  <c:v>1.79</c:v>
                </c:pt>
                <c:pt idx="175">
                  <c:v>1.8</c:v>
                </c:pt>
                <c:pt idx="176">
                  <c:v>1.81</c:v>
                </c:pt>
                <c:pt idx="177">
                  <c:v>1.82</c:v>
                </c:pt>
                <c:pt idx="178">
                  <c:v>1.83</c:v>
                </c:pt>
                <c:pt idx="179">
                  <c:v>1.84</c:v>
                </c:pt>
                <c:pt idx="180">
                  <c:v>1.85</c:v>
                </c:pt>
                <c:pt idx="181">
                  <c:v>1.86</c:v>
                </c:pt>
                <c:pt idx="182">
                  <c:v>1.87</c:v>
                </c:pt>
                <c:pt idx="183">
                  <c:v>1.88</c:v>
                </c:pt>
                <c:pt idx="184">
                  <c:v>1.89</c:v>
                </c:pt>
                <c:pt idx="185">
                  <c:v>1.9</c:v>
                </c:pt>
                <c:pt idx="186">
                  <c:v>1.91</c:v>
                </c:pt>
                <c:pt idx="187">
                  <c:v>1.92</c:v>
                </c:pt>
                <c:pt idx="188">
                  <c:v>1.93</c:v>
                </c:pt>
                <c:pt idx="189">
                  <c:v>1.94</c:v>
                </c:pt>
                <c:pt idx="190">
                  <c:v>1.95</c:v>
                </c:pt>
                <c:pt idx="191">
                  <c:v>1.96</c:v>
                </c:pt>
                <c:pt idx="192">
                  <c:v>1.97</c:v>
                </c:pt>
                <c:pt idx="193">
                  <c:v>1.98</c:v>
                </c:pt>
                <c:pt idx="194">
                  <c:v>1.99</c:v>
                </c:pt>
                <c:pt idx="19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TwVsT_accGraph!$D$2:$D$201</c15:sqref>
                  </c15:fullRef>
                </c:ext>
              </c:extLst>
              <c:f>TwVsT_accGraph!$D$6:$D$201</c:f>
              <c:numCache>
                <c:formatCode>General</c:formatCode>
                <c:ptCount val="196"/>
                <c:pt idx="0">
                  <c:v>0.88111447499999984</c:v>
                </c:pt>
                <c:pt idx="1">
                  <c:v>0.73736447499999991</c:v>
                </c:pt>
                <c:pt idx="2">
                  <c:v>0.63468590357142851</c:v>
                </c:pt>
                <c:pt idx="3">
                  <c:v>0.55767697499999991</c:v>
                </c:pt>
                <c:pt idx="4">
                  <c:v>0.49778114166666665</c:v>
                </c:pt>
                <c:pt idx="5">
                  <c:v>0.44986447499999993</c:v>
                </c:pt>
                <c:pt idx="6">
                  <c:v>0.41065992954545455</c:v>
                </c:pt>
                <c:pt idx="7">
                  <c:v>0.37798947500000002</c:v>
                </c:pt>
                <c:pt idx="8">
                  <c:v>0.35034524423076924</c:v>
                </c:pt>
                <c:pt idx="9">
                  <c:v>0.32665018928571427</c:v>
                </c:pt>
                <c:pt idx="10">
                  <c:v>0.30611447500000005</c:v>
                </c:pt>
                <c:pt idx="11">
                  <c:v>0.28814572500000002</c:v>
                </c:pt>
                <c:pt idx="12">
                  <c:v>0.27229094558823524</c:v>
                </c:pt>
                <c:pt idx="13">
                  <c:v>0.25819780833333333</c:v>
                </c:pt>
                <c:pt idx="14">
                  <c:v>0.24558815921052629</c:v>
                </c:pt>
                <c:pt idx="15">
                  <c:v>0.23423947499999997</c:v>
                </c:pt>
                <c:pt idx="16">
                  <c:v>0.22397161785714287</c:v>
                </c:pt>
                <c:pt idx="17">
                  <c:v>0.21463720227272723</c:v>
                </c:pt>
                <c:pt idx="18">
                  <c:v>0.20611447499999994</c:v>
                </c:pt>
                <c:pt idx="19">
                  <c:v>0.19830197499999996</c:v>
                </c:pt>
                <c:pt idx="20">
                  <c:v>0.19111447500000001</c:v>
                </c:pt>
                <c:pt idx="21">
                  <c:v>0.1844798596153846</c:v>
                </c:pt>
                <c:pt idx="22">
                  <c:v>0.1783366972222222</c:v>
                </c:pt>
                <c:pt idx="23">
                  <c:v>0.17263233214285711</c:v>
                </c:pt>
                <c:pt idx="24">
                  <c:v>0.16732137155172414</c:v>
                </c:pt>
                <c:pt idx="25">
                  <c:v>0.16236447499999998</c:v>
                </c:pt>
                <c:pt idx="26">
                  <c:v>0.15772737822580643</c:v>
                </c:pt>
                <c:pt idx="27">
                  <c:v>0.15338009999999999</c:v>
                </c:pt>
                <c:pt idx="28">
                  <c:v>0.14929629318181814</c:v>
                </c:pt>
                <c:pt idx="29">
                  <c:v>0.14545271029411763</c:v>
                </c:pt>
                <c:pt idx="30">
                  <c:v>0.14182876071428571</c:v>
                </c:pt>
                <c:pt idx="31">
                  <c:v>0.13840614166666668</c:v>
                </c:pt>
                <c:pt idx="32">
                  <c:v>0.13516852905405402</c:v>
                </c:pt>
                <c:pt idx="33">
                  <c:v>0.13210131710526316</c:v>
                </c:pt>
                <c:pt idx="34">
                  <c:v>0.12919139807692304</c:v>
                </c:pt>
                <c:pt idx="35">
                  <c:v>0.12642697499999997</c:v>
                </c:pt>
                <c:pt idx="36">
                  <c:v>0.12379740182926831</c:v>
                </c:pt>
                <c:pt idx="37">
                  <c:v>0.12129304642857143</c:v>
                </c:pt>
                <c:pt idx="38">
                  <c:v>0.11890517267441859</c:v>
                </c:pt>
                <c:pt idx="39">
                  <c:v>0.11662583863636362</c:v>
                </c:pt>
                <c:pt idx="40">
                  <c:v>0.11444780833333332</c:v>
                </c:pt>
                <c:pt idx="41">
                  <c:v>0.11236447499999996</c:v>
                </c:pt>
                <c:pt idx="42">
                  <c:v>0.11036979414893619</c:v>
                </c:pt>
                <c:pt idx="43">
                  <c:v>0.10845822499999998</c:v>
                </c:pt>
                <c:pt idx="44">
                  <c:v>0.10662467908163266</c:v>
                </c:pt>
                <c:pt idx="45">
                  <c:v>0.104864475</c:v>
                </c:pt>
                <c:pt idx="46">
                  <c:v>0.10317329852941173</c:v>
                </c:pt>
                <c:pt idx="47">
                  <c:v>0.10154716730769231</c:v>
                </c:pt>
                <c:pt idx="48">
                  <c:v>9.9982399528301874E-2</c:v>
                </c:pt>
                <c:pt idx="49">
                  <c:v>9.8475586111111096E-2</c:v>
                </c:pt>
                <c:pt idx="50">
                  <c:v>9.7023565909090892E-2</c:v>
                </c:pt>
                <c:pt idx="51">
                  <c:v>9.5623403571428567E-2</c:v>
                </c:pt>
                <c:pt idx="52">
                  <c:v>9.4272369736842096E-2</c:v>
                </c:pt>
                <c:pt idx="53">
                  <c:v>9.2967923275862063E-2</c:v>
                </c:pt>
                <c:pt idx="54">
                  <c:v>9.1707695338983042E-2</c:v>
                </c:pt>
                <c:pt idx="55">
                  <c:v>9.0489474999999986E-2</c:v>
                </c:pt>
                <c:pt idx="56">
                  <c:v>8.931119631147541E-2</c:v>
                </c:pt>
                <c:pt idx="57">
                  <c:v>8.8170926612903225E-2</c:v>
                </c:pt>
                <c:pt idx="58">
                  <c:v>8.7066855952380937E-2</c:v>
                </c:pt>
                <c:pt idx="59">
                  <c:v>8.5997287499999991E-2</c:v>
                </c:pt>
                <c:pt idx="60">
                  <c:v>8.4960628846153838E-2</c:v>
                </c:pt>
                <c:pt idx="61">
                  <c:v>8.3955384090909066E-2</c:v>
                </c:pt>
                <c:pt idx="62">
                  <c:v>8.2980146641791028E-2</c:v>
                </c:pt>
                <c:pt idx="63">
                  <c:v>8.2033592647058826E-2</c:v>
                </c:pt>
                <c:pt idx="64">
                  <c:v>8.1114475000000005E-2</c:v>
                </c:pt>
                <c:pt idx="65">
                  <c:v>8.0221617857142866E-2</c:v>
                </c:pt>
                <c:pt idx="66">
                  <c:v>7.9353911619718331E-2</c:v>
                </c:pt>
                <c:pt idx="67">
                  <c:v>7.8510308333333348E-2</c:v>
                </c:pt>
                <c:pt idx="68">
                  <c:v>7.7689817465753416E-2</c:v>
                </c:pt>
                <c:pt idx="69">
                  <c:v>7.689150202702702E-2</c:v>
                </c:pt>
                <c:pt idx="70">
                  <c:v>7.6114474999999987E-2</c:v>
                </c:pt>
                <c:pt idx="71">
                  <c:v>7.5357896052631559E-2</c:v>
                </c:pt>
                <c:pt idx="72">
                  <c:v>7.4620968506493496E-2</c:v>
                </c:pt>
                <c:pt idx="73">
                  <c:v>7.3902936538461542E-2</c:v>
                </c:pt>
                <c:pt idx="74">
                  <c:v>7.32030825949367E-2</c:v>
                </c:pt>
                <c:pt idx="75">
                  <c:v>7.252072499999998E-2</c:v>
                </c:pt>
                <c:pt idx="76">
                  <c:v>7.1855215740740747E-2</c:v>
                </c:pt>
                <c:pt idx="77">
                  <c:v>7.1205938414634143E-2</c:v>
                </c:pt>
                <c:pt idx="78">
                  <c:v>7.0572306325301204E-2</c:v>
                </c:pt>
                <c:pt idx="79">
                  <c:v>6.9953760714285704E-2</c:v>
                </c:pt>
                <c:pt idx="80">
                  <c:v>6.934976911764705E-2</c:v>
                </c:pt>
                <c:pt idx="81">
                  <c:v>6.87598238372093E-2</c:v>
                </c:pt>
                <c:pt idx="82">
                  <c:v>6.8183440517241373E-2</c:v>
                </c:pt>
                <c:pt idx="83">
                  <c:v>6.7620156818181815E-2</c:v>
                </c:pt>
                <c:pt idx="84">
                  <c:v>6.706953117977528E-2</c:v>
                </c:pt>
                <c:pt idx="85">
                  <c:v>6.6531141666666668E-2</c:v>
                </c:pt>
                <c:pt idx="86">
                  <c:v>6.600458489010988E-2</c:v>
                </c:pt>
                <c:pt idx="87">
                  <c:v>6.5489474999999978E-2</c:v>
                </c:pt>
                <c:pt idx="88">
                  <c:v>6.498544274193549E-2</c:v>
                </c:pt>
                <c:pt idx="89">
                  <c:v>6.4492134574468091E-2</c:v>
                </c:pt>
                <c:pt idx="90">
                  <c:v>6.4009211842105257E-2</c:v>
                </c:pt>
                <c:pt idx="91">
                  <c:v>6.3536349999999991E-2</c:v>
                </c:pt>
                <c:pt idx="92">
                  <c:v>6.3073237886597924E-2</c:v>
                </c:pt>
                <c:pt idx="93">
                  <c:v>6.2619577040816318E-2</c:v>
                </c:pt>
                <c:pt idx="94">
                  <c:v>6.2175081060606062E-2</c:v>
                </c:pt>
                <c:pt idx="95">
                  <c:v>6.1739474999999995E-2</c:v>
                </c:pt>
                <c:pt idx="96">
                  <c:v>6.1312494801980193E-2</c:v>
                </c:pt>
                <c:pt idx="97">
                  <c:v>6.0893886764705876E-2</c:v>
                </c:pt>
                <c:pt idx="98">
                  <c:v>6.0483407038834952E-2</c:v>
                </c:pt>
                <c:pt idx="99">
                  <c:v>6.0080821153846151E-2</c:v>
                </c:pt>
                <c:pt idx="100">
                  <c:v>5.968590357142857E-2</c:v>
                </c:pt>
                <c:pt idx="101">
                  <c:v>5.9298437264150926E-2</c:v>
                </c:pt>
                <c:pt idx="102">
                  <c:v>5.8918213317756998E-2</c:v>
                </c:pt>
                <c:pt idx="103">
                  <c:v>5.8545030555555558E-2</c:v>
                </c:pt>
                <c:pt idx="104">
                  <c:v>5.8178695183486236E-2</c:v>
                </c:pt>
                <c:pt idx="105">
                  <c:v>5.7819020454545442E-2</c:v>
                </c:pt>
                <c:pt idx="106">
                  <c:v>5.7465826351351348E-2</c:v>
                </c:pt>
                <c:pt idx="107">
                  <c:v>5.7118939285714279E-2</c:v>
                </c:pt>
                <c:pt idx="108">
                  <c:v>5.6778191814159287E-2</c:v>
                </c:pt>
                <c:pt idx="109">
                  <c:v>5.6443422368421051E-2</c:v>
                </c:pt>
                <c:pt idx="110">
                  <c:v>5.6114474999999997E-2</c:v>
                </c:pt>
                <c:pt idx="111">
                  <c:v>5.5791199137931034E-2</c:v>
                </c:pt>
                <c:pt idx="112">
                  <c:v>5.5473449358974351E-2</c:v>
                </c:pt>
                <c:pt idx="113">
                  <c:v>5.5161085169491524E-2</c:v>
                </c:pt>
                <c:pt idx="114">
                  <c:v>5.4853970798319322E-2</c:v>
                </c:pt>
                <c:pt idx="115">
                  <c:v>5.4551974999999996E-2</c:v>
                </c:pt>
                <c:pt idx="116">
                  <c:v>5.4254970867768593E-2</c:v>
                </c:pt>
                <c:pt idx="117">
                  <c:v>5.3962835655737701E-2</c:v>
                </c:pt>
                <c:pt idx="118">
                  <c:v>5.3675450609756092E-2</c:v>
                </c:pt>
                <c:pt idx="119">
                  <c:v>5.3392700806451608E-2</c:v>
                </c:pt>
                <c:pt idx="120">
                  <c:v>5.3114474999999994E-2</c:v>
                </c:pt>
                <c:pt idx="121">
                  <c:v>5.2840665476190471E-2</c:v>
                </c:pt>
                <c:pt idx="122">
                  <c:v>5.257116791338582E-2</c:v>
                </c:pt>
                <c:pt idx="123">
                  <c:v>5.2305881249999998E-2</c:v>
                </c:pt>
                <c:pt idx="124">
                  <c:v>5.2044707558139523E-2</c:v>
                </c:pt>
                <c:pt idx="125">
                  <c:v>5.1787551923076922E-2</c:v>
                </c:pt>
                <c:pt idx="126">
                  <c:v>5.1534322328244273E-2</c:v>
                </c:pt>
                <c:pt idx="127">
                  <c:v>5.1284929545454536E-2</c:v>
                </c:pt>
                <c:pt idx="128">
                  <c:v>5.1039287030075181E-2</c:v>
                </c:pt>
                <c:pt idx="129">
                  <c:v>5.0797310820895517E-2</c:v>
                </c:pt>
                <c:pt idx="130">
                  <c:v>5.055891944444444E-2</c:v>
                </c:pt>
                <c:pt idx="131">
                  <c:v>5.0324033823529409E-2</c:v>
                </c:pt>
                <c:pt idx="132">
                  <c:v>5.009257718978101E-2</c:v>
                </c:pt>
                <c:pt idx="133">
                  <c:v>4.9864474999999998E-2</c:v>
                </c:pt>
                <c:pt idx="134">
                  <c:v>4.9639654856115101E-2</c:v>
                </c:pt>
                <c:pt idx="135">
                  <c:v>4.9418046428571429E-2</c:v>
                </c:pt>
                <c:pt idx="136">
                  <c:v>4.9199581382978724E-2</c:v>
                </c:pt>
                <c:pt idx="137">
                  <c:v>4.8984193309859161E-2</c:v>
                </c:pt>
                <c:pt idx="138">
                  <c:v>4.8771817657342655E-2</c:v>
                </c:pt>
                <c:pt idx="139">
                  <c:v>4.856239166666667E-2</c:v>
                </c:pt>
                <c:pt idx="140">
                  <c:v>4.8355854310344816E-2</c:v>
                </c:pt>
                <c:pt idx="141">
                  <c:v>4.8152146232876718E-2</c:v>
                </c:pt>
                <c:pt idx="142">
                  <c:v>4.7951209693877547E-2</c:v>
                </c:pt>
                <c:pt idx="143">
                  <c:v>4.7752988513513506E-2</c:v>
                </c:pt>
                <c:pt idx="144">
                  <c:v>4.7557428020134219E-2</c:v>
                </c:pt>
                <c:pt idx="145">
                  <c:v>4.7364474999999996E-2</c:v>
                </c:pt>
                <c:pt idx="146">
                  <c:v>4.7174077649006621E-2</c:v>
                </c:pt>
                <c:pt idx="147">
                  <c:v>4.6986185526315782E-2</c:v>
                </c:pt>
                <c:pt idx="148">
                  <c:v>4.680074950980391E-2</c:v>
                </c:pt>
                <c:pt idx="149">
                  <c:v>4.6617721753246751E-2</c:v>
                </c:pt>
                <c:pt idx="150">
                  <c:v>4.6437055645161283E-2</c:v>
                </c:pt>
                <c:pt idx="151">
                  <c:v>4.625870576923076E-2</c:v>
                </c:pt>
                <c:pt idx="152">
                  <c:v>4.6082627866242037E-2</c:v>
                </c:pt>
                <c:pt idx="153">
                  <c:v>4.5908778797468353E-2</c:v>
                </c:pt>
                <c:pt idx="154">
                  <c:v>4.5737116509433962E-2</c:v>
                </c:pt>
                <c:pt idx="155">
                  <c:v>4.5567599999999986E-2</c:v>
                </c:pt>
                <c:pt idx="156">
                  <c:v>4.5400189285714286E-2</c:v>
                </c:pt>
                <c:pt idx="157">
                  <c:v>4.5234845370370362E-2</c:v>
                </c:pt>
                <c:pt idx="158">
                  <c:v>4.5071530214723918E-2</c:v>
                </c:pt>
                <c:pt idx="159">
                  <c:v>4.4910206707317074E-2</c:v>
                </c:pt>
                <c:pt idx="160">
                  <c:v>4.4750838636363637E-2</c:v>
                </c:pt>
                <c:pt idx="161">
                  <c:v>4.4593390662650598E-2</c:v>
                </c:pt>
                <c:pt idx="162">
                  <c:v>4.4437828293413174E-2</c:v>
                </c:pt>
                <c:pt idx="163">
                  <c:v>4.4284117857142855E-2</c:v>
                </c:pt>
                <c:pt idx="164">
                  <c:v>4.4132226479289931E-2</c:v>
                </c:pt>
                <c:pt idx="165">
                  <c:v>4.3982122058823521E-2</c:v>
                </c:pt>
                <c:pt idx="166">
                  <c:v>4.3833773245614029E-2</c:v>
                </c:pt>
                <c:pt idx="167">
                  <c:v>4.3687149418604652E-2</c:v>
                </c:pt>
                <c:pt idx="168">
                  <c:v>4.3542220664739881E-2</c:v>
                </c:pt>
                <c:pt idx="169">
                  <c:v>4.3398957758620689E-2</c:v>
                </c:pt>
                <c:pt idx="170">
                  <c:v>4.3257332142857138E-2</c:v>
                </c:pt>
                <c:pt idx="171">
                  <c:v>4.311731590909091E-2</c:v>
                </c:pt>
                <c:pt idx="172">
                  <c:v>4.2978881779661013E-2</c:v>
                </c:pt>
                <c:pt idx="173">
                  <c:v>4.2842003089887629E-2</c:v>
                </c:pt>
                <c:pt idx="174">
                  <c:v>4.2706653770949718E-2</c:v>
                </c:pt>
                <c:pt idx="175">
                  <c:v>4.2572808333333323E-2</c:v>
                </c:pt>
                <c:pt idx="176">
                  <c:v>4.2440441850828729E-2</c:v>
                </c:pt>
                <c:pt idx="177">
                  <c:v>4.2309529945054936E-2</c:v>
                </c:pt>
                <c:pt idx="178">
                  <c:v>4.2180048770491793E-2</c:v>
                </c:pt>
                <c:pt idx="179">
                  <c:v>4.2051974999999991E-2</c:v>
                </c:pt>
                <c:pt idx="180">
                  <c:v>4.1925285810810807E-2</c:v>
                </c:pt>
                <c:pt idx="181">
                  <c:v>4.1799958870967734E-2</c:v>
                </c:pt>
                <c:pt idx="182">
                  <c:v>4.1675972326203202E-2</c:v>
                </c:pt>
                <c:pt idx="183">
                  <c:v>4.1553304787234041E-2</c:v>
                </c:pt>
                <c:pt idx="184">
                  <c:v>4.1431935317460311E-2</c:v>
                </c:pt>
                <c:pt idx="185">
                  <c:v>4.1311843421052624E-2</c:v>
                </c:pt>
                <c:pt idx="186">
                  <c:v>4.1193009031413604E-2</c:v>
                </c:pt>
                <c:pt idx="187">
                  <c:v>4.1075412499999998E-2</c:v>
                </c:pt>
                <c:pt idx="188">
                  <c:v>4.0959034585492222E-2</c:v>
                </c:pt>
                <c:pt idx="189">
                  <c:v>4.0843856443298965E-2</c:v>
                </c:pt>
                <c:pt idx="190">
                  <c:v>4.0729859615384612E-2</c:v>
                </c:pt>
                <c:pt idx="191">
                  <c:v>4.0617026020408162E-2</c:v>
                </c:pt>
                <c:pt idx="192">
                  <c:v>4.0505337944162431E-2</c:v>
                </c:pt>
                <c:pt idx="193">
                  <c:v>4.0394778030303023E-2</c:v>
                </c:pt>
                <c:pt idx="194">
                  <c:v>4.0285329271356779E-2</c:v>
                </c:pt>
                <c:pt idx="195">
                  <c:v>4.0176974999999997E-2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2-4105-81DB-4F04495A8D6D}"/>
            </c:ext>
          </c:extLst>
        </c:ser>
        <c:ser>
          <c:idx val="1"/>
          <c:order val="1"/>
          <c:tx>
            <c:v>MTT per drive wheel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TwVsT_accGraph!$A$2:$A$201</c15:sqref>
                  </c15:fullRef>
                </c:ext>
              </c:extLst>
              <c:f>TwVsT_accGraph!$A$6:$A$201</c:f>
              <c:numCache>
                <c:formatCode>General</c:formatCode>
                <c:ptCount val="19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  <c:pt idx="145">
                  <c:v>1.5</c:v>
                </c:pt>
                <c:pt idx="146">
                  <c:v>1.51</c:v>
                </c:pt>
                <c:pt idx="147">
                  <c:v>1.52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1.56</c:v>
                </c:pt>
                <c:pt idx="152">
                  <c:v>1.57</c:v>
                </c:pt>
                <c:pt idx="153">
                  <c:v>1.58</c:v>
                </c:pt>
                <c:pt idx="154">
                  <c:v>1.59</c:v>
                </c:pt>
                <c:pt idx="155">
                  <c:v>1.6</c:v>
                </c:pt>
                <c:pt idx="156">
                  <c:v>1.61</c:v>
                </c:pt>
                <c:pt idx="157">
                  <c:v>1.62</c:v>
                </c:pt>
                <c:pt idx="158">
                  <c:v>1.63</c:v>
                </c:pt>
                <c:pt idx="159">
                  <c:v>1.64</c:v>
                </c:pt>
                <c:pt idx="160">
                  <c:v>1.65</c:v>
                </c:pt>
                <c:pt idx="161">
                  <c:v>1.66</c:v>
                </c:pt>
                <c:pt idx="162">
                  <c:v>1.67</c:v>
                </c:pt>
                <c:pt idx="163">
                  <c:v>1.68</c:v>
                </c:pt>
                <c:pt idx="164">
                  <c:v>1.69</c:v>
                </c:pt>
                <c:pt idx="165">
                  <c:v>1.7</c:v>
                </c:pt>
                <c:pt idx="166">
                  <c:v>1.71</c:v>
                </c:pt>
                <c:pt idx="167">
                  <c:v>1.72</c:v>
                </c:pt>
                <c:pt idx="168">
                  <c:v>1.73</c:v>
                </c:pt>
                <c:pt idx="169">
                  <c:v>1.74</c:v>
                </c:pt>
                <c:pt idx="170">
                  <c:v>1.75</c:v>
                </c:pt>
                <c:pt idx="171">
                  <c:v>1.76</c:v>
                </c:pt>
                <c:pt idx="172">
                  <c:v>1.77</c:v>
                </c:pt>
                <c:pt idx="173">
                  <c:v>1.78</c:v>
                </c:pt>
                <c:pt idx="174">
                  <c:v>1.79</c:v>
                </c:pt>
                <c:pt idx="175">
                  <c:v>1.8</c:v>
                </c:pt>
                <c:pt idx="176">
                  <c:v>1.81</c:v>
                </c:pt>
                <c:pt idx="177">
                  <c:v>1.82</c:v>
                </c:pt>
                <c:pt idx="178">
                  <c:v>1.83</c:v>
                </c:pt>
                <c:pt idx="179">
                  <c:v>1.84</c:v>
                </c:pt>
                <c:pt idx="180">
                  <c:v>1.85</c:v>
                </c:pt>
                <c:pt idx="181">
                  <c:v>1.86</c:v>
                </c:pt>
                <c:pt idx="182">
                  <c:v>1.87</c:v>
                </c:pt>
                <c:pt idx="183">
                  <c:v>1.88</c:v>
                </c:pt>
                <c:pt idx="184">
                  <c:v>1.89</c:v>
                </c:pt>
                <c:pt idx="185">
                  <c:v>1.9</c:v>
                </c:pt>
                <c:pt idx="186">
                  <c:v>1.91</c:v>
                </c:pt>
                <c:pt idx="187">
                  <c:v>1.92</c:v>
                </c:pt>
                <c:pt idx="188">
                  <c:v>1.93</c:v>
                </c:pt>
                <c:pt idx="189">
                  <c:v>1.94</c:v>
                </c:pt>
                <c:pt idx="190">
                  <c:v>1.95</c:v>
                </c:pt>
                <c:pt idx="191">
                  <c:v>1.96</c:v>
                </c:pt>
                <c:pt idx="192">
                  <c:v>1.97</c:v>
                </c:pt>
                <c:pt idx="193">
                  <c:v>1.98</c:v>
                </c:pt>
                <c:pt idx="194">
                  <c:v>1.99</c:v>
                </c:pt>
                <c:pt idx="19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TwVsT_accGraph!$E$2:$E$201</c15:sqref>
                  </c15:fullRef>
                </c:ext>
              </c:extLst>
              <c:f>TwVsT_accGraph!$E$6:$E$201</c:f>
              <c:numCache>
                <c:formatCode>General</c:formatCode>
                <c:ptCount val="196"/>
                <c:pt idx="0">
                  <c:v>0.31269374999999999</c:v>
                </c:pt>
                <c:pt idx="1">
                  <c:v>0.31269374999999999</c:v>
                </c:pt>
                <c:pt idx="2">
                  <c:v>0.31269374999999999</c:v>
                </c:pt>
                <c:pt idx="3">
                  <c:v>0.31269374999999999</c:v>
                </c:pt>
                <c:pt idx="4">
                  <c:v>0.31269374999999999</c:v>
                </c:pt>
                <c:pt idx="5">
                  <c:v>0.31269374999999999</c:v>
                </c:pt>
                <c:pt idx="6">
                  <c:v>0.31269374999999999</c:v>
                </c:pt>
                <c:pt idx="7">
                  <c:v>0.31269374999999999</c:v>
                </c:pt>
                <c:pt idx="8">
                  <c:v>0.31269374999999999</c:v>
                </c:pt>
                <c:pt idx="9">
                  <c:v>0.31269374999999999</c:v>
                </c:pt>
                <c:pt idx="10">
                  <c:v>0.31269374999999999</c:v>
                </c:pt>
                <c:pt idx="11">
                  <c:v>0.31269374999999999</c:v>
                </c:pt>
                <c:pt idx="12">
                  <c:v>0.31269374999999999</c:v>
                </c:pt>
                <c:pt idx="13">
                  <c:v>0.31269374999999999</c:v>
                </c:pt>
                <c:pt idx="14">
                  <c:v>0.31269374999999999</c:v>
                </c:pt>
                <c:pt idx="15">
                  <c:v>0.31269374999999999</c:v>
                </c:pt>
                <c:pt idx="16">
                  <c:v>0.31269374999999999</c:v>
                </c:pt>
                <c:pt idx="17">
                  <c:v>0.31269374999999999</c:v>
                </c:pt>
                <c:pt idx="18">
                  <c:v>0.31269374999999999</c:v>
                </c:pt>
                <c:pt idx="19">
                  <c:v>0.31269374999999999</c:v>
                </c:pt>
                <c:pt idx="20">
                  <c:v>0.31269374999999999</c:v>
                </c:pt>
                <c:pt idx="21">
                  <c:v>0.31269374999999999</c:v>
                </c:pt>
                <c:pt idx="22">
                  <c:v>0.31269374999999999</c:v>
                </c:pt>
                <c:pt idx="23">
                  <c:v>0.31269374999999999</c:v>
                </c:pt>
                <c:pt idx="24">
                  <c:v>0.31269374999999999</c:v>
                </c:pt>
                <c:pt idx="25">
                  <c:v>0.31269374999999999</c:v>
                </c:pt>
                <c:pt idx="26">
                  <c:v>0.31269374999999999</c:v>
                </c:pt>
                <c:pt idx="27">
                  <c:v>0.31269374999999999</c:v>
                </c:pt>
                <c:pt idx="28">
                  <c:v>0.31269374999999999</c:v>
                </c:pt>
                <c:pt idx="29">
                  <c:v>0.31269374999999999</c:v>
                </c:pt>
                <c:pt idx="30">
                  <c:v>0.31269374999999999</c:v>
                </c:pt>
                <c:pt idx="31">
                  <c:v>0.31269374999999999</c:v>
                </c:pt>
                <c:pt idx="32">
                  <c:v>0.31269374999999999</c:v>
                </c:pt>
                <c:pt idx="33">
                  <c:v>0.31269374999999999</c:v>
                </c:pt>
                <c:pt idx="34">
                  <c:v>0.31269374999999999</c:v>
                </c:pt>
                <c:pt idx="35">
                  <c:v>0.31269374999999999</c:v>
                </c:pt>
                <c:pt idx="36">
                  <c:v>0.31269374999999999</c:v>
                </c:pt>
                <c:pt idx="37">
                  <c:v>0.31269374999999999</c:v>
                </c:pt>
                <c:pt idx="38">
                  <c:v>0.31269374999999999</c:v>
                </c:pt>
                <c:pt idx="39">
                  <c:v>0.31269374999999999</c:v>
                </c:pt>
                <c:pt idx="40">
                  <c:v>0.31269374999999999</c:v>
                </c:pt>
                <c:pt idx="41">
                  <c:v>0.31269374999999999</c:v>
                </c:pt>
                <c:pt idx="42">
                  <c:v>0.31269374999999999</c:v>
                </c:pt>
                <c:pt idx="43">
                  <c:v>0.31269374999999999</c:v>
                </c:pt>
                <c:pt idx="44">
                  <c:v>0.31269374999999999</c:v>
                </c:pt>
                <c:pt idx="45">
                  <c:v>0.31269374999999999</c:v>
                </c:pt>
                <c:pt idx="46">
                  <c:v>0.31269374999999999</c:v>
                </c:pt>
                <c:pt idx="47">
                  <c:v>0.31269374999999999</c:v>
                </c:pt>
                <c:pt idx="48">
                  <c:v>0.31269374999999999</c:v>
                </c:pt>
                <c:pt idx="49">
                  <c:v>0.31269374999999999</c:v>
                </c:pt>
                <c:pt idx="50">
                  <c:v>0.31269374999999999</c:v>
                </c:pt>
                <c:pt idx="51">
                  <c:v>0.31269374999999999</c:v>
                </c:pt>
                <c:pt idx="52">
                  <c:v>0.31269374999999999</c:v>
                </c:pt>
                <c:pt idx="53">
                  <c:v>0.31269374999999999</c:v>
                </c:pt>
                <c:pt idx="54">
                  <c:v>0.31269374999999999</c:v>
                </c:pt>
                <c:pt idx="55">
                  <c:v>0.31269374999999999</c:v>
                </c:pt>
                <c:pt idx="56">
                  <c:v>0.31269374999999999</c:v>
                </c:pt>
                <c:pt idx="57">
                  <c:v>0.31269374999999999</c:v>
                </c:pt>
                <c:pt idx="58">
                  <c:v>0.31269374999999999</c:v>
                </c:pt>
                <c:pt idx="59">
                  <c:v>0.31269374999999999</c:v>
                </c:pt>
                <c:pt idx="60">
                  <c:v>0.31269374999999999</c:v>
                </c:pt>
                <c:pt idx="61">
                  <c:v>0.31269374999999999</c:v>
                </c:pt>
                <c:pt idx="62">
                  <c:v>0.31269374999999999</c:v>
                </c:pt>
                <c:pt idx="63">
                  <c:v>0.31269374999999999</c:v>
                </c:pt>
                <c:pt idx="64">
                  <c:v>0.31269374999999999</c:v>
                </c:pt>
                <c:pt idx="65">
                  <c:v>0.31269374999999999</c:v>
                </c:pt>
                <c:pt idx="66">
                  <c:v>0.31269374999999999</c:v>
                </c:pt>
                <c:pt idx="67">
                  <c:v>0.31269374999999999</c:v>
                </c:pt>
                <c:pt idx="68">
                  <c:v>0.31269374999999999</c:v>
                </c:pt>
                <c:pt idx="69">
                  <c:v>0.31269374999999999</c:v>
                </c:pt>
                <c:pt idx="70">
                  <c:v>0.31269374999999999</c:v>
                </c:pt>
                <c:pt idx="71">
                  <c:v>0.31269374999999999</c:v>
                </c:pt>
                <c:pt idx="72">
                  <c:v>0.31269374999999999</c:v>
                </c:pt>
                <c:pt idx="73">
                  <c:v>0.31269374999999999</c:v>
                </c:pt>
                <c:pt idx="74">
                  <c:v>0.31269374999999999</c:v>
                </c:pt>
                <c:pt idx="75">
                  <c:v>0.31269374999999999</c:v>
                </c:pt>
                <c:pt idx="76">
                  <c:v>0.31269374999999999</c:v>
                </c:pt>
                <c:pt idx="77">
                  <c:v>0.31269374999999999</c:v>
                </c:pt>
                <c:pt idx="78">
                  <c:v>0.31269374999999999</c:v>
                </c:pt>
                <c:pt idx="79">
                  <c:v>0.31269374999999999</c:v>
                </c:pt>
                <c:pt idx="80">
                  <c:v>0.31269374999999999</c:v>
                </c:pt>
                <c:pt idx="81">
                  <c:v>0.31269374999999999</c:v>
                </c:pt>
                <c:pt idx="82">
                  <c:v>0.31269374999999999</c:v>
                </c:pt>
                <c:pt idx="83">
                  <c:v>0.31269374999999999</c:v>
                </c:pt>
                <c:pt idx="84">
                  <c:v>0.31269374999999999</c:v>
                </c:pt>
                <c:pt idx="85">
                  <c:v>0.31269374999999999</c:v>
                </c:pt>
                <c:pt idx="86">
                  <c:v>0.31269374999999999</c:v>
                </c:pt>
                <c:pt idx="87">
                  <c:v>0.31269374999999999</c:v>
                </c:pt>
                <c:pt idx="88">
                  <c:v>0.31269374999999999</c:v>
                </c:pt>
                <c:pt idx="89">
                  <c:v>0.31269374999999999</c:v>
                </c:pt>
                <c:pt idx="90">
                  <c:v>0.31269374999999999</c:v>
                </c:pt>
                <c:pt idx="91">
                  <c:v>0.31269374999999999</c:v>
                </c:pt>
                <c:pt idx="92">
                  <c:v>0.31269374999999999</c:v>
                </c:pt>
                <c:pt idx="93">
                  <c:v>0.31269374999999999</c:v>
                </c:pt>
                <c:pt idx="94">
                  <c:v>0.31269374999999999</c:v>
                </c:pt>
                <c:pt idx="95">
                  <c:v>0.31269374999999999</c:v>
                </c:pt>
                <c:pt idx="96">
                  <c:v>0.31269374999999999</c:v>
                </c:pt>
                <c:pt idx="97">
                  <c:v>0.31269374999999999</c:v>
                </c:pt>
                <c:pt idx="98">
                  <c:v>0.31269374999999999</c:v>
                </c:pt>
                <c:pt idx="99">
                  <c:v>0.31269374999999999</c:v>
                </c:pt>
                <c:pt idx="100">
                  <c:v>0.31269374999999999</c:v>
                </c:pt>
                <c:pt idx="101">
                  <c:v>0.31269374999999999</c:v>
                </c:pt>
                <c:pt idx="102">
                  <c:v>0.31269374999999999</c:v>
                </c:pt>
                <c:pt idx="103">
                  <c:v>0.31269374999999999</c:v>
                </c:pt>
                <c:pt idx="104">
                  <c:v>0.31269374999999999</c:v>
                </c:pt>
                <c:pt idx="105">
                  <c:v>0.31269374999999999</c:v>
                </c:pt>
                <c:pt idx="106">
                  <c:v>0.31269374999999999</c:v>
                </c:pt>
                <c:pt idx="107">
                  <c:v>0.31269374999999999</c:v>
                </c:pt>
                <c:pt idx="108">
                  <c:v>0.31269374999999999</c:v>
                </c:pt>
                <c:pt idx="109">
                  <c:v>0.31269374999999999</c:v>
                </c:pt>
                <c:pt idx="110">
                  <c:v>0.31269374999999999</c:v>
                </c:pt>
                <c:pt idx="111">
                  <c:v>0.31269374999999999</c:v>
                </c:pt>
                <c:pt idx="112">
                  <c:v>0.31269374999999999</c:v>
                </c:pt>
                <c:pt idx="113">
                  <c:v>0.31269374999999999</c:v>
                </c:pt>
                <c:pt idx="114">
                  <c:v>0.31269374999999999</c:v>
                </c:pt>
                <c:pt idx="115">
                  <c:v>0.31269374999999999</c:v>
                </c:pt>
                <c:pt idx="116">
                  <c:v>0.31269374999999999</c:v>
                </c:pt>
                <c:pt idx="117">
                  <c:v>0.31269374999999999</c:v>
                </c:pt>
                <c:pt idx="118">
                  <c:v>0.31269374999999999</c:v>
                </c:pt>
                <c:pt idx="119">
                  <c:v>0.31269374999999999</c:v>
                </c:pt>
                <c:pt idx="120">
                  <c:v>0.31269374999999999</c:v>
                </c:pt>
                <c:pt idx="121">
                  <c:v>0.31269374999999999</c:v>
                </c:pt>
                <c:pt idx="122">
                  <c:v>0.31269374999999999</c:v>
                </c:pt>
                <c:pt idx="123">
                  <c:v>0.31269374999999999</c:v>
                </c:pt>
                <c:pt idx="124">
                  <c:v>0.31269374999999999</c:v>
                </c:pt>
                <c:pt idx="125">
                  <c:v>0.31269374999999999</c:v>
                </c:pt>
                <c:pt idx="126">
                  <c:v>0.31269374999999999</c:v>
                </c:pt>
                <c:pt idx="127">
                  <c:v>0.31269374999999999</c:v>
                </c:pt>
                <c:pt idx="128">
                  <c:v>0.31269374999999999</c:v>
                </c:pt>
                <c:pt idx="129">
                  <c:v>0.31269374999999999</c:v>
                </c:pt>
                <c:pt idx="130">
                  <c:v>0.31269374999999999</c:v>
                </c:pt>
                <c:pt idx="131">
                  <c:v>0.31269374999999999</c:v>
                </c:pt>
                <c:pt idx="132">
                  <c:v>0.31269374999999999</c:v>
                </c:pt>
                <c:pt idx="133">
                  <c:v>0.31269374999999999</c:v>
                </c:pt>
                <c:pt idx="134">
                  <c:v>0.31269374999999999</c:v>
                </c:pt>
                <c:pt idx="135">
                  <c:v>0.31269374999999999</c:v>
                </c:pt>
                <c:pt idx="136">
                  <c:v>0.31269374999999999</c:v>
                </c:pt>
                <c:pt idx="137">
                  <c:v>0.31269374999999999</c:v>
                </c:pt>
                <c:pt idx="138">
                  <c:v>0.31269374999999999</c:v>
                </c:pt>
                <c:pt idx="139">
                  <c:v>0.31269374999999999</c:v>
                </c:pt>
                <c:pt idx="140">
                  <c:v>0.31269374999999999</c:v>
                </c:pt>
                <c:pt idx="141">
                  <c:v>0.31269374999999999</c:v>
                </c:pt>
                <c:pt idx="142">
                  <c:v>0.31269374999999999</c:v>
                </c:pt>
                <c:pt idx="143">
                  <c:v>0.31269374999999999</c:v>
                </c:pt>
                <c:pt idx="144">
                  <c:v>0.31269374999999999</c:v>
                </c:pt>
                <c:pt idx="145">
                  <c:v>0.31269374999999999</c:v>
                </c:pt>
                <c:pt idx="146">
                  <c:v>0.31269374999999999</c:v>
                </c:pt>
                <c:pt idx="147">
                  <c:v>0.31269374999999999</c:v>
                </c:pt>
                <c:pt idx="148">
                  <c:v>0.31269374999999999</c:v>
                </c:pt>
                <c:pt idx="149">
                  <c:v>0.31269374999999999</c:v>
                </c:pt>
                <c:pt idx="150">
                  <c:v>0.31269374999999999</c:v>
                </c:pt>
                <c:pt idx="151">
                  <c:v>0.31269374999999999</c:v>
                </c:pt>
                <c:pt idx="152">
                  <c:v>0.31269374999999999</c:v>
                </c:pt>
                <c:pt idx="153">
                  <c:v>0.31269374999999999</c:v>
                </c:pt>
                <c:pt idx="154">
                  <c:v>0.31269374999999999</c:v>
                </c:pt>
                <c:pt idx="155">
                  <c:v>0.31269374999999999</c:v>
                </c:pt>
                <c:pt idx="156">
                  <c:v>0.31269374999999999</c:v>
                </c:pt>
                <c:pt idx="157">
                  <c:v>0.31269374999999999</c:v>
                </c:pt>
                <c:pt idx="158">
                  <c:v>0.31269374999999999</c:v>
                </c:pt>
                <c:pt idx="159">
                  <c:v>0.31269374999999999</c:v>
                </c:pt>
                <c:pt idx="160">
                  <c:v>0.31269374999999999</c:v>
                </c:pt>
                <c:pt idx="161">
                  <c:v>0.31269374999999999</c:v>
                </c:pt>
                <c:pt idx="162">
                  <c:v>0.31269374999999999</c:v>
                </c:pt>
                <c:pt idx="163">
                  <c:v>0.31269374999999999</c:v>
                </c:pt>
                <c:pt idx="164">
                  <c:v>0.31269374999999999</c:v>
                </c:pt>
                <c:pt idx="165">
                  <c:v>0.31269374999999999</c:v>
                </c:pt>
                <c:pt idx="166">
                  <c:v>0.31269374999999999</c:v>
                </c:pt>
                <c:pt idx="167">
                  <c:v>0.31269374999999999</c:v>
                </c:pt>
                <c:pt idx="168">
                  <c:v>0.31269374999999999</c:v>
                </c:pt>
                <c:pt idx="169">
                  <c:v>0.31269374999999999</c:v>
                </c:pt>
                <c:pt idx="170">
                  <c:v>0.31269374999999999</c:v>
                </c:pt>
                <c:pt idx="171">
                  <c:v>0.31269374999999999</c:v>
                </c:pt>
                <c:pt idx="172">
                  <c:v>0.31269374999999999</c:v>
                </c:pt>
                <c:pt idx="173">
                  <c:v>0.31269374999999999</c:v>
                </c:pt>
                <c:pt idx="174">
                  <c:v>0.31269374999999999</c:v>
                </c:pt>
                <c:pt idx="175">
                  <c:v>0.31269374999999999</c:v>
                </c:pt>
                <c:pt idx="176">
                  <c:v>0.31269374999999999</c:v>
                </c:pt>
                <c:pt idx="177">
                  <c:v>0.31269374999999999</c:v>
                </c:pt>
                <c:pt idx="178">
                  <c:v>0.31269374999999999</c:v>
                </c:pt>
                <c:pt idx="179">
                  <c:v>0.31269374999999999</c:v>
                </c:pt>
                <c:pt idx="180">
                  <c:v>0.31269374999999999</c:v>
                </c:pt>
                <c:pt idx="181">
                  <c:v>0.31269374999999999</c:v>
                </c:pt>
                <c:pt idx="182">
                  <c:v>0.31269374999999999</c:v>
                </c:pt>
                <c:pt idx="183">
                  <c:v>0.31269374999999999</c:v>
                </c:pt>
                <c:pt idx="184">
                  <c:v>0.31269374999999999</c:v>
                </c:pt>
                <c:pt idx="185">
                  <c:v>0.31269374999999999</c:v>
                </c:pt>
                <c:pt idx="186">
                  <c:v>0.31269374999999999</c:v>
                </c:pt>
                <c:pt idx="187">
                  <c:v>0.31269374999999999</c:v>
                </c:pt>
                <c:pt idx="188">
                  <c:v>0.31269374999999999</c:v>
                </c:pt>
                <c:pt idx="189">
                  <c:v>0.31269374999999999</c:v>
                </c:pt>
                <c:pt idx="190">
                  <c:v>0.31269374999999999</c:v>
                </c:pt>
                <c:pt idx="191">
                  <c:v>0.31269374999999999</c:v>
                </c:pt>
                <c:pt idx="192">
                  <c:v>0.31269374999999999</c:v>
                </c:pt>
                <c:pt idx="193">
                  <c:v>0.31269374999999999</c:v>
                </c:pt>
                <c:pt idx="194">
                  <c:v>0.31269374999999999</c:v>
                </c:pt>
                <c:pt idx="195">
                  <c:v>0.31269374999999999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2-4105-81DB-4F04495A8D6D}"/>
            </c:ext>
          </c:extLst>
        </c:ser>
        <c:ser>
          <c:idx val="2"/>
          <c:order val="2"/>
          <c:tx>
            <c:v>Torque of Motor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TwVsT_accGraph!$A$2:$A$201</c15:sqref>
                  </c15:fullRef>
                </c:ext>
              </c:extLst>
              <c:f>TwVsT_accGraph!$A$6:$A$201</c:f>
              <c:numCache>
                <c:formatCode>General</c:formatCode>
                <c:ptCount val="19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  <c:pt idx="145">
                  <c:v>1.5</c:v>
                </c:pt>
                <c:pt idx="146">
                  <c:v>1.51</c:v>
                </c:pt>
                <c:pt idx="147">
                  <c:v>1.52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1.56</c:v>
                </c:pt>
                <c:pt idx="152">
                  <c:v>1.57</c:v>
                </c:pt>
                <c:pt idx="153">
                  <c:v>1.58</c:v>
                </c:pt>
                <c:pt idx="154">
                  <c:v>1.59</c:v>
                </c:pt>
                <c:pt idx="155">
                  <c:v>1.6</c:v>
                </c:pt>
                <c:pt idx="156">
                  <c:v>1.61</c:v>
                </c:pt>
                <c:pt idx="157">
                  <c:v>1.62</c:v>
                </c:pt>
                <c:pt idx="158">
                  <c:v>1.63</c:v>
                </c:pt>
                <c:pt idx="159">
                  <c:v>1.64</c:v>
                </c:pt>
                <c:pt idx="160">
                  <c:v>1.65</c:v>
                </c:pt>
                <c:pt idx="161">
                  <c:v>1.66</c:v>
                </c:pt>
                <c:pt idx="162">
                  <c:v>1.67</c:v>
                </c:pt>
                <c:pt idx="163">
                  <c:v>1.68</c:v>
                </c:pt>
                <c:pt idx="164">
                  <c:v>1.69</c:v>
                </c:pt>
                <c:pt idx="165">
                  <c:v>1.7</c:v>
                </c:pt>
                <c:pt idx="166">
                  <c:v>1.71</c:v>
                </c:pt>
                <c:pt idx="167">
                  <c:v>1.72</c:v>
                </c:pt>
                <c:pt idx="168">
                  <c:v>1.73</c:v>
                </c:pt>
                <c:pt idx="169">
                  <c:v>1.74</c:v>
                </c:pt>
                <c:pt idx="170">
                  <c:v>1.75</c:v>
                </c:pt>
                <c:pt idx="171">
                  <c:v>1.76</c:v>
                </c:pt>
                <c:pt idx="172">
                  <c:v>1.77</c:v>
                </c:pt>
                <c:pt idx="173">
                  <c:v>1.78</c:v>
                </c:pt>
                <c:pt idx="174">
                  <c:v>1.79</c:v>
                </c:pt>
                <c:pt idx="175">
                  <c:v>1.8</c:v>
                </c:pt>
                <c:pt idx="176">
                  <c:v>1.81</c:v>
                </c:pt>
                <c:pt idx="177">
                  <c:v>1.82</c:v>
                </c:pt>
                <c:pt idx="178">
                  <c:v>1.83</c:v>
                </c:pt>
                <c:pt idx="179">
                  <c:v>1.84</c:v>
                </c:pt>
                <c:pt idx="180">
                  <c:v>1.85</c:v>
                </c:pt>
                <c:pt idx="181">
                  <c:v>1.86</c:v>
                </c:pt>
                <c:pt idx="182">
                  <c:v>1.87</c:v>
                </c:pt>
                <c:pt idx="183">
                  <c:v>1.88</c:v>
                </c:pt>
                <c:pt idx="184">
                  <c:v>1.89</c:v>
                </c:pt>
                <c:pt idx="185">
                  <c:v>1.9</c:v>
                </c:pt>
                <c:pt idx="186">
                  <c:v>1.91</c:v>
                </c:pt>
                <c:pt idx="187">
                  <c:v>1.92</c:v>
                </c:pt>
                <c:pt idx="188">
                  <c:v>1.93</c:v>
                </c:pt>
                <c:pt idx="189">
                  <c:v>1.94</c:v>
                </c:pt>
                <c:pt idx="190">
                  <c:v>1.95</c:v>
                </c:pt>
                <c:pt idx="191">
                  <c:v>1.96</c:v>
                </c:pt>
                <c:pt idx="192">
                  <c:v>1.97</c:v>
                </c:pt>
                <c:pt idx="193">
                  <c:v>1.98</c:v>
                </c:pt>
                <c:pt idx="194">
                  <c:v>1.99</c:v>
                </c:pt>
                <c:pt idx="19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TwVsT_accGraph!$F$2:$F$201</c15:sqref>
                  </c15:fullRef>
                </c:ext>
              </c:extLst>
              <c:f>TwVsT_accGraph!$F$6:$F$201</c:f>
              <c:numCache>
                <c:formatCode>General</c:formatCode>
                <c:ptCount val="196"/>
                <c:pt idx="0">
                  <c:v>0.98099999999999998</c:v>
                </c:pt>
                <c:pt idx="1">
                  <c:v>0.98099999999999998</c:v>
                </c:pt>
                <c:pt idx="2">
                  <c:v>0.98099999999999998</c:v>
                </c:pt>
                <c:pt idx="3">
                  <c:v>0.98099999999999998</c:v>
                </c:pt>
                <c:pt idx="4">
                  <c:v>0.98099999999999998</c:v>
                </c:pt>
                <c:pt idx="5">
                  <c:v>0.98099999999999998</c:v>
                </c:pt>
                <c:pt idx="6">
                  <c:v>0.98099999999999998</c:v>
                </c:pt>
                <c:pt idx="7">
                  <c:v>0.98099999999999998</c:v>
                </c:pt>
                <c:pt idx="8">
                  <c:v>0.98099999999999998</c:v>
                </c:pt>
                <c:pt idx="9">
                  <c:v>0.98099999999999998</c:v>
                </c:pt>
                <c:pt idx="10">
                  <c:v>0.98099999999999998</c:v>
                </c:pt>
                <c:pt idx="11">
                  <c:v>0.98099999999999998</c:v>
                </c:pt>
                <c:pt idx="12">
                  <c:v>0.98099999999999998</c:v>
                </c:pt>
                <c:pt idx="13">
                  <c:v>0.98099999999999998</c:v>
                </c:pt>
                <c:pt idx="14">
                  <c:v>0.98099999999999998</c:v>
                </c:pt>
                <c:pt idx="15">
                  <c:v>0.98099999999999998</c:v>
                </c:pt>
                <c:pt idx="16">
                  <c:v>0.98099999999999998</c:v>
                </c:pt>
                <c:pt idx="17">
                  <c:v>0.98099999999999998</c:v>
                </c:pt>
                <c:pt idx="18">
                  <c:v>0.98099999999999998</c:v>
                </c:pt>
                <c:pt idx="19">
                  <c:v>0.98099999999999998</c:v>
                </c:pt>
                <c:pt idx="20">
                  <c:v>0.98099999999999998</c:v>
                </c:pt>
                <c:pt idx="21">
                  <c:v>0.98099999999999998</c:v>
                </c:pt>
                <c:pt idx="22">
                  <c:v>0.98099999999999998</c:v>
                </c:pt>
                <c:pt idx="23">
                  <c:v>0.98099999999999998</c:v>
                </c:pt>
                <c:pt idx="24">
                  <c:v>0.98099999999999998</c:v>
                </c:pt>
                <c:pt idx="25">
                  <c:v>0.98099999999999998</c:v>
                </c:pt>
                <c:pt idx="26">
                  <c:v>0.98099999999999998</c:v>
                </c:pt>
                <c:pt idx="27">
                  <c:v>0.98099999999999998</c:v>
                </c:pt>
                <c:pt idx="28">
                  <c:v>0.98099999999999998</c:v>
                </c:pt>
                <c:pt idx="29">
                  <c:v>0.98099999999999998</c:v>
                </c:pt>
                <c:pt idx="30">
                  <c:v>0.98099999999999998</c:v>
                </c:pt>
                <c:pt idx="31">
                  <c:v>0.98099999999999998</c:v>
                </c:pt>
                <c:pt idx="32">
                  <c:v>0.98099999999999998</c:v>
                </c:pt>
                <c:pt idx="33">
                  <c:v>0.98099999999999998</c:v>
                </c:pt>
                <c:pt idx="34">
                  <c:v>0.98099999999999998</c:v>
                </c:pt>
                <c:pt idx="35">
                  <c:v>0.98099999999999998</c:v>
                </c:pt>
                <c:pt idx="36">
                  <c:v>0.98099999999999998</c:v>
                </c:pt>
                <c:pt idx="37">
                  <c:v>0.98099999999999998</c:v>
                </c:pt>
                <c:pt idx="38">
                  <c:v>0.98099999999999998</c:v>
                </c:pt>
                <c:pt idx="39">
                  <c:v>0.98099999999999998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0.98099999999999998</c:v>
                </c:pt>
                <c:pt idx="43">
                  <c:v>0.98099999999999998</c:v>
                </c:pt>
                <c:pt idx="44">
                  <c:v>0.98099999999999998</c:v>
                </c:pt>
                <c:pt idx="45">
                  <c:v>0.98099999999999998</c:v>
                </c:pt>
                <c:pt idx="46">
                  <c:v>0.98099999999999998</c:v>
                </c:pt>
                <c:pt idx="47">
                  <c:v>0.98099999999999998</c:v>
                </c:pt>
                <c:pt idx="48">
                  <c:v>0.98099999999999998</c:v>
                </c:pt>
                <c:pt idx="49">
                  <c:v>0.98099999999999998</c:v>
                </c:pt>
                <c:pt idx="50">
                  <c:v>0.98099999999999998</c:v>
                </c:pt>
                <c:pt idx="51">
                  <c:v>0.98099999999999998</c:v>
                </c:pt>
                <c:pt idx="52">
                  <c:v>0.98099999999999998</c:v>
                </c:pt>
                <c:pt idx="53">
                  <c:v>0.98099999999999998</c:v>
                </c:pt>
                <c:pt idx="54">
                  <c:v>0.98099999999999998</c:v>
                </c:pt>
                <c:pt idx="55">
                  <c:v>0.98099999999999998</c:v>
                </c:pt>
                <c:pt idx="56">
                  <c:v>0.98099999999999998</c:v>
                </c:pt>
                <c:pt idx="57">
                  <c:v>0.98099999999999998</c:v>
                </c:pt>
                <c:pt idx="58">
                  <c:v>0.98099999999999998</c:v>
                </c:pt>
                <c:pt idx="59">
                  <c:v>0.98099999999999998</c:v>
                </c:pt>
                <c:pt idx="60">
                  <c:v>0.98099999999999998</c:v>
                </c:pt>
                <c:pt idx="61">
                  <c:v>0.98099999999999998</c:v>
                </c:pt>
                <c:pt idx="62">
                  <c:v>0.98099999999999998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0.98099999999999998</c:v>
                </c:pt>
                <c:pt idx="66">
                  <c:v>0.98099999999999998</c:v>
                </c:pt>
                <c:pt idx="67">
                  <c:v>0.98099999999999998</c:v>
                </c:pt>
                <c:pt idx="68">
                  <c:v>0.98099999999999998</c:v>
                </c:pt>
                <c:pt idx="69">
                  <c:v>0.98099999999999998</c:v>
                </c:pt>
                <c:pt idx="70">
                  <c:v>0.98099999999999998</c:v>
                </c:pt>
                <c:pt idx="71">
                  <c:v>0.98099999999999998</c:v>
                </c:pt>
                <c:pt idx="72">
                  <c:v>0.98099999999999998</c:v>
                </c:pt>
                <c:pt idx="73">
                  <c:v>0.98099999999999998</c:v>
                </c:pt>
                <c:pt idx="74">
                  <c:v>0.98099999999999998</c:v>
                </c:pt>
                <c:pt idx="75">
                  <c:v>0.98099999999999998</c:v>
                </c:pt>
                <c:pt idx="76">
                  <c:v>0.98099999999999998</c:v>
                </c:pt>
                <c:pt idx="77">
                  <c:v>0.98099999999999998</c:v>
                </c:pt>
                <c:pt idx="78">
                  <c:v>0.98099999999999998</c:v>
                </c:pt>
                <c:pt idx="79">
                  <c:v>0.98099999999999998</c:v>
                </c:pt>
                <c:pt idx="80">
                  <c:v>0.98099999999999998</c:v>
                </c:pt>
                <c:pt idx="81">
                  <c:v>0.98099999999999998</c:v>
                </c:pt>
                <c:pt idx="82">
                  <c:v>0.98099999999999998</c:v>
                </c:pt>
                <c:pt idx="83">
                  <c:v>0.98099999999999998</c:v>
                </c:pt>
                <c:pt idx="84">
                  <c:v>0.98099999999999998</c:v>
                </c:pt>
                <c:pt idx="85">
                  <c:v>0.98099999999999998</c:v>
                </c:pt>
                <c:pt idx="86">
                  <c:v>0.98099999999999998</c:v>
                </c:pt>
                <c:pt idx="87">
                  <c:v>0.98099999999999998</c:v>
                </c:pt>
                <c:pt idx="88">
                  <c:v>0.98099999999999998</c:v>
                </c:pt>
                <c:pt idx="89">
                  <c:v>0.98099999999999998</c:v>
                </c:pt>
                <c:pt idx="90">
                  <c:v>0.98099999999999998</c:v>
                </c:pt>
                <c:pt idx="91">
                  <c:v>0.98099999999999998</c:v>
                </c:pt>
                <c:pt idx="92">
                  <c:v>0.98099999999999998</c:v>
                </c:pt>
                <c:pt idx="93">
                  <c:v>0.98099999999999998</c:v>
                </c:pt>
                <c:pt idx="94">
                  <c:v>0.98099999999999998</c:v>
                </c:pt>
                <c:pt idx="95">
                  <c:v>0.98099999999999998</c:v>
                </c:pt>
                <c:pt idx="96">
                  <c:v>0.98099999999999998</c:v>
                </c:pt>
                <c:pt idx="97">
                  <c:v>0.98099999999999998</c:v>
                </c:pt>
                <c:pt idx="98">
                  <c:v>0.98099999999999998</c:v>
                </c:pt>
                <c:pt idx="99">
                  <c:v>0.98099999999999998</c:v>
                </c:pt>
                <c:pt idx="100">
                  <c:v>0.98099999999999998</c:v>
                </c:pt>
                <c:pt idx="101">
                  <c:v>0.98099999999999998</c:v>
                </c:pt>
                <c:pt idx="102">
                  <c:v>0.98099999999999998</c:v>
                </c:pt>
                <c:pt idx="103">
                  <c:v>0.98099999999999998</c:v>
                </c:pt>
                <c:pt idx="104">
                  <c:v>0.98099999999999998</c:v>
                </c:pt>
                <c:pt idx="105">
                  <c:v>0.98099999999999998</c:v>
                </c:pt>
                <c:pt idx="106">
                  <c:v>0.98099999999999998</c:v>
                </c:pt>
                <c:pt idx="107">
                  <c:v>0.98099999999999998</c:v>
                </c:pt>
                <c:pt idx="108">
                  <c:v>0.98099999999999998</c:v>
                </c:pt>
                <c:pt idx="109">
                  <c:v>0.98099999999999998</c:v>
                </c:pt>
                <c:pt idx="110">
                  <c:v>0.98099999999999998</c:v>
                </c:pt>
                <c:pt idx="111">
                  <c:v>0.98099999999999998</c:v>
                </c:pt>
                <c:pt idx="112">
                  <c:v>0.98099999999999998</c:v>
                </c:pt>
                <c:pt idx="113">
                  <c:v>0.98099999999999998</c:v>
                </c:pt>
                <c:pt idx="114">
                  <c:v>0.98099999999999998</c:v>
                </c:pt>
                <c:pt idx="115">
                  <c:v>0.98099999999999998</c:v>
                </c:pt>
                <c:pt idx="116">
                  <c:v>0.98099999999999998</c:v>
                </c:pt>
                <c:pt idx="117">
                  <c:v>0.98099999999999998</c:v>
                </c:pt>
                <c:pt idx="118">
                  <c:v>0.98099999999999998</c:v>
                </c:pt>
                <c:pt idx="119">
                  <c:v>0.98099999999999998</c:v>
                </c:pt>
                <c:pt idx="120">
                  <c:v>0.98099999999999998</c:v>
                </c:pt>
                <c:pt idx="121">
                  <c:v>0.98099999999999998</c:v>
                </c:pt>
                <c:pt idx="122">
                  <c:v>0.98099999999999998</c:v>
                </c:pt>
                <c:pt idx="123">
                  <c:v>0.98099999999999998</c:v>
                </c:pt>
                <c:pt idx="124">
                  <c:v>0.98099999999999998</c:v>
                </c:pt>
                <c:pt idx="125">
                  <c:v>0.98099999999999998</c:v>
                </c:pt>
                <c:pt idx="126">
                  <c:v>0.98099999999999998</c:v>
                </c:pt>
                <c:pt idx="127">
                  <c:v>0.98099999999999998</c:v>
                </c:pt>
                <c:pt idx="128">
                  <c:v>0.98099999999999998</c:v>
                </c:pt>
                <c:pt idx="129">
                  <c:v>0.98099999999999998</c:v>
                </c:pt>
                <c:pt idx="130">
                  <c:v>0.98099999999999998</c:v>
                </c:pt>
                <c:pt idx="131">
                  <c:v>0.98099999999999998</c:v>
                </c:pt>
                <c:pt idx="132">
                  <c:v>0.98099999999999998</c:v>
                </c:pt>
                <c:pt idx="133">
                  <c:v>0.98099999999999998</c:v>
                </c:pt>
                <c:pt idx="134">
                  <c:v>0.98099999999999998</c:v>
                </c:pt>
                <c:pt idx="135">
                  <c:v>0.98099999999999998</c:v>
                </c:pt>
                <c:pt idx="136">
                  <c:v>0.98099999999999998</c:v>
                </c:pt>
                <c:pt idx="137">
                  <c:v>0.98099999999999998</c:v>
                </c:pt>
                <c:pt idx="138">
                  <c:v>0.98099999999999998</c:v>
                </c:pt>
                <c:pt idx="139">
                  <c:v>0.98099999999999998</c:v>
                </c:pt>
                <c:pt idx="140">
                  <c:v>0.98099999999999998</c:v>
                </c:pt>
                <c:pt idx="141">
                  <c:v>0.98099999999999998</c:v>
                </c:pt>
                <c:pt idx="142">
                  <c:v>0.98099999999999998</c:v>
                </c:pt>
                <c:pt idx="143">
                  <c:v>0.98099999999999998</c:v>
                </c:pt>
                <c:pt idx="144">
                  <c:v>0.98099999999999998</c:v>
                </c:pt>
                <c:pt idx="145">
                  <c:v>0.98099999999999998</c:v>
                </c:pt>
                <c:pt idx="146">
                  <c:v>0.98099999999999998</c:v>
                </c:pt>
                <c:pt idx="147">
                  <c:v>0.98099999999999998</c:v>
                </c:pt>
                <c:pt idx="148">
                  <c:v>0.98099999999999998</c:v>
                </c:pt>
                <c:pt idx="149">
                  <c:v>0.98099999999999998</c:v>
                </c:pt>
                <c:pt idx="150">
                  <c:v>0.98099999999999998</c:v>
                </c:pt>
                <c:pt idx="151">
                  <c:v>0.98099999999999998</c:v>
                </c:pt>
                <c:pt idx="152">
                  <c:v>0.98099999999999998</c:v>
                </c:pt>
                <c:pt idx="153">
                  <c:v>0.98099999999999998</c:v>
                </c:pt>
                <c:pt idx="154">
                  <c:v>0.98099999999999998</c:v>
                </c:pt>
                <c:pt idx="155">
                  <c:v>0.98099999999999998</c:v>
                </c:pt>
                <c:pt idx="156">
                  <c:v>0.98099999999999998</c:v>
                </c:pt>
                <c:pt idx="157">
                  <c:v>0.98099999999999998</c:v>
                </c:pt>
                <c:pt idx="158">
                  <c:v>0.98099999999999998</c:v>
                </c:pt>
                <c:pt idx="159">
                  <c:v>0.98099999999999998</c:v>
                </c:pt>
                <c:pt idx="160">
                  <c:v>0.98099999999999998</c:v>
                </c:pt>
                <c:pt idx="161">
                  <c:v>0.98099999999999998</c:v>
                </c:pt>
                <c:pt idx="162">
                  <c:v>0.98099999999999998</c:v>
                </c:pt>
                <c:pt idx="163">
                  <c:v>0.98099999999999998</c:v>
                </c:pt>
                <c:pt idx="164">
                  <c:v>0.98099999999999998</c:v>
                </c:pt>
                <c:pt idx="165">
                  <c:v>0.98099999999999998</c:v>
                </c:pt>
                <c:pt idx="166">
                  <c:v>0.98099999999999998</c:v>
                </c:pt>
                <c:pt idx="167">
                  <c:v>0.98099999999999998</c:v>
                </c:pt>
                <c:pt idx="168">
                  <c:v>0.98099999999999998</c:v>
                </c:pt>
                <c:pt idx="169">
                  <c:v>0.98099999999999998</c:v>
                </c:pt>
                <c:pt idx="170">
                  <c:v>0.98099999999999998</c:v>
                </c:pt>
                <c:pt idx="171">
                  <c:v>0.98099999999999998</c:v>
                </c:pt>
                <c:pt idx="172">
                  <c:v>0.98099999999999998</c:v>
                </c:pt>
                <c:pt idx="173">
                  <c:v>0.98099999999999998</c:v>
                </c:pt>
                <c:pt idx="174">
                  <c:v>0.98099999999999998</c:v>
                </c:pt>
                <c:pt idx="175">
                  <c:v>0.98099999999999998</c:v>
                </c:pt>
                <c:pt idx="176">
                  <c:v>0.98099999999999998</c:v>
                </c:pt>
                <c:pt idx="177">
                  <c:v>0.98099999999999998</c:v>
                </c:pt>
                <c:pt idx="178">
                  <c:v>0.98099999999999998</c:v>
                </c:pt>
                <c:pt idx="179">
                  <c:v>0.98099999999999998</c:v>
                </c:pt>
                <c:pt idx="180">
                  <c:v>0.98099999999999998</c:v>
                </c:pt>
                <c:pt idx="181">
                  <c:v>0.98099999999999998</c:v>
                </c:pt>
                <c:pt idx="182">
                  <c:v>0.98099999999999998</c:v>
                </c:pt>
                <c:pt idx="183">
                  <c:v>0.98099999999999998</c:v>
                </c:pt>
                <c:pt idx="184">
                  <c:v>0.98099999999999998</c:v>
                </c:pt>
                <c:pt idx="185">
                  <c:v>0.98099999999999998</c:v>
                </c:pt>
                <c:pt idx="186">
                  <c:v>0.98099999999999998</c:v>
                </c:pt>
                <c:pt idx="187">
                  <c:v>0.98099999999999998</c:v>
                </c:pt>
                <c:pt idx="188">
                  <c:v>0.98099999999999998</c:v>
                </c:pt>
                <c:pt idx="189">
                  <c:v>0.98099999999999998</c:v>
                </c:pt>
                <c:pt idx="190">
                  <c:v>0.98099999999999998</c:v>
                </c:pt>
                <c:pt idx="191">
                  <c:v>0.98099999999999998</c:v>
                </c:pt>
                <c:pt idx="192">
                  <c:v>0.98099999999999998</c:v>
                </c:pt>
                <c:pt idx="193">
                  <c:v>0.98099999999999998</c:v>
                </c:pt>
                <c:pt idx="194">
                  <c:v>0.98099999999999998</c:v>
                </c:pt>
                <c:pt idx="195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02-4105-81DB-4F04495A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04120"/>
        <c:axId val="450209040"/>
      </c:lineChart>
      <c:catAx>
        <c:axId val="45020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Acceleration</a:t>
                </a:r>
                <a:r>
                  <a:rPr lang="en-SG" baseline="0"/>
                  <a:t> Time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09040"/>
        <c:crosses val="autoZero"/>
        <c:auto val="1"/>
        <c:lblAlgn val="ctr"/>
        <c:lblOffset val="100"/>
        <c:noMultiLvlLbl val="0"/>
      </c:catAx>
      <c:valAx>
        <c:axId val="4502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Required</a:t>
                </a:r>
                <a:r>
                  <a:rPr lang="en-SG" baseline="0"/>
                  <a:t> Torque per drive Wheel</a:t>
                </a:r>
              </a:p>
              <a:p>
                <a:pPr>
                  <a:defRPr/>
                </a:pPr>
                <a:r>
                  <a:rPr lang="en-SG" baseline="0"/>
                  <a:t>(Nm)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0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Acceleration</a:t>
            </a:r>
            <a:r>
              <a:rPr lang="en-SG" baseline="0"/>
              <a:t> force - radius of wheel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TwVsT_accGraph!$G$2:$G$201</c:f>
              <c:numCache>
                <c:formatCode>General</c:formatCode>
                <c:ptCount val="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</c:numCache>
            </c:numRef>
          </c:cat>
          <c:val>
            <c:numRef>
              <c:f>TwVsT_accGraph!$H$2:$H$201</c:f>
              <c:numCache>
                <c:formatCode>General</c:formatCode>
                <c:ptCount val="200"/>
                <c:pt idx="0">
                  <c:v>1.4999999999999999E-2</c:v>
                </c:pt>
                <c:pt idx="1">
                  <c:v>0.03</c:v>
                </c:pt>
                <c:pt idx="2">
                  <c:v>4.4999999999999991E-2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8.9999999999999983E-2</c:v>
                </c:pt>
                <c:pt idx="6">
                  <c:v>0.10500000000000001</c:v>
                </c:pt>
                <c:pt idx="7">
                  <c:v>0.12</c:v>
                </c:pt>
                <c:pt idx="8">
                  <c:v>0.13499999999999998</c:v>
                </c:pt>
                <c:pt idx="9">
                  <c:v>0.15</c:v>
                </c:pt>
                <c:pt idx="10">
                  <c:v>0.16499999999999998</c:v>
                </c:pt>
                <c:pt idx="11">
                  <c:v>0.17999999999999997</c:v>
                </c:pt>
                <c:pt idx="12">
                  <c:v>0.19500000000000001</c:v>
                </c:pt>
                <c:pt idx="13">
                  <c:v>0.21000000000000002</c:v>
                </c:pt>
                <c:pt idx="14">
                  <c:v>0.22499999999999995</c:v>
                </c:pt>
                <c:pt idx="15">
                  <c:v>0.24</c:v>
                </c:pt>
                <c:pt idx="16">
                  <c:v>0.255</c:v>
                </c:pt>
                <c:pt idx="17">
                  <c:v>0.26999999999999996</c:v>
                </c:pt>
                <c:pt idx="18">
                  <c:v>0.28499999999999998</c:v>
                </c:pt>
                <c:pt idx="19">
                  <c:v>0.3</c:v>
                </c:pt>
                <c:pt idx="20">
                  <c:v>0.315</c:v>
                </c:pt>
                <c:pt idx="21">
                  <c:v>0.32999999999999996</c:v>
                </c:pt>
                <c:pt idx="22">
                  <c:v>0.34499999999999997</c:v>
                </c:pt>
                <c:pt idx="23">
                  <c:v>0.35999999999999993</c:v>
                </c:pt>
                <c:pt idx="24">
                  <c:v>0.375</c:v>
                </c:pt>
                <c:pt idx="25">
                  <c:v>0.39</c:v>
                </c:pt>
                <c:pt idx="26">
                  <c:v>0.40500000000000003</c:v>
                </c:pt>
                <c:pt idx="27">
                  <c:v>0.42000000000000004</c:v>
                </c:pt>
                <c:pt idx="28">
                  <c:v>0.43499999999999994</c:v>
                </c:pt>
                <c:pt idx="29">
                  <c:v>0.4499999999999999</c:v>
                </c:pt>
                <c:pt idx="30">
                  <c:v>0.46500000000000002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0.52499999999999991</c:v>
                </c:pt>
                <c:pt idx="35">
                  <c:v>0.53999999999999992</c:v>
                </c:pt>
                <c:pt idx="36">
                  <c:v>0.55499999999999994</c:v>
                </c:pt>
                <c:pt idx="37">
                  <c:v>0.56999999999999995</c:v>
                </c:pt>
                <c:pt idx="38">
                  <c:v>0.58499999999999996</c:v>
                </c:pt>
                <c:pt idx="39">
                  <c:v>0.6</c:v>
                </c:pt>
                <c:pt idx="40">
                  <c:v>0.61499999999999999</c:v>
                </c:pt>
                <c:pt idx="41">
                  <c:v>0.63</c:v>
                </c:pt>
                <c:pt idx="42">
                  <c:v>0.64499999999999991</c:v>
                </c:pt>
                <c:pt idx="43">
                  <c:v>0.65999999999999992</c:v>
                </c:pt>
                <c:pt idx="44">
                  <c:v>0.67500000000000004</c:v>
                </c:pt>
                <c:pt idx="45">
                  <c:v>0.69</c:v>
                </c:pt>
                <c:pt idx="46">
                  <c:v>0.70499999999999985</c:v>
                </c:pt>
                <c:pt idx="47">
                  <c:v>0.71999999999999986</c:v>
                </c:pt>
                <c:pt idx="48">
                  <c:v>0.73499999999999999</c:v>
                </c:pt>
                <c:pt idx="49">
                  <c:v>0.75</c:v>
                </c:pt>
                <c:pt idx="50">
                  <c:v>0.7649999999999999</c:v>
                </c:pt>
                <c:pt idx="51">
                  <c:v>0.78</c:v>
                </c:pt>
                <c:pt idx="52">
                  <c:v>0.79500000000000004</c:v>
                </c:pt>
                <c:pt idx="53">
                  <c:v>0.81</c:v>
                </c:pt>
                <c:pt idx="54">
                  <c:v>0.82500000000000007</c:v>
                </c:pt>
                <c:pt idx="55">
                  <c:v>0.84000000000000008</c:v>
                </c:pt>
                <c:pt idx="56">
                  <c:v>0.85499999999999987</c:v>
                </c:pt>
                <c:pt idx="57">
                  <c:v>0.86999999999999988</c:v>
                </c:pt>
                <c:pt idx="58">
                  <c:v>0.8849999999999999</c:v>
                </c:pt>
                <c:pt idx="59">
                  <c:v>0.8999999999999998</c:v>
                </c:pt>
                <c:pt idx="60">
                  <c:v>0.91500000000000004</c:v>
                </c:pt>
                <c:pt idx="61">
                  <c:v>0.93</c:v>
                </c:pt>
                <c:pt idx="62">
                  <c:v>0.94499999999999995</c:v>
                </c:pt>
                <c:pt idx="63">
                  <c:v>0.96</c:v>
                </c:pt>
                <c:pt idx="64">
                  <c:v>0.97499999999999998</c:v>
                </c:pt>
                <c:pt idx="65">
                  <c:v>0.99</c:v>
                </c:pt>
                <c:pt idx="66">
                  <c:v>1.0049999999999999</c:v>
                </c:pt>
                <c:pt idx="67">
                  <c:v>1.02</c:v>
                </c:pt>
                <c:pt idx="68">
                  <c:v>1.0349999999999999</c:v>
                </c:pt>
                <c:pt idx="69">
                  <c:v>1.0499999999999998</c:v>
                </c:pt>
                <c:pt idx="70">
                  <c:v>1.0649999999999999</c:v>
                </c:pt>
                <c:pt idx="71">
                  <c:v>1.0799999999999998</c:v>
                </c:pt>
                <c:pt idx="72">
                  <c:v>1.095</c:v>
                </c:pt>
                <c:pt idx="73">
                  <c:v>1.1099999999999999</c:v>
                </c:pt>
                <c:pt idx="74">
                  <c:v>1.1249999999999998</c:v>
                </c:pt>
                <c:pt idx="75">
                  <c:v>1.1399999999999999</c:v>
                </c:pt>
                <c:pt idx="76">
                  <c:v>1.155</c:v>
                </c:pt>
                <c:pt idx="77">
                  <c:v>1.17</c:v>
                </c:pt>
                <c:pt idx="78">
                  <c:v>1.1850000000000001</c:v>
                </c:pt>
                <c:pt idx="79">
                  <c:v>1.2</c:v>
                </c:pt>
                <c:pt idx="80">
                  <c:v>1.2149999999999999</c:v>
                </c:pt>
                <c:pt idx="81">
                  <c:v>1.23</c:v>
                </c:pt>
                <c:pt idx="82">
                  <c:v>1.2449999999999999</c:v>
                </c:pt>
                <c:pt idx="83">
                  <c:v>1.26</c:v>
                </c:pt>
                <c:pt idx="84">
                  <c:v>1.2749999999999999</c:v>
                </c:pt>
                <c:pt idx="85">
                  <c:v>1.2899999999999998</c:v>
                </c:pt>
                <c:pt idx="86">
                  <c:v>1.3049999999999999</c:v>
                </c:pt>
                <c:pt idx="87">
                  <c:v>1.3199999999999998</c:v>
                </c:pt>
                <c:pt idx="88">
                  <c:v>1.335</c:v>
                </c:pt>
                <c:pt idx="89">
                  <c:v>1.35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1.4099999999999997</c:v>
                </c:pt>
                <c:pt idx="94">
                  <c:v>1.4249999999999998</c:v>
                </c:pt>
                <c:pt idx="95">
                  <c:v>1.4399999999999997</c:v>
                </c:pt>
                <c:pt idx="96">
                  <c:v>1.4549999999999998</c:v>
                </c:pt>
                <c:pt idx="97">
                  <c:v>1.47</c:v>
                </c:pt>
                <c:pt idx="98">
                  <c:v>1.4849999999999999</c:v>
                </c:pt>
                <c:pt idx="99">
                  <c:v>1.5</c:v>
                </c:pt>
                <c:pt idx="100">
                  <c:v>1.5149999999999999</c:v>
                </c:pt>
                <c:pt idx="101">
                  <c:v>1.5299999999999998</c:v>
                </c:pt>
                <c:pt idx="102">
                  <c:v>1.5449999999999999</c:v>
                </c:pt>
                <c:pt idx="103">
                  <c:v>1.56</c:v>
                </c:pt>
                <c:pt idx="104">
                  <c:v>1.575</c:v>
                </c:pt>
                <c:pt idx="105">
                  <c:v>1.59</c:v>
                </c:pt>
                <c:pt idx="106">
                  <c:v>1.605</c:v>
                </c:pt>
                <c:pt idx="107">
                  <c:v>1.62</c:v>
                </c:pt>
                <c:pt idx="108">
                  <c:v>1.6350000000000002</c:v>
                </c:pt>
                <c:pt idx="109">
                  <c:v>1.6500000000000001</c:v>
                </c:pt>
                <c:pt idx="110">
                  <c:v>1.665</c:v>
                </c:pt>
                <c:pt idx="111">
                  <c:v>1.6800000000000002</c:v>
                </c:pt>
                <c:pt idx="112">
                  <c:v>1.6949999999999998</c:v>
                </c:pt>
                <c:pt idx="113">
                  <c:v>1.7099999999999997</c:v>
                </c:pt>
                <c:pt idx="114">
                  <c:v>1.7249999999999996</c:v>
                </c:pt>
                <c:pt idx="115">
                  <c:v>1.7399999999999998</c:v>
                </c:pt>
                <c:pt idx="116">
                  <c:v>1.7549999999999997</c:v>
                </c:pt>
                <c:pt idx="117">
                  <c:v>1.7699999999999998</c:v>
                </c:pt>
                <c:pt idx="118">
                  <c:v>1.7849999999999997</c:v>
                </c:pt>
                <c:pt idx="119">
                  <c:v>1.7999999999999996</c:v>
                </c:pt>
                <c:pt idx="120">
                  <c:v>1.8149999999999997</c:v>
                </c:pt>
                <c:pt idx="121">
                  <c:v>1.83</c:v>
                </c:pt>
                <c:pt idx="122">
                  <c:v>1.845</c:v>
                </c:pt>
                <c:pt idx="123">
                  <c:v>1.86</c:v>
                </c:pt>
                <c:pt idx="124">
                  <c:v>1.875</c:v>
                </c:pt>
                <c:pt idx="125">
                  <c:v>1.89</c:v>
                </c:pt>
                <c:pt idx="126">
                  <c:v>1.905</c:v>
                </c:pt>
                <c:pt idx="127">
                  <c:v>1.92</c:v>
                </c:pt>
                <c:pt idx="128">
                  <c:v>1.9349999999999998</c:v>
                </c:pt>
                <c:pt idx="129">
                  <c:v>1.95</c:v>
                </c:pt>
                <c:pt idx="130">
                  <c:v>1.9649999999999999</c:v>
                </c:pt>
                <c:pt idx="131">
                  <c:v>1.98</c:v>
                </c:pt>
                <c:pt idx="132">
                  <c:v>1.9949999999999999</c:v>
                </c:pt>
                <c:pt idx="133">
                  <c:v>2.0099999999999998</c:v>
                </c:pt>
                <c:pt idx="134">
                  <c:v>2.0249999999999999</c:v>
                </c:pt>
                <c:pt idx="135">
                  <c:v>2.04</c:v>
                </c:pt>
                <c:pt idx="136">
                  <c:v>2.0550000000000002</c:v>
                </c:pt>
                <c:pt idx="137">
                  <c:v>2.0699999999999998</c:v>
                </c:pt>
                <c:pt idx="138">
                  <c:v>2.085</c:v>
                </c:pt>
                <c:pt idx="139">
                  <c:v>2.0999999999999996</c:v>
                </c:pt>
                <c:pt idx="140">
                  <c:v>2.1149999999999998</c:v>
                </c:pt>
                <c:pt idx="141">
                  <c:v>2.13</c:v>
                </c:pt>
                <c:pt idx="142">
                  <c:v>2.1449999999999996</c:v>
                </c:pt>
                <c:pt idx="143">
                  <c:v>2.1599999999999997</c:v>
                </c:pt>
                <c:pt idx="144">
                  <c:v>2.1749999999999998</c:v>
                </c:pt>
                <c:pt idx="145">
                  <c:v>2.19</c:v>
                </c:pt>
                <c:pt idx="146">
                  <c:v>2.2049999999999996</c:v>
                </c:pt>
                <c:pt idx="147">
                  <c:v>2.2199999999999998</c:v>
                </c:pt>
                <c:pt idx="148">
                  <c:v>2.2349999999999999</c:v>
                </c:pt>
                <c:pt idx="149">
                  <c:v>2.2499999999999996</c:v>
                </c:pt>
                <c:pt idx="150">
                  <c:v>2.2650000000000001</c:v>
                </c:pt>
                <c:pt idx="151">
                  <c:v>2.2799999999999998</c:v>
                </c:pt>
                <c:pt idx="152">
                  <c:v>2.2949999999999999</c:v>
                </c:pt>
                <c:pt idx="153">
                  <c:v>2.31</c:v>
                </c:pt>
                <c:pt idx="154">
                  <c:v>2.3250000000000002</c:v>
                </c:pt>
                <c:pt idx="155">
                  <c:v>2.34</c:v>
                </c:pt>
                <c:pt idx="156">
                  <c:v>2.355</c:v>
                </c:pt>
                <c:pt idx="157">
                  <c:v>2.37</c:v>
                </c:pt>
                <c:pt idx="158">
                  <c:v>2.3849999999999998</c:v>
                </c:pt>
                <c:pt idx="159">
                  <c:v>2.4</c:v>
                </c:pt>
                <c:pt idx="160">
                  <c:v>2.415</c:v>
                </c:pt>
                <c:pt idx="161">
                  <c:v>2.4299999999999997</c:v>
                </c:pt>
                <c:pt idx="162">
                  <c:v>2.4449999999999994</c:v>
                </c:pt>
                <c:pt idx="163">
                  <c:v>2.46</c:v>
                </c:pt>
                <c:pt idx="164">
                  <c:v>2.4750000000000001</c:v>
                </c:pt>
                <c:pt idx="165">
                  <c:v>2.4899999999999998</c:v>
                </c:pt>
                <c:pt idx="166">
                  <c:v>2.5049999999999999</c:v>
                </c:pt>
                <c:pt idx="167">
                  <c:v>2.52</c:v>
                </c:pt>
                <c:pt idx="168">
                  <c:v>2.5349999999999997</c:v>
                </c:pt>
                <c:pt idx="169">
                  <c:v>2.5499999999999998</c:v>
                </c:pt>
                <c:pt idx="170">
                  <c:v>2.5649999999999999</c:v>
                </c:pt>
                <c:pt idx="171">
                  <c:v>2.5799999999999996</c:v>
                </c:pt>
                <c:pt idx="172">
                  <c:v>2.5949999999999998</c:v>
                </c:pt>
                <c:pt idx="173">
                  <c:v>2.61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2.7149999999999999</c:v>
                </c:pt>
                <c:pt idx="181">
                  <c:v>2.73</c:v>
                </c:pt>
                <c:pt idx="182">
                  <c:v>2.7450000000000001</c:v>
                </c:pt>
                <c:pt idx="183">
                  <c:v>2.76</c:v>
                </c:pt>
                <c:pt idx="184">
                  <c:v>2.7749999999999999</c:v>
                </c:pt>
                <c:pt idx="185">
                  <c:v>2.79</c:v>
                </c:pt>
                <c:pt idx="186">
                  <c:v>2.8050000000000002</c:v>
                </c:pt>
                <c:pt idx="187">
                  <c:v>2.8199999999999994</c:v>
                </c:pt>
                <c:pt idx="188">
                  <c:v>2.8349999999999995</c:v>
                </c:pt>
                <c:pt idx="189">
                  <c:v>2.8499999999999996</c:v>
                </c:pt>
                <c:pt idx="190">
                  <c:v>2.8649999999999998</c:v>
                </c:pt>
                <c:pt idx="191">
                  <c:v>2.8799999999999994</c:v>
                </c:pt>
                <c:pt idx="192">
                  <c:v>2.895</c:v>
                </c:pt>
                <c:pt idx="193">
                  <c:v>2.9099999999999997</c:v>
                </c:pt>
                <c:pt idx="194">
                  <c:v>2.9249999999999998</c:v>
                </c:pt>
                <c:pt idx="195">
                  <c:v>2.94</c:v>
                </c:pt>
                <c:pt idx="196">
                  <c:v>2.9550000000000001</c:v>
                </c:pt>
                <c:pt idx="197">
                  <c:v>2.9699999999999998</c:v>
                </c:pt>
                <c:pt idx="198">
                  <c:v>2.9849999999999999</c:v>
                </c:pt>
                <c:pt idx="1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B-4059-A929-6E0A3BC5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080568"/>
        <c:axId val="779081552"/>
      </c:lineChart>
      <c:catAx>
        <c:axId val="77908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radius of wheel</a:t>
                </a:r>
              </a:p>
              <a:p>
                <a:pPr>
                  <a:defRPr/>
                </a:pPr>
                <a:r>
                  <a:rPr lang="en-SG"/>
                  <a:t>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81552"/>
        <c:crosses val="autoZero"/>
        <c:auto val="1"/>
        <c:lblAlgn val="ctr"/>
        <c:lblOffset val="100"/>
        <c:noMultiLvlLbl val="0"/>
      </c:catAx>
      <c:valAx>
        <c:axId val="7790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Acceleration</a:t>
                </a:r>
                <a:r>
                  <a:rPr lang="en-SG" baseline="0"/>
                  <a:t> force</a:t>
                </a:r>
              </a:p>
              <a:p>
                <a:pPr>
                  <a:defRPr/>
                </a:pPr>
                <a:r>
                  <a:rPr lang="en-SG" baseline="0"/>
                  <a:t>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8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12</xdr:row>
      <xdr:rowOff>15240</xdr:rowOff>
    </xdr:from>
    <xdr:to>
      <xdr:col>20</xdr:col>
      <xdr:colOff>434340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14030-13C5-4375-9ECD-A247284C6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2</xdr:row>
      <xdr:rowOff>57150</xdr:rowOff>
    </xdr:from>
    <xdr:to>
      <xdr:col>11</xdr:col>
      <xdr:colOff>2118360</xdr:colOff>
      <xdr:row>17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4B361-BF6C-49D9-985E-748D5AFA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topLeftCell="K6" zoomScaleNormal="100" workbookViewId="0">
      <selection activeCell="P10" sqref="P10"/>
    </sheetView>
  </sheetViews>
  <sheetFormatPr defaultRowHeight="14.4" x14ac:dyDescent="0.3"/>
  <cols>
    <col min="4" max="4" width="18.88671875" bestFit="1" customWidth="1"/>
    <col min="5" max="5" width="25.88671875" bestFit="1" customWidth="1"/>
    <col min="6" max="6" width="22.109375" bestFit="1" customWidth="1"/>
    <col min="7" max="8" width="16" bestFit="1" customWidth="1"/>
    <col min="9" max="9" width="19.33203125" bestFit="1" customWidth="1"/>
    <col min="12" max="12" width="43.44140625" customWidth="1"/>
    <col min="13" max="13" width="25.88671875" bestFit="1" customWidth="1"/>
    <col min="16" max="16" width="42" bestFit="1" customWidth="1"/>
    <col min="17" max="17" width="12.5546875" bestFit="1" customWidth="1"/>
    <col min="18" max="18" width="1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40</v>
      </c>
      <c r="G1" t="s">
        <v>41</v>
      </c>
      <c r="H1" t="s">
        <v>42</v>
      </c>
      <c r="M1" t="s">
        <v>4</v>
      </c>
      <c r="N1" t="s">
        <v>5</v>
      </c>
      <c r="P1" t="s">
        <v>6</v>
      </c>
      <c r="Q1" t="s">
        <v>7</v>
      </c>
    </row>
    <row r="2" spans="1:19" x14ac:dyDescent="0.3">
      <c r="A2">
        <v>0.01</v>
      </c>
      <c r="B2">
        <f>$N$6*$Q$2/($N$5*A2)</f>
        <v>75</v>
      </c>
      <c r="C2">
        <f>$N$20+$N$21+B2</f>
        <v>75.323729999999998</v>
      </c>
      <c r="D2">
        <f>C2*$Q$5*$N$7</f>
        <v>4.3311144749999997</v>
      </c>
      <c r="E2">
        <f>$N$25</f>
        <v>0.31269374999999999</v>
      </c>
      <c r="F2">
        <f>$R$10</f>
        <v>0.98099999999999998</v>
      </c>
      <c r="G2">
        <v>0.01</v>
      </c>
      <c r="H2">
        <f>$N$6*G2/($N$5*$Q$4)</f>
        <v>1.4999999999999999E-2</v>
      </c>
      <c r="M2" t="s">
        <v>8</v>
      </c>
      <c r="N2">
        <v>0</v>
      </c>
      <c r="P2" t="s">
        <v>9</v>
      </c>
      <c r="Q2">
        <v>0.5</v>
      </c>
    </row>
    <row r="3" spans="1:19" x14ac:dyDescent="0.3">
      <c r="A3">
        <v>0.02</v>
      </c>
      <c r="B3">
        <f t="shared" ref="B3:B66" si="0">$N$6*$Q$2/($N$5*A3)</f>
        <v>37.5</v>
      </c>
      <c r="C3">
        <f t="shared" ref="C3:C66" si="1">$N$20+$N$21+B3</f>
        <v>37.823729999999998</v>
      </c>
      <c r="D3">
        <f t="shared" ref="D3:D66" si="2">C3*$Q$5*$N$7</f>
        <v>2.1748644749999997</v>
      </c>
      <c r="E3">
        <f t="shared" ref="E3:E66" si="3">$N$25</f>
        <v>0.31269374999999999</v>
      </c>
      <c r="F3">
        <f t="shared" ref="F3:F66" si="4">$R$10</f>
        <v>0.98099999999999998</v>
      </c>
      <c r="G3">
        <v>0.02</v>
      </c>
      <c r="H3">
        <f t="shared" ref="H3:H20" si="5">$N$6*G3/($N$5*$Q$4)</f>
        <v>0.03</v>
      </c>
      <c r="M3" t="s">
        <v>10</v>
      </c>
      <c r="N3">
        <v>1.5</v>
      </c>
      <c r="P3" t="s">
        <v>11</v>
      </c>
      <c r="Q3">
        <f>DEGREES(ATAN(N13))</f>
        <v>0</v>
      </c>
      <c r="R3">
        <f>DEGREES(ATAN(N13))</f>
        <v>0</v>
      </c>
    </row>
    <row r="4" spans="1:19" x14ac:dyDescent="0.3">
      <c r="A4">
        <v>0.03</v>
      </c>
      <c r="B4">
        <f t="shared" si="0"/>
        <v>25</v>
      </c>
      <c r="C4">
        <f t="shared" si="1"/>
        <v>25.323730000000001</v>
      </c>
      <c r="D4">
        <f t="shared" si="2"/>
        <v>1.4561144749999999</v>
      </c>
      <c r="E4">
        <f t="shared" si="3"/>
        <v>0.31269374999999999</v>
      </c>
      <c r="F4">
        <f t="shared" si="4"/>
        <v>0.98099999999999998</v>
      </c>
      <c r="G4">
        <v>0.03</v>
      </c>
      <c r="H4">
        <f t="shared" si="5"/>
        <v>4.4999999999999991E-2</v>
      </c>
      <c r="M4" t="s">
        <v>12</v>
      </c>
      <c r="N4">
        <f>N2+N3</f>
        <v>1.5</v>
      </c>
      <c r="P4" t="s">
        <v>13</v>
      </c>
      <c r="Q4">
        <v>1</v>
      </c>
    </row>
    <row r="5" spans="1:19" x14ac:dyDescent="0.3">
      <c r="A5">
        <v>0.04</v>
      </c>
      <c r="B5">
        <f t="shared" si="0"/>
        <v>18.75</v>
      </c>
      <c r="C5">
        <f t="shared" si="1"/>
        <v>19.073730000000001</v>
      </c>
      <c r="D5">
        <f t="shared" si="2"/>
        <v>1.0967394750000001</v>
      </c>
      <c r="E5">
        <f t="shared" si="3"/>
        <v>0.31269374999999999</v>
      </c>
      <c r="F5">
        <f t="shared" si="4"/>
        <v>0.98099999999999998</v>
      </c>
      <c r="G5">
        <v>0.04</v>
      </c>
      <c r="H5">
        <f t="shared" si="5"/>
        <v>0.06</v>
      </c>
      <c r="M5" t="s">
        <v>14</v>
      </c>
      <c r="N5">
        <v>9.81</v>
      </c>
      <c r="P5" t="s">
        <v>15</v>
      </c>
      <c r="Q5">
        <v>0.05</v>
      </c>
    </row>
    <row r="6" spans="1:19" x14ac:dyDescent="0.3">
      <c r="A6">
        <v>0.05</v>
      </c>
      <c r="B6">
        <f t="shared" si="0"/>
        <v>14.999999999999998</v>
      </c>
      <c r="C6">
        <f t="shared" si="1"/>
        <v>15.323729999999998</v>
      </c>
      <c r="D6">
        <f t="shared" si="2"/>
        <v>0.88111447499999984</v>
      </c>
      <c r="E6">
        <f t="shared" si="3"/>
        <v>0.31269374999999999</v>
      </c>
      <c r="F6">
        <f t="shared" si="4"/>
        <v>0.98099999999999998</v>
      </c>
      <c r="G6">
        <v>0.05</v>
      </c>
      <c r="H6">
        <f t="shared" si="5"/>
        <v>7.4999999999999997E-2</v>
      </c>
      <c r="M6" t="s">
        <v>16</v>
      </c>
      <c r="N6">
        <f>N5*N4</f>
        <v>14.715</v>
      </c>
      <c r="O6" t="s">
        <v>17</v>
      </c>
      <c r="P6" t="s">
        <v>18</v>
      </c>
      <c r="Q6">
        <f>(Q5+Q5)*PI()</f>
        <v>0.31415926535897931</v>
      </c>
    </row>
    <row r="7" spans="1:19" x14ac:dyDescent="0.3">
      <c r="A7">
        <v>0.06</v>
      </c>
      <c r="B7">
        <f t="shared" si="0"/>
        <v>12.5</v>
      </c>
      <c r="C7">
        <f t="shared" si="1"/>
        <v>12.823729999999999</v>
      </c>
      <c r="D7">
        <f t="shared" si="2"/>
        <v>0.73736447499999991</v>
      </c>
      <c r="E7">
        <f t="shared" si="3"/>
        <v>0.31269374999999999</v>
      </c>
      <c r="F7">
        <f t="shared" si="4"/>
        <v>0.98099999999999998</v>
      </c>
      <c r="G7">
        <v>0.06</v>
      </c>
      <c r="H7">
        <f t="shared" si="5"/>
        <v>8.9999999999999983E-2</v>
      </c>
      <c r="M7" t="s">
        <v>19</v>
      </c>
      <c r="N7">
        <v>1.1499999999999999</v>
      </c>
    </row>
    <row r="8" spans="1:19" x14ac:dyDescent="0.3">
      <c r="A8">
        <v>7.0000000000000007E-2</v>
      </c>
      <c r="B8">
        <f t="shared" si="0"/>
        <v>10.714285714285714</v>
      </c>
      <c r="C8">
        <f t="shared" si="1"/>
        <v>11.038015714285713</v>
      </c>
      <c r="D8">
        <f t="shared" si="2"/>
        <v>0.63468590357142851</v>
      </c>
      <c r="E8">
        <f t="shared" si="3"/>
        <v>0.31269374999999999</v>
      </c>
      <c r="F8">
        <f t="shared" si="4"/>
        <v>0.98099999999999998</v>
      </c>
      <c r="G8">
        <v>7.0000000000000007E-2</v>
      </c>
      <c r="H8">
        <f t="shared" si="5"/>
        <v>0.10500000000000001</v>
      </c>
      <c r="M8" t="s">
        <v>20</v>
      </c>
      <c r="N8">
        <v>2</v>
      </c>
      <c r="P8" t="s">
        <v>21</v>
      </c>
    </row>
    <row r="9" spans="1:19" x14ac:dyDescent="0.3">
      <c r="A9">
        <v>0.08</v>
      </c>
      <c r="B9">
        <f t="shared" si="0"/>
        <v>9.375</v>
      </c>
      <c r="C9">
        <f t="shared" si="1"/>
        <v>9.6987299999999994</v>
      </c>
      <c r="D9">
        <f t="shared" si="2"/>
        <v>0.55767697499999991</v>
      </c>
      <c r="E9">
        <f t="shared" si="3"/>
        <v>0.31269374999999999</v>
      </c>
      <c r="F9">
        <f t="shared" si="4"/>
        <v>0.98099999999999998</v>
      </c>
      <c r="G9">
        <v>0.08</v>
      </c>
      <c r="H9">
        <f t="shared" si="5"/>
        <v>0.12</v>
      </c>
      <c r="M9" t="s">
        <v>22</v>
      </c>
      <c r="N9">
        <v>0.85</v>
      </c>
      <c r="P9" t="s">
        <v>23</v>
      </c>
      <c r="Q9">
        <v>99</v>
      </c>
      <c r="R9">
        <f>Q9/60</f>
        <v>1.65</v>
      </c>
      <c r="S9" t="s">
        <v>24</v>
      </c>
    </row>
    <row r="10" spans="1:19" x14ac:dyDescent="0.3">
      <c r="A10">
        <v>0.09</v>
      </c>
      <c r="B10">
        <f t="shared" si="0"/>
        <v>8.3333333333333339</v>
      </c>
      <c r="C10">
        <f t="shared" si="1"/>
        <v>8.6570633333333333</v>
      </c>
      <c r="D10">
        <f t="shared" si="2"/>
        <v>0.49778114166666665</v>
      </c>
      <c r="E10">
        <f t="shared" si="3"/>
        <v>0.31269374999999999</v>
      </c>
      <c r="F10">
        <f t="shared" si="4"/>
        <v>0.98099999999999998</v>
      </c>
      <c r="G10">
        <v>0.09</v>
      </c>
      <c r="H10">
        <f t="shared" si="5"/>
        <v>0.13499999999999998</v>
      </c>
      <c r="M10" t="s">
        <v>25</v>
      </c>
      <c r="N10">
        <v>2.1999999999999999E-2</v>
      </c>
      <c r="P10" t="s">
        <v>26</v>
      </c>
      <c r="Q10">
        <v>10000</v>
      </c>
      <c r="R10">
        <f>Q10* 9.81 / (1000 * 100)</f>
        <v>0.98099999999999998</v>
      </c>
      <c r="S10" t="s">
        <v>27</v>
      </c>
    </row>
    <row r="11" spans="1:19" x14ac:dyDescent="0.3">
      <c r="A11">
        <v>0.1</v>
      </c>
      <c r="B11">
        <f t="shared" si="0"/>
        <v>7.4999999999999991</v>
      </c>
      <c r="C11">
        <f t="shared" si="1"/>
        <v>7.8237299999999994</v>
      </c>
      <c r="D11">
        <f t="shared" si="2"/>
        <v>0.44986447499999993</v>
      </c>
      <c r="E11">
        <f t="shared" si="3"/>
        <v>0.31269374999999999</v>
      </c>
      <c r="F11">
        <f t="shared" si="4"/>
        <v>0.98099999999999998</v>
      </c>
      <c r="G11">
        <v>0.1</v>
      </c>
      <c r="H11">
        <f t="shared" si="5"/>
        <v>0.15</v>
      </c>
      <c r="M11" t="s">
        <v>28</v>
      </c>
      <c r="N11">
        <v>0</v>
      </c>
    </row>
    <row r="12" spans="1:19" x14ac:dyDescent="0.3">
      <c r="A12">
        <v>0.11</v>
      </c>
      <c r="B12">
        <f t="shared" si="0"/>
        <v>6.8181818181818175</v>
      </c>
      <c r="C12">
        <f t="shared" si="1"/>
        <v>7.1419118181818178</v>
      </c>
      <c r="D12">
        <f t="shared" si="2"/>
        <v>0.41065992954545455</v>
      </c>
      <c r="E12">
        <f t="shared" si="3"/>
        <v>0.31269374999999999</v>
      </c>
      <c r="F12">
        <f t="shared" si="4"/>
        <v>0.98099999999999998</v>
      </c>
      <c r="G12">
        <v>0.11</v>
      </c>
      <c r="H12">
        <f t="shared" si="5"/>
        <v>0.16499999999999998</v>
      </c>
      <c r="M12" t="s">
        <v>29</v>
      </c>
      <c r="N12">
        <v>12</v>
      </c>
      <c r="P12" t="s">
        <v>30</v>
      </c>
      <c r="Q12">
        <f>Q6*R9</f>
        <v>0.51836278784231582</v>
      </c>
    </row>
    <row r="13" spans="1:19" x14ac:dyDescent="0.3">
      <c r="A13">
        <v>0.12</v>
      </c>
      <c r="B13">
        <f t="shared" si="0"/>
        <v>6.25</v>
      </c>
      <c r="C13">
        <f t="shared" si="1"/>
        <v>6.5737300000000003</v>
      </c>
      <c r="D13">
        <f t="shared" si="2"/>
        <v>0.37798947500000002</v>
      </c>
      <c r="E13">
        <f t="shared" si="3"/>
        <v>0.31269374999999999</v>
      </c>
      <c r="F13">
        <f t="shared" si="4"/>
        <v>0.98099999999999998</v>
      </c>
      <c r="G13">
        <v>0.12</v>
      </c>
      <c r="H13">
        <f t="shared" si="5"/>
        <v>0.17999999999999997</v>
      </c>
      <c r="M13" t="s">
        <v>31</v>
      </c>
      <c r="N13">
        <f>N11/N12</f>
        <v>0</v>
      </c>
    </row>
    <row r="14" spans="1:19" x14ac:dyDescent="0.3">
      <c r="A14">
        <v>0.13</v>
      </c>
      <c r="B14">
        <f t="shared" si="0"/>
        <v>5.7692307692307692</v>
      </c>
      <c r="C14">
        <f t="shared" si="1"/>
        <v>6.0929607692307695</v>
      </c>
      <c r="D14">
        <f t="shared" si="2"/>
        <v>0.35034524423076924</v>
      </c>
      <c r="E14">
        <f t="shared" si="3"/>
        <v>0.31269374999999999</v>
      </c>
      <c r="F14">
        <f t="shared" si="4"/>
        <v>0.98099999999999998</v>
      </c>
      <c r="G14">
        <v>0.13</v>
      </c>
      <c r="H14">
        <f t="shared" si="5"/>
        <v>0.19500000000000001</v>
      </c>
      <c r="M14" t="s">
        <v>32</v>
      </c>
      <c r="N14">
        <f>N6/N8</f>
        <v>7.3574999999999999</v>
      </c>
    </row>
    <row r="15" spans="1:19" x14ac:dyDescent="0.3">
      <c r="A15">
        <v>0.14000000000000001</v>
      </c>
      <c r="B15">
        <f t="shared" si="0"/>
        <v>5.3571428571428568</v>
      </c>
      <c r="C15">
        <f t="shared" si="1"/>
        <v>5.6808728571428571</v>
      </c>
      <c r="D15">
        <f t="shared" si="2"/>
        <v>0.32665018928571427</v>
      </c>
      <c r="E15">
        <f t="shared" si="3"/>
        <v>0.31269374999999999</v>
      </c>
      <c r="F15">
        <f t="shared" si="4"/>
        <v>0.98099999999999998</v>
      </c>
      <c r="G15">
        <v>0.14000000000000001</v>
      </c>
      <c r="H15">
        <f t="shared" si="5"/>
        <v>0.21000000000000002</v>
      </c>
    </row>
    <row r="16" spans="1:19" x14ac:dyDescent="0.3">
      <c r="A16">
        <v>0.15</v>
      </c>
      <c r="B16">
        <f t="shared" si="0"/>
        <v>5</v>
      </c>
      <c r="C16">
        <f t="shared" si="1"/>
        <v>5.3237300000000003</v>
      </c>
      <c r="D16">
        <f t="shared" si="2"/>
        <v>0.30611447500000005</v>
      </c>
      <c r="E16">
        <f t="shared" si="3"/>
        <v>0.31269374999999999</v>
      </c>
      <c r="F16">
        <f t="shared" si="4"/>
        <v>0.98099999999999998</v>
      </c>
      <c r="G16">
        <v>0.15</v>
      </c>
      <c r="H16">
        <f t="shared" si="5"/>
        <v>0.22499999999999995</v>
      </c>
    </row>
    <row r="17" spans="1:14" x14ac:dyDescent="0.3">
      <c r="A17">
        <v>0.16</v>
      </c>
      <c r="B17">
        <f t="shared" si="0"/>
        <v>4.6875</v>
      </c>
      <c r="C17">
        <f t="shared" si="1"/>
        <v>5.0112300000000003</v>
      </c>
      <c r="D17">
        <f t="shared" si="2"/>
        <v>0.28814572500000002</v>
      </c>
      <c r="E17">
        <f t="shared" si="3"/>
        <v>0.31269374999999999</v>
      </c>
      <c r="F17">
        <f t="shared" si="4"/>
        <v>0.98099999999999998</v>
      </c>
      <c r="G17">
        <v>0.16</v>
      </c>
      <c r="H17">
        <f t="shared" si="5"/>
        <v>0.24</v>
      </c>
    </row>
    <row r="18" spans="1:14" x14ac:dyDescent="0.3">
      <c r="A18">
        <v>0.17</v>
      </c>
      <c r="B18">
        <f t="shared" si="0"/>
        <v>4.4117647058823524</v>
      </c>
      <c r="C18">
        <f t="shared" si="1"/>
        <v>4.7354947058823527</v>
      </c>
      <c r="D18">
        <f t="shared" si="2"/>
        <v>0.27229094558823524</v>
      </c>
      <c r="E18">
        <f t="shared" si="3"/>
        <v>0.31269374999999999</v>
      </c>
      <c r="F18">
        <f t="shared" si="4"/>
        <v>0.98099999999999998</v>
      </c>
      <c r="G18">
        <v>0.17</v>
      </c>
      <c r="H18">
        <f t="shared" si="5"/>
        <v>0.255</v>
      </c>
    </row>
    <row r="19" spans="1:14" x14ac:dyDescent="0.3">
      <c r="A19">
        <v>0.18</v>
      </c>
      <c r="B19">
        <f t="shared" si="0"/>
        <v>4.166666666666667</v>
      </c>
      <c r="C19">
        <f t="shared" si="1"/>
        <v>4.4903966666666673</v>
      </c>
      <c r="D19">
        <f t="shared" si="2"/>
        <v>0.25819780833333333</v>
      </c>
      <c r="E19">
        <f t="shared" si="3"/>
        <v>0.31269374999999999</v>
      </c>
      <c r="F19">
        <f t="shared" si="4"/>
        <v>0.98099999999999998</v>
      </c>
      <c r="G19">
        <v>0.18</v>
      </c>
      <c r="H19">
        <f t="shared" si="5"/>
        <v>0.26999999999999996</v>
      </c>
    </row>
    <row r="20" spans="1:14" x14ac:dyDescent="0.3">
      <c r="A20">
        <v>0.19</v>
      </c>
      <c r="B20">
        <f t="shared" si="0"/>
        <v>3.9473684210526314</v>
      </c>
      <c r="C20">
        <f t="shared" si="1"/>
        <v>4.2710984210526313</v>
      </c>
      <c r="D20">
        <f t="shared" si="2"/>
        <v>0.24558815921052629</v>
      </c>
      <c r="E20">
        <f t="shared" si="3"/>
        <v>0.31269374999999999</v>
      </c>
      <c r="F20">
        <f t="shared" si="4"/>
        <v>0.98099999999999998</v>
      </c>
      <c r="G20">
        <v>0.19</v>
      </c>
      <c r="H20">
        <f t="shared" si="5"/>
        <v>0.28499999999999998</v>
      </c>
      <c r="M20" t="s">
        <v>33</v>
      </c>
      <c r="N20">
        <f>N6*N10</f>
        <v>0.32372999999999996</v>
      </c>
    </row>
    <row r="21" spans="1:14" x14ac:dyDescent="0.3">
      <c r="A21">
        <v>0.2</v>
      </c>
      <c r="B21">
        <f t="shared" si="0"/>
        <v>3.7499999999999996</v>
      </c>
      <c r="C21">
        <f t="shared" si="1"/>
        <v>4.0737299999999994</v>
      </c>
      <c r="D21">
        <f t="shared" si="2"/>
        <v>0.23423947499999997</v>
      </c>
      <c r="E21">
        <f t="shared" si="3"/>
        <v>0.31269374999999999</v>
      </c>
      <c r="F21">
        <f t="shared" si="4"/>
        <v>0.98099999999999998</v>
      </c>
      <c r="G21">
        <v>0.2</v>
      </c>
      <c r="H21">
        <f>$N$6*G21/($N$5*$Q$4)</f>
        <v>0.3</v>
      </c>
      <c r="M21" t="s">
        <v>34</v>
      </c>
      <c r="N21">
        <f>N6*SIN(Q3*PI()/180)</f>
        <v>0</v>
      </c>
    </row>
    <row r="22" spans="1:14" x14ac:dyDescent="0.3">
      <c r="A22">
        <v>0.21</v>
      </c>
      <c r="B22">
        <f t="shared" si="0"/>
        <v>3.5714285714285716</v>
      </c>
      <c r="C22">
        <f t="shared" si="1"/>
        <v>3.8951585714285715</v>
      </c>
      <c r="D22">
        <f t="shared" si="2"/>
        <v>0.22397161785714287</v>
      </c>
      <c r="E22">
        <f t="shared" si="3"/>
        <v>0.31269374999999999</v>
      </c>
      <c r="F22">
        <f t="shared" si="4"/>
        <v>0.98099999999999998</v>
      </c>
      <c r="G22">
        <v>0.21</v>
      </c>
      <c r="H22">
        <f t="shared" ref="H22:H85" si="6">$N$6*G22/($N$5*$Q$4)</f>
        <v>0.315</v>
      </c>
      <c r="M22" t="s">
        <v>35</v>
      </c>
      <c r="N22">
        <f>N6*Q2/(N5*Q4)</f>
        <v>0.75</v>
      </c>
    </row>
    <row r="23" spans="1:14" x14ac:dyDescent="0.3">
      <c r="A23">
        <v>0.22</v>
      </c>
      <c r="B23">
        <f t="shared" si="0"/>
        <v>3.4090909090909087</v>
      </c>
      <c r="C23">
        <f t="shared" si="1"/>
        <v>3.7328209090909086</v>
      </c>
      <c r="D23">
        <f t="shared" si="2"/>
        <v>0.21463720227272723</v>
      </c>
      <c r="E23">
        <f t="shared" si="3"/>
        <v>0.31269374999999999</v>
      </c>
      <c r="F23">
        <f t="shared" si="4"/>
        <v>0.98099999999999998</v>
      </c>
      <c r="G23">
        <v>0.22</v>
      </c>
      <c r="H23">
        <f t="shared" si="6"/>
        <v>0.32999999999999996</v>
      </c>
      <c r="M23" t="s">
        <v>36</v>
      </c>
      <c r="N23">
        <f>N20+N21+N22</f>
        <v>1.0737299999999999</v>
      </c>
    </row>
    <row r="24" spans="1:14" x14ac:dyDescent="0.3">
      <c r="A24">
        <v>0.23</v>
      </c>
      <c r="B24">
        <f t="shared" si="0"/>
        <v>3.2608695652173907</v>
      </c>
      <c r="C24">
        <f t="shared" si="1"/>
        <v>3.5845995652173905</v>
      </c>
      <c r="D24">
        <f t="shared" si="2"/>
        <v>0.20611447499999994</v>
      </c>
      <c r="E24">
        <f t="shared" si="3"/>
        <v>0.31269374999999999</v>
      </c>
      <c r="F24">
        <f t="shared" si="4"/>
        <v>0.98099999999999998</v>
      </c>
      <c r="G24">
        <v>0.23</v>
      </c>
      <c r="H24">
        <f t="shared" si="6"/>
        <v>0.34499999999999997</v>
      </c>
      <c r="M24" t="s">
        <v>37</v>
      </c>
      <c r="N24">
        <f>N23*Q5*N7</f>
        <v>6.1739474999999995E-2</v>
      </c>
    </row>
    <row r="25" spans="1:14" x14ac:dyDescent="0.3">
      <c r="A25">
        <v>0.24</v>
      </c>
      <c r="B25">
        <f t="shared" si="0"/>
        <v>3.125</v>
      </c>
      <c r="C25">
        <f t="shared" si="1"/>
        <v>3.4487299999999999</v>
      </c>
      <c r="D25">
        <f t="shared" si="2"/>
        <v>0.19830197499999996</v>
      </c>
      <c r="E25">
        <f t="shared" si="3"/>
        <v>0.31269374999999999</v>
      </c>
      <c r="F25">
        <f t="shared" si="4"/>
        <v>0.98099999999999998</v>
      </c>
      <c r="G25">
        <v>0.24</v>
      </c>
      <c r="H25">
        <f t="shared" si="6"/>
        <v>0.35999999999999993</v>
      </c>
      <c r="M25" t="s">
        <v>38</v>
      </c>
      <c r="N25">
        <f>N14*Q5*N9</f>
        <v>0.31269374999999999</v>
      </c>
    </row>
    <row r="26" spans="1:14" x14ac:dyDescent="0.3">
      <c r="A26">
        <v>0.25</v>
      </c>
      <c r="B26">
        <f t="shared" si="0"/>
        <v>3</v>
      </c>
      <c r="C26">
        <f t="shared" si="1"/>
        <v>3.3237299999999999</v>
      </c>
      <c r="D26">
        <f t="shared" si="2"/>
        <v>0.19111447500000001</v>
      </c>
      <c r="E26">
        <f t="shared" si="3"/>
        <v>0.31269374999999999</v>
      </c>
      <c r="F26">
        <f t="shared" si="4"/>
        <v>0.98099999999999998</v>
      </c>
      <c r="G26">
        <v>0.25</v>
      </c>
      <c r="H26">
        <f t="shared" si="6"/>
        <v>0.375</v>
      </c>
      <c r="M26" t="s">
        <v>3</v>
      </c>
      <c r="N26">
        <f>N25*N8</f>
        <v>0.62538749999999999</v>
      </c>
    </row>
    <row r="27" spans="1:14" x14ac:dyDescent="0.3">
      <c r="A27">
        <v>0.26</v>
      </c>
      <c r="B27">
        <f t="shared" si="0"/>
        <v>2.8846153846153846</v>
      </c>
      <c r="C27">
        <f t="shared" si="1"/>
        <v>3.2083453846153844</v>
      </c>
      <c r="D27">
        <f t="shared" si="2"/>
        <v>0.1844798596153846</v>
      </c>
      <c r="E27">
        <f t="shared" si="3"/>
        <v>0.31269374999999999</v>
      </c>
      <c r="F27">
        <f t="shared" si="4"/>
        <v>0.98099999999999998</v>
      </c>
      <c r="G27">
        <v>0.26</v>
      </c>
      <c r="H27">
        <f t="shared" si="6"/>
        <v>0.39</v>
      </c>
    </row>
    <row r="28" spans="1:14" x14ac:dyDescent="0.3">
      <c r="A28">
        <v>0.27</v>
      </c>
      <c r="B28">
        <f t="shared" si="0"/>
        <v>2.7777777777777777</v>
      </c>
      <c r="C28">
        <f t="shared" si="1"/>
        <v>3.1015077777777775</v>
      </c>
      <c r="D28">
        <f t="shared" si="2"/>
        <v>0.1783366972222222</v>
      </c>
      <c r="E28">
        <f t="shared" si="3"/>
        <v>0.31269374999999999</v>
      </c>
      <c r="F28">
        <f t="shared" si="4"/>
        <v>0.98099999999999998</v>
      </c>
      <c r="G28">
        <v>0.27</v>
      </c>
      <c r="H28">
        <f t="shared" si="6"/>
        <v>0.40500000000000003</v>
      </c>
    </row>
    <row r="29" spans="1:14" x14ac:dyDescent="0.3">
      <c r="A29">
        <v>0.28000000000000003</v>
      </c>
      <c r="B29">
        <f t="shared" si="0"/>
        <v>2.6785714285714284</v>
      </c>
      <c r="C29">
        <f t="shared" si="1"/>
        <v>3.0023014285714282</v>
      </c>
      <c r="D29">
        <f t="shared" si="2"/>
        <v>0.17263233214285711</v>
      </c>
      <c r="E29">
        <f t="shared" si="3"/>
        <v>0.31269374999999999</v>
      </c>
      <c r="F29">
        <f t="shared" si="4"/>
        <v>0.98099999999999998</v>
      </c>
      <c r="G29">
        <v>0.28000000000000003</v>
      </c>
      <c r="H29">
        <f t="shared" si="6"/>
        <v>0.42000000000000004</v>
      </c>
    </row>
    <row r="30" spans="1:14" x14ac:dyDescent="0.3">
      <c r="A30">
        <v>0.28999999999999998</v>
      </c>
      <c r="B30">
        <f t="shared" si="0"/>
        <v>2.5862068965517242</v>
      </c>
      <c r="C30">
        <f t="shared" si="1"/>
        <v>2.9099368965517241</v>
      </c>
      <c r="D30">
        <f t="shared" si="2"/>
        <v>0.16732137155172414</v>
      </c>
      <c r="E30">
        <f t="shared" si="3"/>
        <v>0.31269374999999999</v>
      </c>
      <c r="F30">
        <f t="shared" si="4"/>
        <v>0.98099999999999998</v>
      </c>
      <c r="G30">
        <v>0.28999999999999998</v>
      </c>
      <c r="H30">
        <f t="shared" si="6"/>
        <v>0.43499999999999994</v>
      </c>
    </row>
    <row r="31" spans="1:14" x14ac:dyDescent="0.3">
      <c r="A31">
        <v>0.3</v>
      </c>
      <c r="B31">
        <f t="shared" si="0"/>
        <v>2.5</v>
      </c>
      <c r="C31">
        <f t="shared" si="1"/>
        <v>2.8237299999999999</v>
      </c>
      <c r="D31">
        <f t="shared" si="2"/>
        <v>0.16236447499999998</v>
      </c>
      <c r="E31">
        <f t="shared" si="3"/>
        <v>0.31269374999999999</v>
      </c>
      <c r="F31">
        <f t="shared" si="4"/>
        <v>0.98099999999999998</v>
      </c>
      <c r="G31">
        <v>0.3</v>
      </c>
      <c r="H31">
        <f t="shared" si="6"/>
        <v>0.4499999999999999</v>
      </c>
    </row>
    <row r="32" spans="1:14" x14ac:dyDescent="0.3">
      <c r="A32">
        <v>0.31</v>
      </c>
      <c r="B32">
        <f t="shared" si="0"/>
        <v>2.4193548387096775</v>
      </c>
      <c r="C32">
        <f t="shared" si="1"/>
        <v>2.7430848387096773</v>
      </c>
      <c r="D32">
        <f t="shared" si="2"/>
        <v>0.15772737822580643</v>
      </c>
      <c r="E32">
        <f t="shared" si="3"/>
        <v>0.31269374999999999</v>
      </c>
      <c r="F32">
        <f t="shared" si="4"/>
        <v>0.98099999999999998</v>
      </c>
      <c r="G32">
        <v>0.31</v>
      </c>
      <c r="H32">
        <f t="shared" si="6"/>
        <v>0.46500000000000002</v>
      </c>
    </row>
    <row r="33" spans="1:8" x14ac:dyDescent="0.3">
      <c r="A33">
        <v>0.32</v>
      </c>
      <c r="B33">
        <f t="shared" si="0"/>
        <v>2.34375</v>
      </c>
      <c r="C33">
        <f t="shared" si="1"/>
        <v>2.6674799999999999</v>
      </c>
      <c r="D33">
        <f t="shared" si="2"/>
        <v>0.15338009999999999</v>
      </c>
      <c r="E33">
        <f t="shared" si="3"/>
        <v>0.31269374999999999</v>
      </c>
      <c r="F33">
        <f t="shared" si="4"/>
        <v>0.98099999999999998</v>
      </c>
      <c r="G33">
        <v>0.32</v>
      </c>
      <c r="H33">
        <f t="shared" si="6"/>
        <v>0.48</v>
      </c>
    </row>
    <row r="34" spans="1:8" x14ac:dyDescent="0.3">
      <c r="A34">
        <v>0.33</v>
      </c>
      <c r="B34">
        <f t="shared" si="0"/>
        <v>2.2727272727272725</v>
      </c>
      <c r="C34">
        <f t="shared" si="1"/>
        <v>2.5964572727272723</v>
      </c>
      <c r="D34">
        <f t="shared" si="2"/>
        <v>0.14929629318181814</v>
      </c>
      <c r="E34">
        <f t="shared" si="3"/>
        <v>0.31269374999999999</v>
      </c>
      <c r="F34">
        <f t="shared" si="4"/>
        <v>0.98099999999999998</v>
      </c>
      <c r="G34">
        <v>0.33</v>
      </c>
      <c r="H34">
        <f t="shared" si="6"/>
        <v>0.495</v>
      </c>
    </row>
    <row r="35" spans="1:8" x14ac:dyDescent="0.3">
      <c r="A35">
        <v>0.34</v>
      </c>
      <c r="B35">
        <f t="shared" si="0"/>
        <v>2.2058823529411762</v>
      </c>
      <c r="C35">
        <f t="shared" si="1"/>
        <v>2.529612352941176</v>
      </c>
      <c r="D35">
        <f t="shared" si="2"/>
        <v>0.14545271029411763</v>
      </c>
      <c r="E35">
        <f t="shared" si="3"/>
        <v>0.31269374999999999</v>
      </c>
      <c r="F35">
        <f t="shared" si="4"/>
        <v>0.98099999999999998</v>
      </c>
      <c r="G35">
        <v>0.34</v>
      </c>
      <c r="H35">
        <f t="shared" si="6"/>
        <v>0.51</v>
      </c>
    </row>
    <row r="36" spans="1:8" x14ac:dyDescent="0.3">
      <c r="A36">
        <v>0.35</v>
      </c>
      <c r="B36">
        <f t="shared" si="0"/>
        <v>2.1428571428571428</v>
      </c>
      <c r="C36">
        <f t="shared" si="1"/>
        <v>2.4665871428571426</v>
      </c>
      <c r="D36">
        <f t="shared" si="2"/>
        <v>0.14182876071428571</v>
      </c>
      <c r="E36">
        <f t="shared" si="3"/>
        <v>0.31269374999999999</v>
      </c>
      <c r="F36">
        <f t="shared" si="4"/>
        <v>0.98099999999999998</v>
      </c>
      <c r="G36">
        <v>0.35</v>
      </c>
      <c r="H36">
        <f t="shared" si="6"/>
        <v>0.52499999999999991</v>
      </c>
    </row>
    <row r="37" spans="1:8" x14ac:dyDescent="0.3">
      <c r="A37">
        <v>0.36</v>
      </c>
      <c r="B37">
        <f t="shared" si="0"/>
        <v>2.0833333333333335</v>
      </c>
      <c r="C37">
        <f t="shared" si="1"/>
        <v>2.4070633333333333</v>
      </c>
      <c r="D37">
        <f t="shared" si="2"/>
        <v>0.13840614166666668</v>
      </c>
      <c r="E37">
        <f t="shared" si="3"/>
        <v>0.31269374999999999</v>
      </c>
      <c r="F37">
        <f t="shared" si="4"/>
        <v>0.98099999999999998</v>
      </c>
      <c r="G37">
        <v>0.36</v>
      </c>
      <c r="H37">
        <f t="shared" si="6"/>
        <v>0.53999999999999992</v>
      </c>
    </row>
    <row r="38" spans="1:8" x14ac:dyDescent="0.3">
      <c r="A38">
        <v>0.37</v>
      </c>
      <c r="B38">
        <f t="shared" si="0"/>
        <v>2.0270270270270268</v>
      </c>
      <c r="C38">
        <f t="shared" si="1"/>
        <v>2.3507570270270266</v>
      </c>
      <c r="D38">
        <f t="shared" si="2"/>
        <v>0.13516852905405402</v>
      </c>
      <c r="E38">
        <f t="shared" si="3"/>
        <v>0.31269374999999999</v>
      </c>
      <c r="F38">
        <f t="shared" si="4"/>
        <v>0.98099999999999998</v>
      </c>
      <c r="G38">
        <v>0.37</v>
      </c>
      <c r="H38">
        <f t="shared" si="6"/>
        <v>0.55499999999999994</v>
      </c>
    </row>
    <row r="39" spans="1:8" x14ac:dyDescent="0.3">
      <c r="A39">
        <v>0.38</v>
      </c>
      <c r="B39">
        <f t="shared" si="0"/>
        <v>1.9736842105263157</v>
      </c>
      <c r="C39">
        <f t="shared" si="1"/>
        <v>2.2974142105263158</v>
      </c>
      <c r="D39">
        <f t="shared" si="2"/>
        <v>0.13210131710526316</v>
      </c>
      <c r="E39">
        <f t="shared" si="3"/>
        <v>0.31269374999999999</v>
      </c>
      <c r="F39">
        <f t="shared" si="4"/>
        <v>0.98099999999999998</v>
      </c>
      <c r="G39">
        <v>0.38</v>
      </c>
      <c r="H39">
        <f t="shared" si="6"/>
        <v>0.56999999999999995</v>
      </c>
    </row>
    <row r="40" spans="1:8" x14ac:dyDescent="0.3">
      <c r="A40">
        <v>0.39</v>
      </c>
      <c r="B40">
        <f t="shared" si="0"/>
        <v>1.9230769230769229</v>
      </c>
      <c r="C40">
        <f t="shared" si="1"/>
        <v>2.2468069230769228</v>
      </c>
      <c r="D40">
        <f t="shared" si="2"/>
        <v>0.12919139807692304</v>
      </c>
      <c r="E40">
        <f t="shared" si="3"/>
        <v>0.31269374999999999</v>
      </c>
      <c r="F40">
        <f t="shared" si="4"/>
        <v>0.98099999999999998</v>
      </c>
      <c r="G40">
        <v>0.39</v>
      </c>
      <c r="H40">
        <f t="shared" si="6"/>
        <v>0.58499999999999996</v>
      </c>
    </row>
    <row r="41" spans="1:8" x14ac:dyDescent="0.3">
      <c r="A41">
        <v>0.4</v>
      </c>
      <c r="B41">
        <f t="shared" si="0"/>
        <v>1.8749999999999998</v>
      </c>
      <c r="C41">
        <f t="shared" si="1"/>
        <v>2.1987299999999999</v>
      </c>
      <c r="D41">
        <f t="shared" si="2"/>
        <v>0.12642697499999997</v>
      </c>
      <c r="E41">
        <f t="shared" si="3"/>
        <v>0.31269374999999999</v>
      </c>
      <c r="F41">
        <f t="shared" si="4"/>
        <v>0.98099999999999998</v>
      </c>
      <c r="G41">
        <v>0.4</v>
      </c>
      <c r="H41">
        <f t="shared" si="6"/>
        <v>0.6</v>
      </c>
    </row>
    <row r="42" spans="1:8" x14ac:dyDescent="0.3">
      <c r="A42">
        <v>0.41</v>
      </c>
      <c r="B42">
        <f t="shared" si="0"/>
        <v>1.8292682926829269</v>
      </c>
      <c r="C42">
        <f t="shared" si="1"/>
        <v>2.152998292682927</v>
      </c>
      <c r="D42">
        <f t="shared" si="2"/>
        <v>0.12379740182926831</v>
      </c>
      <c r="E42">
        <f t="shared" si="3"/>
        <v>0.31269374999999999</v>
      </c>
      <c r="F42">
        <f t="shared" si="4"/>
        <v>0.98099999999999998</v>
      </c>
      <c r="G42">
        <v>0.41</v>
      </c>
      <c r="H42">
        <f t="shared" si="6"/>
        <v>0.61499999999999999</v>
      </c>
    </row>
    <row r="43" spans="1:8" x14ac:dyDescent="0.3">
      <c r="A43">
        <v>0.42</v>
      </c>
      <c r="B43">
        <f t="shared" si="0"/>
        <v>1.7857142857142858</v>
      </c>
      <c r="C43">
        <f t="shared" si="1"/>
        <v>2.1094442857142859</v>
      </c>
      <c r="D43">
        <f t="shared" si="2"/>
        <v>0.12129304642857143</v>
      </c>
      <c r="E43">
        <f t="shared" si="3"/>
        <v>0.31269374999999999</v>
      </c>
      <c r="F43">
        <f t="shared" si="4"/>
        <v>0.98099999999999998</v>
      </c>
      <c r="G43">
        <v>0.42</v>
      </c>
      <c r="H43">
        <f t="shared" si="6"/>
        <v>0.63</v>
      </c>
    </row>
    <row r="44" spans="1:8" x14ac:dyDescent="0.3">
      <c r="A44">
        <v>0.43</v>
      </c>
      <c r="B44">
        <f t="shared" si="0"/>
        <v>1.7441860465116279</v>
      </c>
      <c r="C44">
        <f t="shared" si="1"/>
        <v>2.0679160465116277</v>
      </c>
      <c r="D44">
        <f t="shared" si="2"/>
        <v>0.11890517267441859</v>
      </c>
      <c r="E44">
        <f t="shared" si="3"/>
        <v>0.31269374999999999</v>
      </c>
      <c r="F44">
        <f t="shared" si="4"/>
        <v>0.98099999999999998</v>
      </c>
      <c r="G44">
        <v>0.43</v>
      </c>
      <c r="H44">
        <f t="shared" si="6"/>
        <v>0.64499999999999991</v>
      </c>
    </row>
    <row r="45" spans="1:8" x14ac:dyDescent="0.3">
      <c r="A45">
        <v>0.44</v>
      </c>
      <c r="B45">
        <f t="shared" si="0"/>
        <v>1.7045454545454544</v>
      </c>
      <c r="C45">
        <f t="shared" si="1"/>
        <v>2.0282754545454544</v>
      </c>
      <c r="D45">
        <f t="shared" si="2"/>
        <v>0.11662583863636362</v>
      </c>
      <c r="E45">
        <f t="shared" si="3"/>
        <v>0.31269374999999999</v>
      </c>
      <c r="F45">
        <f t="shared" si="4"/>
        <v>0.98099999999999998</v>
      </c>
      <c r="G45">
        <v>0.44</v>
      </c>
      <c r="H45">
        <f t="shared" si="6"/>
        <v>0.65999999999999992</v>
      </c>
    </row>
    <row r="46" spans="1:8" x14ac:dyDescent="0.3">
      <c r="A46">
        <v>0.45</v>
      </c>
      <c r="B46">
        <f t="shared" si="0"/>
        <v>1.6666666666666665</v>
      </c>
      <c r="C46">
        <f t="shared" si="1"/>
        <v>1.9903966666666664</v>
      </c>
      <c r="D46">
        <f t="shared" si="2"/>
        <v>0.11444780833333332</v>
      </c>
      <c r="E46">
        <f t="shared" si="3"/>
        <v>0.31269374999999999</v>
      </c>
      <c r="F46">
        <f t="shared" si="4"/>
        <v>0.98099999999999998</v>
      </c>
      <c r="G46">
        <v>0.45</v>
      </c>
      <c r="H46">
        <f t="shared" si="6"/>
        <v>0.67500000000000004</v>
      </c>
    </row>
    <row r="47" spans="1:8" x14ac:dyDescent="0.3">
      <c r="A47">
        <v>0.46</v>
      </c>
      <c r="B47">
        <f t="shared" si="0"/>
        <v>1.6304347826086953</v>
      </c>
      <c r="C47">
        <f t="shared" si="1"/>
        <v>1.9541647826086952</v>
      </c>
      <c r="D47">
        <f t="shared" si="2"/>
        <v>0.11236447499999996</v>
      </c>
      <c r="E47">
        <f t="shared" si="3"/>
        <v>0.31269374999999999</v>
      </c>
      <c r="F47">
        <f t="shared" si="4"/>
        <v>0.98099999999999998</v>
      </c>
      <c r="G47">
        <v>0.46</v>
      </c>
      <c r="H47">
        <f t="shared" si="6"/>
        <v>0.69</v>
      </c>
    </row>
    <row r="48" spans="1:8" x14ac:dyDescent="0.3">
      <c r="A48">
        <v>0.47</v>
      </c>
      <c r="B48">
        <f t="shared" si="0"/>
        <v>1.595744680851064</v>
      </c>
      <c r="C48">
        <f t="shared" si="1"/>
        <v>1.9194746808510641</v>
      </c>
      <c r="D48">
        <f t="shared" si="2"/>
        <v>0.11036979414893619</v>
      </c>
      <c r="E48">
        <f t="shared" si="3"/>
        <v>0.31269374999999999</v>
      </c>
      <c r="F48">
        <f t="shared" si="4"/>
        <v>0.98099999999999998</v>
      </c>
      <c r="G48">
        <v>0.47</v>
      </c>
      <c r="H48">
        <f t="shared" si="6"/>
        <v>0.70499999999999985</v>
      </c>
    </row>
    <row r="49" spans="1:8" x14ac:dyDescent="0.3">
      <c r="A49">
        <v>0.48</v>
      </c>
      <c r="B49">
        <f t="shared" si="0"/>
        <v>1.5625</v>
      </c>
      <c r="C49">
        <f t="shared" si="1"/>
        <v>1.8862299999999999</v>
      </c>
      <c r="D49">
        <f t="shared" si="2"/>
        <v>0.10845822499999998</v>
      </c>
      <c r="E49">
        <f t="shared" si="3"/>
        <v>0.31269374999999999</v>
      </c>
      <c r="F49">
        <f t="shared" si="4"/>
        <v>0.98099999999999998</v>
      </c>
      <c r="G49">
        <v>0.48</v>
      </c>
      <c r="H49">
        <f t="shared" si="6"/>
        <v>0.71999999999999986</v>
      </c>
    </row>
    <row r="50" spans="1:8" x14ac:dyDescent="0.3">
      <c r="A50">
        <v>0.49</v>
      </c>
      <c r="B50">
        <f t="shared" si="0"/>
        <v>1.5306122448979593</v>
      </c>
      <c r="C50">
        <f t="shared" si="1"/>
        <v>1.8543422448979592</v>
      </c>
      <c r="D50">
        <f t="shared" si="2"/>
        <v>0.10662467908163266</v>
      </c>
      <c r="E50">
        <f t="shared" si="3"/>
        <v>0.31269374999999999</v>
      </c>
      <c r="F50">
        <f t="shared" si="4"/>
        <v>0.98099999999999998</v>
      </c>
      <c r="G50">
        <v>0.49</v>
      </c>
      <c r="H50">
        <f t="shared" si="6"/>
        <v>0.73499999999999999</v>
      </c>
    </row>
    <row r="51" spans="1:8" x14ac:dyDescent="0.3">
      <c r="A51">
        <v>0.5</v>
      </c>
      <c r="B51">
        <f t="shared" si="0"/>
        <v>1.5</v>
      </c>
      <c r="C51">
        <f t="shared" si="1"/>
        <v>1.8237299999999999</v>
      </c>
      <c r="D51">
        <f t="shared" si="2"/>
        <v>0.104864475</v>
      </c>
      <c r="E51">
        <f t="shared" si="3"/>
        <v>0.31269374999999999</v>
      </c>
      <c r="F51">
        <f t="shared" si="4"/>
        <v>0.98099999999999998</v>
      </c>
      <c r="G51">
        <v>0.5</v>
      </c>
      <c r="H51">
        <f t="shared" si="6"/>
        <v>0.75</v>
      </c>
    </row>
    <row r="52" spans="1:8" x14ac:dyDescent="0.3">
      <c r="A52">
        <v>0.51</v>
      </c>
      <c r="B52">
        <f t="shared" si="0"/>
        <v>1.4705882352941173</v>
      </c>
      <c r="C52">
        <f t="shared" si="1"/>
        <v>1.7943182352941172</v>
      </c>
      <c r="D52">
        <f t="shared" si="2"/>
        <v>0.10317329852941173</v>
      </c>
      <c r="E52">
        <f t="shared" si="3"/>
        <v>0.31269374999999999</v>
      </c>
      <c r="F52">
        <f t="shared" si="4"/>
        <v>0.98099999999999998</v>
      </c>
      <c r="G52">
        <v>0.51</v>
      </c>
      <c r="H52">
        <f t="shared" si="6"/>
        <v>0.7649999999999999</v>
      </c>
    </row>
    <row r="53" spans="1:8" x14ac:dyDescent="0.3">
      <c r="A53">
        <v>0.52</v>
      </c>
      <c r="B53">
        <f t="shared" si="0"/>
        <v>1.4423076923076923</v>
      </c>
      <c r="C53">
        <f t="shared" si="1"/>
        <v>1.7660376923076924</v>
      </c>
      <c r="D53">
        <f t="shared" si="2"/>
        <v>0.10154716730769231</v>
      </c>
      <c r="E53">
        <f t="shared" si="3"/>
        <v>0.31269374999999999</v>
      </c>
      <c r="F53">
        <f t="shared" si="4"/>
        <v>0.98099999999999998</v>
      </c>
      <c r="G53">
        <v>0.52</v>
      </c>
      <c r="H53">
        <f t="shared" si="6"/>
        <v>0.78</v>
      </c>
    </row>
    <row r="54" spans="1:8" x14ac:dyDescent="0.3">
      <c r="A54">
        <v>0.53</v>
      </c>
      <c r="B54">
        <f t="shared" si="0"/>
        <v>1.4150943396226412</v>
      </c>
      <c r="C54">
        <f t="shared" si="1"/>
        <v>1.7388243396226413</v>
      </c>
      <c r="D54">
        <f t="shared" si="2"/>
        <v>9.9982399528301874E-2</v>
      </c>
      <c r="E54">
        <f t="shared" si="3"/>
        <v>0.31269374999999999</v>
      </c>
      <c r="F54">
        <f t="shared" si="4"/>
        <v>0.98099999999999998</v>
      </c>
      <c r="G54">
        <v>0.53</v>
      </c>
      <c r="H54">
        <f t="shared" si="6"/>
        <v>0.79500000000000004</v>
      </c>
    </row>
    <row r="55" spans="1:8" x14ac:dyDescent="0.3">
      <c r="A55">
        <v>0.54</v>
      </c>
      <c r="B55">
        <f t="shared" si="0"/>
        <v>1.3888888888888888</v>
      </c>
      <c r="C55">
        <f t="shared" si="1"/>
        <v>1.7126188888888887</v>
      </c>
      <c r="D55">
        <f t="shared" si="2"/>
        <v>9.8475586111111096E-2</v>
      </c>
      <c r="E55">
        <f t="shared" si="3"/>
        <v>0.31269374999999999</v>
      </c>
      <c r="F55">
        <f t="shared" si="4"/>
        <v>0.98099999999999998</v>
      </c>
      <c r="G55">
        <v>0.54</v>
      </c>
      <c r="H55">
        <f t="shared" si="6"/>
        <v>0.81</v>
      </c>
    </row>
    <row r="56" spans="1:8" x14ac:dyDescent="0.3">
      <c r="A56">
        <v>0.55000000000000004</v>
      </c>
      <c r="B56">
        <f t="shared" si="0"/>
        <v>1.3636363636363633</v>
      </c>
      <c r="C56">
        <f t="shared" si="1"/>
        <v>1.6873663636363632</v>
      </c>
      <c r="D56">
        <f t="shared" si="2"/>
        <v>9.7023565909090892E-2</v>
      </c>
      <c r="E56">
        <f t="shared" si="3"/>
        <v>0.31269374999999999</v>
      </c>
      <c r="F56">
        <f t="shared" si="4"/>
        <v>0.98099999999999998</v>
      </c>
      <c r="G56">
        <v>0.55000000000000004</v>
      </c>
      <c r="H56">
        <f t="shared" si="6"/>
        <v>0.82500000000000007</v>
      </c>
    </row>
    <row r="57" spans="1:8" x14ac:dyDescent="0.3">
      <c r="A57">
        <v>0.56000000000000005</v>
      </c>
      <c r="B57">
        <f t="shared" si="0"/>
        <v>1.3392857142857142</v>
      </c>
      <c r="C57">
        <f t="shared" si="1"/>
        <v>1.6630157142857143</v>
      </c>
      <c r="D57">
        <f t="shared" si="2"/>
        <v>9.5623403571428567E-2</v>
      </c>
      <c r="E57">
        <f t="shared" si="3"/>
        <v>0.31269374999999999</v>
      </c>
      <c r="F57">
        <f t="shared" si="4"/>
        <v>0.98099999999999998</v>
      </c>
      <c r="G57">
        <v>0.56000000000000005</v>
      </c>
      <c r="H57">
        <f t="shared" si="6"/>
        <v>0.84000000000000008</v>
      </c>
    </row>
    <row r="58" spans="1:8" x14ac:dyDescent="0.3">
      <c r="A58">
        <v>0.56999999999999995</v>
      </c>
      <c r="B58">
        <f t="shared" si="0"/>
        <v>1.3157894736842106</v>
      </c>
      <c r="C58">
        <f t="shared" si="1"/>
        <v>1.6395194736842105</v>
      </c>
      <c r="D58">
        <f t="shared" si="2"/>
        <v>9.4272369736842096E-2</v>
      </c>
      <c r="E58">
        <f t="shared" si="3"/>
        <v>0.31269374999999999</v>
      </c>
      <c r="F58">
        <f t="shared" si="4"/>
        <v>0.98099999999999998</v>
      </c>
      <c r="G58">
        <v>0.56999999999999995</v>
      </c>
      <c r="H58">
        <f t="shared" si="6"/>
        <v>0.85499999999999987</v>
      </c>
    </row>
    <row r="59" spans="1:8" x14ac:dyDescent="0.3">
      <c r="A59">
        <v>0.57999999999999996</v>
      </c>
      <c r="B59">
        <f t="shared" si="0"/>
        <v>1.2931034482758621</v>
      </c>
      <c r="C59">
        <f t="shared" si="1"/>
        <v>1.616833448275862</v>
      </c>
      <c r="D59">
        <f t="shared" si="2"/>
        <v>9.2967923275862063E-2</v>
      </c>
      <c r="E59">
        <f t="shared" si="3"/>
        <v>0.31269374999999999</v>
      </c>
      <c r="F59">
        <f t="shared" si="4"/>
        <v>0.98099999999999998</v>
      </c>
      <c r="G59">
        <v>0.57999999999999996</v>
      </c>
      <c r="H59">
        <f t="shared" si="6"/>
        <v>0.86999999999999988</v>
      </c>
    </row>
    <row r="60" spans="1:8" x14ac:dyDescent="0.3">
      <c r="A60">
        <v>0.59</v>
      </c>
      <c r="B60">
        <f t="shared" si="0"/>
        <v>1.2711864406779663</v>
      </c>
      <c r="C60">
        <f t="shared" si="1"/>
        <v>1.5949164406779661</v>
      </c>
      <c r="D60">
        <f t="shared" si="2"/>
        <v>9.1707695338983042E-2</v>
      </c>
      <c r="E60">
        <f t="shared" si="3"/>
        <v>0.31269374999999999</v>
      </c>
      <c r="F60">
        <f t="shared" si="4"/>
        <v>0.98099999999999998</v>
      </c>
      <c r="G60">
        <v>0.59</v>
      </c>
      <c r="H60">
        <f t="shared" si="6"/>
        <v>0.8849999999999999</v>
      </c>
    </row>
    <row r="61" spans="1:8" x14ac:dyDescent="0.3">
      <c r="A61">
        <v>0.6</v>
      </c>
      <c r="B61">
        <f t="shared" si="0"/>
        <v>1.25</v>
      </c>
      <c r="C61">
        <f t="shared" si="1"/>
        <v>1.5737299999999999</v>
      </c>
      <c r="D61">
        <f t="shared" si="2"/>
        <v>9.0489474999999986E-2</v>
      </c>
      <c r="E61">
        <f t="shared" si="3"/>
        <v>0.31269374999999999</v>
      </c>
      <c r="F61">
        <f t="shared" si="4"/>
        <v>0.98099999999999998</v>
      </c>
      <c r="G61">
        <v>0.6</v>
      </c>
      <c r="H61">
        <f t="shared" si="6"/>
        <v>0.8999999999999998</v>
      </c>
    </row>
    <row r="62" spans="1:8" x14ac:dyDescent="0.3">
      <c r="A62">
        <v>0.61</v>
      </c>
      <c r="B62">
        <f t="shared" si="0"/>
        <v>1.2295081967213115</v>
      </c>
      <c r="C62">
        <f t="shared" si="1"/>
        <v>1.5532381967213116</v>
      </c>
      <c r="D62">
        <f t="shared" si="2"/>
        <v>8.931119631147541E-2</v>
      </c>
      <c r="E62">
        <f t="shared" si="3"/>
        <v>0.31269374999999999</v>
      </c>
      <c r="F62">
        <f t="shared" si="4"/>
        <v>0.98099999999999998</v>
      </c>
      <c r="G62">
        <v>0.61</v>
      </c>
      <c r="H62">
        <f t="shared" si="6"/>
        <v>0.91500000000000004</v>
      </c>
    </row>
    <row r="63" spans="1:8" x14ac:dyDescent="0.3">
      <c r="A63">
        <v>0.62</v>
      </c>
      <c r="B63">
        <f t="shared" si="0"/>
        <v>1.2096774193548387</v>
      </c>
      <c r="C63">
        <f t="shared" si="1"/>
        <v>1.5334074193548388</v>
      </c>
      <c r="D63">
        <f t="shared" si="2"/>
        <v>8.8170926612903225E-2</v>
      </c>
      <c r="E63">
        <f t="shared" si="3"/>
        <v>0.31269374999999999</v>
      </c>
      <c r="F63">
        <f t="shared" si="4"/>
        <v>0.98099999999999998</v>
      </c>
      <c r="G63">
        <v>0.62</v>
      </c>
      <c r="H63">
        <f t="shared" si="6"/>
        <v>0.93</v>
      </c>
    </row>
    <row r="64" spans="1:8" x14ac:dyDescent="0.3">
      <c r="A64">
        <v>0.63</v>
      </c>
      <c r="B64">
        <f t="shared" si="0"/>
        <v>1.1904761904761902</v>
      </c>
      <c r="C64">
        <f t="shared" si="1"/>
        <v>1.5142061904761901</v>
      </c>
      <c r="D64">
        <f t="shared" si="2"/>
        <v>8.7066855952380937E-2</v>
      </c>
      <c r="E64">
        <f t="shared" si="3"/>
        <v>0.31269374999999999</v>
      </c>
      <c r="F64">
        <f t="shared" si="4"/>
        <v>0.98099999999999998</v>
      </c>
      <c r="G64">
        <v>0.63</v>
      </c>
      <c r="H64">
        <f t="shared" si="6"/>
        <v>0.94499999999999995</v>
      </c>
    </row>
    <row r="65" spans="1:8" x14ac:dyDescent="0.3">
      <c r="A65">
        <v>0.64</v>
      </c>
      <c r="B65">
        <f t="shared" si="0"/>
        <v>1.171875</v>
      </c>
      <c r="C65">
        <f t="shared" si="1"/>
        <v>1.4956049999999999</v>
      </c>
      <c r="D65">
        <f t="shared" si="2"/>
        <v>8.5997287499999991E-2</v>
      </c>
      <c r="E65">
        <f t="shared" si="3"/>
        <v>0.31269374999999999</v>
      </c>
      <c r="F65">
        <f t="shared" si="4"/>
        <v>0.98099999999999998</v>
      </c>
      <c r="G65">
        <v>0.64</v>
      </c>
      <c r="H65">
        <f t="shared" si="6"/>
        <v>0.96</v>
      </c>
    </row>
    <row r="66" spans="1:8" x14ac:dyDescent="0.3">
      <c r="A66">
        <v>0.65</v>
      </c>
      <c r="B66">
        <f t="shared" si="0"/>
        <v>1.1538461538461537</v>
      </c>
      <c r="C66">
        <f t="shared" si="1"/>
        <v>1.4775761538461536</v>
      </c>
      <c r="D66">
        <f t="shared" si="2"/>
        <v>8.4960628846153838E-2</v>
      </c>
      <c r="E66">
        <f t="shared" si="3"/>
        <v>0.31269374999999999</v>
      </c>
      <c r="F66">
        <f t="shared" si="4"/>
        <v>0.98099999999999998</v>
      </c>
      <c r="G66">
        <v>0.65</v>
      </c>
      <c r="H66">
        <f t="shared" si="6"/>
        <v>0.97499999999999998</v>
      </c>
    </row>
    <row r="67" spans="1:8" x14ac:dyDescent="0.3">
      <c r="A67">
        <v>0.66</v>
      </c>
      <c r="B67">
        <f t="shared" ref="B67:B130" si="7">$N$6*$Q$2/($N$5*A67)</f>
        <v>1.1363636363636362</v>
      </c>
      <c r="C67">
        <f t="shared" ref="C67:C130" si="8">$N$20+$N$21+B67</f>
        <v>1.4600936363636361</v>
      </c>
      <c r="D67">
        <f t="shared" ref="D67:D130" si="9">C67*$Q$5*$N$7</f>
        <v>8.3955384090909066E-2</v>
      </c>
      <c r="E67">
        <f t="shared" ref="E67:E130" si="10">$N$25</f>
        <v>0.31269374999999999</v>
      </c>
      <c r="F67">
        <f t="shared" ref="F67:F130" si="11">$R$10</f>
        <v>0.98099999999999998</v>
      </c>
      <c r="G67">
        <v>0.66</v>
      </c>
      <c r="H67">
        <f t="shared" si="6"/>
        <v>0.99</v>
      </c>
    </row>
    <row r="68" spans="1:8" x14ac:dyDescent="0.3">
      <c r="A68">
        <v>0.67</v>
      </c>
      <c r="B68">
        <f t="shared" si="7"/>
        <v>1.1194029850746268</v>
      </c>
      <c r="C68">
        <f t="shared" si="8"/>
        <v>1.4431329850746266</v>
      </c>
      <c r="D68">
        <f t="shared" si="9"/>
        <v>8.2980146641791028E-2</v>
      </c>
      <c r="E68">
        <f t="shared" si="10"/>
        <v>0.31269374999999999</v>
      </c>
      <c r="F68">
        <f t="shared" si="11"/>
        <v>0.98099999999999998</v>
      </c>
      <c r="G68">
        <v>0.67</v>
      </c>
      <c r="H68">
        <f t="shared" si="6"/>
        <v>1.0049999999999999</v>
      </c>
    </row>
    <row r="69" spans="1:8" x14ac:dyDescent="0.3">
      <c r="A69">
        <v>0.68</v>
      </c>
      <c r="B69">
        <f t="shared" si="7"/>
        <v>1.1029411764705881</v>
      </c>
      <c r="C69">
        <f t="shared" si="8"/>
        <v>1.4266711764705882</v>
      </c>
      <c r="D69">
        <f t="shared" si="9"/>
        <v>8.2033592647058826E-2</v>
      </c>
      <c r="E69">
        <f t="shared" si="10"/>
        <v>0.31269374999999999</v>
      </c>
      <c r="F69">
        <f t="shared" si="11"/>
        <v>0.98099999999999998</v>
      </c>
      <c r="G69">
        <v>0.68</v>
      </c>
      <c r="H69">
        <f t="shared" si="6"/>
        <v>1.02</v>
      </c>
    </row>
    <row r="70" spans="1:8" x14ac:dyDescent="0.3">
      <c r="A70">
        <v>0.69</v>
      </c>
      <c r="B70">
        <f t="shared" si="7"/>
        <v>1.0869565217391306</v>
      </c>
      <c r="C70">
        <f t="shared" si="8"/>
        <v>1.4106865217391307</v>
      </c>
      <c r="D70">
        <f t="shared" si="9"/>
        <v>8.1114475000000005E-2</v>
      </c>
      <c r="E70">
        <f t="shared" si="10"/>
        <v>0.31269374999999999</v>
      </c>
      <c r="F70">
        <f t="shared" si="11"/>
        <v>0.98099999999999998</v>
      </c>
      <c r="G70">
        <v>0.69</v>
      </c>
      <c r="H70">
        <f t="shared" si="6"/>
        <v>1.0349999999999999</v>
      </c>
    </row>
    <row r="71" spans="1:8" x14ac:dyDescent="0.3">
      <c r="A71">
        <v>0.7</v>
      </c>
      <c r="B71">
        <f t="shared" si="7"/>
        <v>1.0714285714285714</v>
      </c>
      <c r="C71">
        <f t="shared" si="8"/>
        <v>1.3951585714285715</v>
      </c>
      <c r="D71">
        <f t="shared" si="9"/>
        <v>8.0221617857142866E-2</v>
      </c>
      <c r="E71">
        <f t="shared" si="10"/>
        <v>0.31269374999999999</v>
      </c>
      <c r="F71">
        <f t="shared" si="11"/>
        <v>0.98099999999999998</v>
      </c>
      <c r="G71">
        <v>0.7</v>
      </c>
      <c r="H71">
        <f t="shared" si="6"/>
        <v>1.0499999999999998</v>
      </c>
    </row>
    <row r="72" spans="1:8" x14ac:dyDescent="0.3">
      <c r="A72">
        <v>0.71</v>
      </c>
      <c r="B72">
        <f t="shared" si="7"/>
        <v>1.0563380281690142</v>
      </c>
      <c r="C72">
        <f t="shared" si="8"/>
        <v>1.3800680281690143</v>
      </c>
      <c r="D72">
        <f t="shared" si="9"/>
        <v>7.9353911619718331E-2</v>
      </c>
      <c r="E72">
        <f t="shared" si="10"/>
        <v>0.31269374999999999</v>
      </c>
      <c r="F72">
        <f t="shared" si="11"/>
        <v>0.98099999999999998</v>
      </c>
      <c r="G72">
        <v>0.71</v>
      </c>
      <c r="H72">
        <f t="shared" si="6"/>
        <v>1.0649999999999999</v>
      </c>
    </row>
    <row r="73" spans="1:8" x14ac:dyDescent="0.3">
      <c r="A73">
        <v>0.72</v>
      </c>
      <c r="B73">
        <f t="shared" si="7"/>
        <v>1.0416666666666667</v>
      </c>
      <c r="C73">
        <f t="shared" si="8"/>
        <v>1.3653966666666668</v>
      </c>
      <c r="D73">
        <f t="shared" si="9"/>
        <v>7.8510308333333348E-2</v>
      </c>
      <c r="E73">
        <f t="shared" si="10"/>
        <v>0.31269374999999999</v>
      </c>
      <c r="F73">
        <f t="shared" si="11"/>
        <v>0.98099999999999998</v>
      </c>
      <c r="G73">
        <v>0.72</v>
      </c>
      <c r="H73">
        <f t="shared" si="6"/>
        <v>1.0799999999999998</v>
      </c>
    </row>
    <row r="74" spans="1:8" x14ac:dyDescent="0.3">
      <c r="A74">
        <v>0.73</v>
      </c>
      <c r="B74">
        <f t="shared" si="7"/>
        <v>1.0273972602739727</v>
      </c>
      <c r="C74">
        <f t="shared" si="8"/>
        <v>1.3511272602739726</v>
      </c>
      <c r="D74">
        <f t="shared" si="9"/>
        <v>7.7689817465753416E-2</v>
      </c>
      <c r="E74">
        <f t="shared" si="10"/>
        <v>0.31269374999999999</v>
      </c>
      <c r="F74">
        <f t="shared" si="11"/>
        <v>0.98099999999999998</v>
      </c>
      <c r="G74">
        <v>0.73</v>
      </c>
      <c r="H74">
        <f t="shared" si="6"/>
        <v>1.095</v>
      </c>
    </row>
    <row r="75" spans="1:8" x14ac:dyDescent="0.3">
      <c r="A75">
        <v>0.74</v>
      </c>
      <c r="B75">
        <f t="shared" si="7"/>
        <v>1.0135135135135134</v>
      </c>
      <c r="C75">
        <f t="shared" si="8"/>
        <v>1.3372435135135134</v>
      </c>
      <c r="D75">
        <f t="shared" si="9"/>
        <v>7.689150202702702E-2</v>
      </c>
      <c r="E75">
        <f t="shared" si="10"/>
        <v>0.31269374999999999</v>
      </c>
      <c r="F75">
        <f t="shared" si="11"/>
        <v>0.98099999999999998</v>
      </c>
      <c r="G75">
        <v>0.74</v>
      </c>
      <c r="H75">
        <f t="shared" si="6"/>
        <v>1.1099999999999999</v>
      </c>
    </row>
    <row r="76" spans="1:8" x14ac:dyDescent="0.3">
      <c r="A76">
        <v>0.75</v>
      </c>
      <c r="B76">
        <f t="shared" si="7"/>
        <v>1</v>
      </c>
      <c r="C76">
        <f t="shared" si="8"/>
        <v>1.3237299999999999</v>
      </c>
      <c r="D76">
        <f t="shared" si="9"/>
        <v>7.6114474999999987E-2</v>
      </c>
      <c r="E76">
        <f t="shared" si="10"/>
        <v>0.31269374999999999</v>
      </c>
      <c r="F76">
        <f t="shared" si="11"/>
        <v>0.98099999999999998</v>
      </c>
      <c r="G76">
        <v>0.75</v>
      </c>
      <c r="H76">
        <f t="shared" si="6"/>
        <v>1.1249999999999998</v>
      </c>
    </row>
    <row r="77" spans="1:8" x14ac:dyDescent="0.3">
      <c r="A77">
        <v>0.76</v>
      </c>
      <c r="B77">
        <f t="shared" si="7"/>
        <v>0.98684210526315785</v>
      </c>
      <c r="C77">
        <f t="shared" si="8"/>
        <v>1.3105721052631578</v>
      </c>
      <c r="D77">
        <f t="shared" si="9"/>
        <v>7.5357896052631559E-2</v>
      </c>
      <c r="E77">
        <f t="shared" si="10"/>
        <v>0.31269374999999999</v>
      </c>
      <c r="F77">
        <f t="shared" si="11"/>
        <v>0.98099999999999998</v>
      </c>
      <c r="G77">
        <v>0.76</v>
      </c>
      <c r="H77">
        <f t="shared" si="6"/>
        <v>1.1399999999999999</v>
      </c>
    </row>
    <row r="78" spans="1:8" x14ac:dyDescent="0.3">
      <c r="A78">
        <v>0.77</v>
      </c>
      <c r="B78">
        <f t="shared" si="7"/>
        <v>0.97402597402597391</v>
      </c>
      <c r="C78">
        <f t="shared" si="8"/>
        <v>1.2977559740259739</v>
      </c>
      <c r="D78">
        <f t="shared" si="9"/>
        <v>7.4620968506493496E-2</v>
      </c>
      <c r="E78">
        <f t="shared" si="10"/>
        <v>0.31269374999999999</v>
      </c>
      <c r="F78">
        <f t="shared" si="11"/>
        <v>0.98099999999999998</v>
      </c>
      <c r="G78">
        <v>0.77</v>
      </c>
      <c r="H78">
        <f t="shared" si="6"/>
        <v>1.155</v>
      </c>
    </row>
    <row r="79" spans="1:8" x14ac:dyDescent="0.3">
      <c r="A79">
        <v>0.78</v>
      </c>
      <c r="B79">
        <f t="shared" si="7"/>
        <v>0.96153846153846145</v>
      </c>
      <c r="C79">
        <f t="shared" si="8"/>
        <v>1.2852684615384615</v>
      </c>
      <c r="D79">
        <f t="shared" si="9"/>
        <v>7.3902936538461542E-2</v>
      </c>
      <c r="E79">
        <f t="shared" si="10"/>
        <v>0.31269374999999999</v>
      </c>
      <c r="F79">
        <f t="shared" si="11"/>
        <v>0.98099999999999998</v>
      </c>
      <c r="G79">
        <v>0.78</v>
      </c>
      <c r="H79">
        <f t="shared" si="6"/>
        <v>1.17</v>
      </c>
    </row>
    <row r="80" spans="1:8" x14ac:dyDescent="0.3">
      <c r="A80">
        <v>0.79</v>
      </c>
      <c r="B80">
        <f t="shared" si="7"/>
        <v>0.94936708860759478</v>
      </c>
      <c r="C80">
        <f t="shared" si="8"/>
        <v>1.2730970886075947</v>
      </c>
      <c r="D80">
        <f t="shared" si="9"/>
        <v>7.32030825949367E-2</v>
      </c>
      <c r="E80">
        <f t="shared" si="10"/>
        <v>0.31269374999999999</v>
      </c>
      <c r="F80">
        <f t="shared" si="11"/>
        <v>0.98099999999999998</v>
      </c>
      <c r="G80">
        <v>0.79</v>
      </c>
      <c r="H80">
        <f t="shared" si="6"/>
        <v>1.1850000000000001</v>
      </c>
    </row>
    <row r="81" spans="1:8" x14ac:dyDescent="0.3">
      <c r="A81">
        <v>0.8</v>
      </c>
      <c r="B81">
        <f t="shared" si="7"/>
        <v>0.93749999999999989</v>
      </c>
      <c r="C81">
        <f t="shared" si="8"/>
        <v>1.2612299999999999</v>
      </c>
      <c r="D81">
        <f t="shared" si="9"/>
        <v>7.252072499999998E-2</v>
      </c>
      <c r="E81">
        <f t="shared" si="10"/>
        <v>0.31269374999999999</v>
      </c>
      <c r="F81">
        <f t="shared" si="11"/>
        <v>0.98099999999999998</v>
      </c>
      <c r="G81">
        <v>0.8</v>
      </c>
      <c r="H81">
        <f t="shared" si="6"/>
        <v>1.2</v>
      </c>
    </row>
    <row r="82" spans="1:8" x14ac:dyDescent="0.3">
      <c r="A82">
        <v>0.81</v>
      </c>
      <c r="B82">
        <f t="shared" si="7"/>
        <v>0.92592592592592582</v>
      </c>
      <c r="C82">
        <f t="shared" si="8"/>
        <v>1.2496559259259259</v>
      </c>
      <c r="D82">
        <f t="shared" si="9"/>
        <v>7.1855215740740747E-2</v>
      </c>
      <c r="E82">
        <f t="shared" si="10"/>
        <v>0.31269374999999999</v>
      </c>
      <c r="F82">
        <f t="shared" si="11"/>
        <v>0.98099999999999998</v>
      </c>
      <c r="G82">
        <v>0.81</v>
      </c>
      <c r="H82">
        <f t="shared" si="6"/>
        <v>1.2149999999999999</v>
      </c>
    </row>
    <row r="83" spans="1:8" x14ac:dyDescent="0.3">
      <c r="A83">
        <v>0.82</v>
      </c>
      <c r="B83">
        <f t="shared" si="7"/>
        <v>0.91463414634146345</v>
      </c>
      <c r="C83">
        <f t="shared" si="8"/>
        <v>1.2383641463414634</v>
      </c>
      <c r="D83">
        <f t="shared" si="9"/>
        <v>7.1205938414634143E-2</v>
      </c>
      <c r="E83">
        <f t="shared" si="10"/>
        <v>0.31269374999999999</v>
      </c>
      <c r="F83">
        <f t="shared" si="11"/>
        <v>0.98099999999999998</v>
      </c>
      <c r="G83">
        <v>0.82</v>
      </c>
      <c r="H83">
        <f t="shared" si="6"/>
        <v>1.23</v>
      </c>
    </row>
    <row r="84" spans="1:8" x14ac:dyDescent="0.3">
      <c r="A84">
        <v>0.83</v>
      </c>
      <c r="B84">
        <f t="shared" si="7"/>
        <v>0.90361445783132521</v>
      </c>
      <c r="C84">
        <f t="shared" si="8"/>
        <v>1.2273444578313253</v>
      </c>
      <c r="D84">
        <f t="shared" si="9"/>
        <v>7.0572306325301204E-2</v>
      </c>
      <c r="E84">
        <f t="shared" si="10"/>
        <v>0.31269374999999999</v>
      </c>
      <c r="F84">
        <f t="shared" si="11"/>
        <v>0.98099999999999998</v>
      </c>
      <c r="G84">
        <v>0.83</v>
      </c>
      <c r="H84">
        <f t="shared" si="6"/>
        <v>1.2449999999999999</v>
      </c>
    </row>
    <row r="85" spans="1:8" x14ac:dyDescent="0.3">
      <c r="A85">
        <v>0.84</v>
      </c>
      <c r="B85">
        <f t="shared" si="7"/>
        <v>0.8928571428571429</v>
      </c>
      <c r="C85">
        <f t="shared" si="8"/>
        <v>1.2165871428571429</v>
      </c>
      <c r="D85">
        <f t="shared" si="9"/>
        <v>6.9953760714285704E-2</v>
      </c>
      <c r="E85">
        <f t="shared" si="10"/>
        <v>0.31269374999999999</v>
      </c>
      <c r="F85">
        <f t="shared" si="11"/>
        <v>0.98099999999999998</v>
      </c>
      <c r="G85">
        <v>0.84</v>
      </c>
      <c r="H85">
        <f t="shared" si="6"/>
        <v>1.26</v>
      </c>
    </row>
    <row r="86" spans="1:8" x14ac:dyDescent="0.3">
      <c r="A86">
        <v>0.85</v>
      </c>
      <c r="B86">
        <f t="shared" si="7"/>
        <v>0.88235294117647056</v>
      </c>
      <c r="C86">
        <f t="shared" si="8"/>
        <v>1.2060829411764704</v>
      </c>
      <c r="D86">
        <f t="shared" si="9"/>
        <v>6.934976911764705E-2</v>
      </c>
      <c r="E86">
        <f t="shared" si="10"/>
        <v>0.31269374999999999</v>
      </c>
      <c r="F86">
        <f t="shared" si="11"/>
        <v>0.98099999999999998</v>
      </c>
      <c r="G86">
        <v>0.85</v>
      </c>
      <c r="H86">
        <f t="shared" ref="H86:H149" si="12">$N$6*G86/($N$5*$Q$4)</f>
        <v>1.2749999999999999</v>
      </c>
    </row>
    <row r="87" spans="1:8" x14ac:dyDescent="0.3">
      <c r="A87">
        <v>0.86</v>
      </c>
      <c r="B87">
        <f t="shared" si="7"/>
        <v>0.87209302325581395</v>
      </c>
      <c r="C87">
        <f t="shared" si="8"/>
        <v>1.195823023255814</v>
      </c>
      <c r="D87">
        <f t="shared" si="9"/>
        <v>6.87598238372093E-2</v>
      </c>
      <c r="E87">
        <f t="shared" si="10"/>
        <v>0.31269374999999999</v>
      </c>
      <c r="F87">
        <f t="shared" si="11"/>
        <v>0.98099999999999998</v>
      </c>
      <c r="G87">
        <v>0.86</v>
      </c>
      <c r="H87">
        <f t="shared" si="12"/>
        <v>1.2899999999999998</v>
      </c>
    </row>
    <row r="88" spans="1:8" x14ac:dyDescent="0.3">
      <c r="A88">
        <v>0.87</v>
      </c>
      <c r="B88">
        <f t="shared" si="7"/>
        <v>0.86206896551724133</v>
      </c>
      <c r="C88">
        <f t="shared" si="8"/>
        <v>1.1857989655172414</v>
      </c>
      <c r="D88">
        <f t="shared" si="9"/>
        <v>6.8183440517241373E-2</v>
      </c>
      <c r="E88">
        <f t="shared" si="10"/>
        <v>0.31269374999999999</v>
      </c>
      <c r="F88">
        <f t="shared" si="11"/>
        <v>0.98099999999999998</v>
      </c>
      <c r="G88">
        <v>0.87</v>
      </c>
      <c r="H88">
        <f t="shared" si="12"/>
        <v>1.3049999999999999</v>
      </c>
    </row>
    <row r="89" spans="1:8" x14ac:dyDescent="0.3">
      <c r="A89">
        <v>0.88</v>
      </c>
      <c r="B89">
        <f t="shared" si="7"/>
        <v>0.85227272727272718</v>
      </c>
      <c r="C89">
        <f t="shared" si="8"/>
        <v>1.1760027272727271</v>
      </c>
      <c r="D89">
        <f t="shared" si="9"/>
        <v>6.7620156818181815E-2</v>
      </c>
      <c r="E89">
        <f t="shared" si="10"/>
        <v>0.31269374999999999</v>
      </c>
      <c r="F89">
        <f t="shared" si="11"/>
        <v>0.98099999999999998</v>
      </c>
      <c r="G89">
        <v>0.88</v>
      </c>
      <c r="H89">
        <f t="shared" si="12"/>
        <v>1.3199999999999998</v>
      </c>
    </row>
    <row r="90" spans="1:8" x14ac:dyDescent="0.3">
      <c r="A90">
        <v>0.89</v>
      </c>
      <c r="B90">
        <f t="shared" si="7"/>
        <v>0.84269662921348309</v>
      </c>
      <c r="C90">
        <f t="shared" si="8"/>
        <v>1.1664266292134831</v>
      </c>
      <c r="D90">
        <f t="shared" si="9"/>
        <v>6.706953117977528E-2</v>
      </c>
      <c r="E90">
        <f t="shared" si="10"/>
        <v>0.31269374999999999</v>
      </c>
      <c r="F90">
        <f t="shared" si="11"/>
        <v>0.98099999999999998</v>
      </c>
      <c r="G90">
        <v>0.89</v>
      </c>
      <c r="H90">
        <f t="shared" si="12"/>
        <v>1.335</v>
      </c>
    </row>
    <row r="91" spans="1:8" x14ac:dyDescent="0.3">
      <c r="A91">
        <v>0.9</v>
      </c>
      <c r="B91">
        <f t="shared" si="7"/>
        <v>0.83333333333333326</v>
      </c>
      <c r="C91">
        <f t="shared" si="8"/>
        <v>1.1570633333333333</v>
      </c>
      <c r="D91">
        <f t="shared" si="9"/>
        <v>6.6531141666666668E-2</v>
      </c>
      <c r="E91">
        <f t="shared" si="10"/>
        <v>0.31269374999999999</v>
      </c>
      <c r="F91">
        <f t="shared" si="11"/>
        <v>0.98099999999999998</v>
      </c>
      <c r="G91">
        <v>0.9</v>
      </c>
      <c r="H91">
        <f t="shared" si="12"/>
        <v>1.35</v>
      </c>
    </row>
    <row r="92" spans="1:8" x14ac:dyDescent="0.3">
      <c r="A92">
        <v>0.91</v>
      </c>
      <c r="B92">
        <f t="shared" si="7"/>
        <v>0.82417582417582402</v>
      </c>
      <c r="C92">
        <f t="shared" si="8"/>
        <v>1.147905824175824</v>
      </c>
      <c r="D92">
        <f t="shared" si="9"/>
        <v>6.600458489010988E-2</v>
      </c>
      <c r="E92">
        <f t="shared" si="10"/>
        <v>0.31269374999999999</v>
      </c>
      <c r="F92">
        <f t="shared" si="11"/>
        <v>0.98099999999999998</v>
      </c>
      <c r="G92">
        <v>0.91</v>
      </c>
      <c r="H92">
        <f t="shared" si="12"/>
        <v>1.365</v>
      </c>
    </row>
    <row r="93" spans="1:8" x14ac:dyDescent="0.3">
      <c r="A93">
        <v>0.92</v>
      </c>
      <c r="B93">
        <f t="shared" si="7"/>
        <v>0.81521739130434767</v>
      </c>
      <c r="C93">
        <f t="shared" si="8"/>
        <v>1.1389473913043475</v>
      </c>
      <c r="D93">
        <f t="shared" si="9"/>
        <v>6.5489474999999978E-2</v>
      </c>
      <c r="E93">
        <f t="shared" si="10"/>
        <v>0.31269374999999999</v>
      </c>
      <c r="F93">
        <f t="shared" si="11"/>
        <v>0.98099999999999998</v>
      </c>
      <c r="G93">
        <v>0.92</v>
      </c>
      <c r="H93">
        <f t="shared" si="12"/>
        <v>1.38</v>
      </c>
    </row>
    <row r="94" spans="1:8" x14ac:dyDescent="0.3">
      <c r="A94">
        <v>0.93</v>
      </c>
      <c r="B94">
        <f t="shared" si="7"/>
        <v>0.80645161290322576</v>
      </c>
      <c r="C94">
        <f t="shared" si="8"/>
        <v>1.1301816129032258</v>
      </c>
      <c r="D94">
        <f t="shared" si="9"/>
        <v>6.498544274193549E-2</v>
      </c>
      <c r="E94">
        <f t="shared" si="10"/>
        <v>0.31269374999999999</v>
      </c>
      <c r="F94">
        <f t="shared" si="11"/>
        <v>0.98099999999999998</v>
      </c>
      <c r="G94">
        <v>0.93</v>
      </c>
      <c r="H94">
        <f t="shared" si="12"/>
        <v>1.395</v>
      </c>
    </row>
    <row r="95" spans="1:8" x14ac:dyDescent="0.3">
      <c r="A95">
        <v>0.94</v>
      </c>
      <c r="B95">
        <f t="shared" si="7"/>
        <v>0.79787234042553201</v>
      </c>
      <c r="C95">
        <f t="shared" si="8"/>
        <v>1.121602340425532</v>
      </c>
      <c r="D95">
        <f t="shared" si="9"/>
        <v>6.4492134574468091E-2</v>
      </c>
      <c r="E95">
        <f t="shared" si="10"/>
        <v>0.31269374999999999</v>
      </c>
      <c r="F95">
        <f t="shared" si="11"/>
        <v>0.98099999999999998</v>
      </c>
      <c r="G95">
        <v>0.94</v>
      </c>
      <c r="H95">
        <f t="shared" si="12"/>
        <v>1.4099999999999997</v>
      </c>
    </row>
    <row r="96" spans="1:8" x14ac:dyDescent="0.3">
      <c r="A96">
        <v>0.95</v>
      </c>
      <c r="B96">
        <f t="shared" si="7"/>
        <v>0.78947368421052633</v>
      </c>
      <c r="C96">
        <f t="shared" si="8"/>
        <v>1.1132036842105264</v>
      </c>
      <c r="D96">
        <f t="shared" si="9"/>
        <v>6.4009211842105257E-2</v>
      </c>
      <c r="E96">
        <f t="shared" si="10"/>
        <v>0.31269374999999999</v>
      </c>
      <c r="F96">
        <f t="shared" si="11"/>
        <v>0.98099999999999998</v>
      </c>
      <c r="G96">
        <v>0.95</v>
      </c>
      <c r="H96">
        <f t="shared" si="12"/>
        <v>1.4249999999999998</v>
      </c>
    </row>
    <row r="97" spans="1:8" x14ac:dyDescent="0.3">
      <c r="A97">
        <v>0.96</v>
      </c>
      <c r="B97">
        <f t="shared" si="7"/>
        <v>0.78125</v>
      </c>
      <c r="C97">
        <f t="shared" si="8"/>
        <v>1.1049799999999999</v>
      </c>
      <c r="D97">
        <f t="shared" si="9"/>
        <v>6.3536349999999991E-2</v>
      </c>
      <c r="E97">
        <f t="shared" si="10"/>
        <v>0.31269374999999999</v>
      </c>
      <c r="F97">
        <f t="shared" si="11"/>
        <v>0.98099999999999998</v>
      </c>
      <c r="G97">
        <v>0.96</v>
      </c>
      <c r="H97">
        <f t="shared" si="12"/>
        <v>1.4399999999999997</v>
      </c>
    </row>
    <row r="98" spans="1:8" x14ac:dyDescent="0.3">
      <c r="A98">
        <v>0.97</v>
      </c>
      <c r="B98">
        <f t="shared" si="7"/>
        <v>0.77319587628865971</v>
      </c>
      <c r="C98">
        <f t="shared" si="8"/>
        <v>1.0969258762886596</v>
      </c>
      <c r="D98">
        <f t="shared" si="9"/>
        <v>6.3073237886597924E-2</v>
      </c>
      <c r="E98">
        <f t="shared" si="10"/>
        <v>0.31269374999999999</v>
      </c>
      <c r="F98">
        <f t="shared" si="11"/>
        <v>0.98099999999999998</v>
      </c>
      <c r="G98">
        <v>0.97</v>
      </c>
      <c r="H98">
        <f t="shared" si="12"/>
        <v>1.4549999999999998</v>
      </c>
    </row>
    <row r="99" spans="1:8" x14ac:dyDescent="0.3">
      <c r="A99">
        <v>0.98</v>
      </c>
      <c r="B99">
        <f t="shared" si="7"/>
        <v>0.76530612244897966</v>
      </c>
      <c r="C99">
        <f t="shared" si="8"/>
        <v>1.0890361224489795</v>
      </c>
      <c r="D99">
        <f t="shared" si="9"/>
        <v>6.2619577040816318E-2</v>
      </c>
      <c r="E99">
        <f t="shared" si="10"/>
        <v>0.31269374999999999</v>
      </c>
      <c r="F99">
        <f t="shared" si="11"/>
        <v>0.98099999999999998</v>
      </c>
      <c r="G99">
        <v>0.98</v>
      </c>
      <c r="H99">
        <f t="shared" si="12"/>
        <v>1.47</v>
      </c>
    </row>
    <row r="100" spans="1:8" x14ac:dyDescent="0.3">
      <c r="A100">
        <v>0.99</v>
      </c>
      <c r="B100">
        <f t="shared" si="7"/>
        <v>0.75757575757575757</v>
      </c>
      <c r="C100">
        <f t="shared" si="8"/>
        <v>1.0813057575757576</v>
      </c>
      <c r="D100">
        <f t="shared" si="9"/>
        <v>6.2175081060606062E-2</v>
      </c>
      <c r="E100">
        <f t="shared" si="10"/>
        <v>0.31269374999999999</v>
      </c>
      <c r="F100">
        <f t="shared" si="11"/>
        <v>0.98099999999999998</v>
      </c>
      <c r="G100">
        <v>0.99</v>
      </c>
      <c r="H100">
        <f t="shared" si="12"/>
        <v>1.4849999999999999</v>
      </c>
    </row>
    <row r="101" spans="1:8" x14ac:dyDescent="0.3">
      <c r="A101">
        <v>1</v>
      </c>
      <c r="B101">
        <f t="shared" si="7"/>
        <v>0.75</v>
      </c>
      <c r="C101">
        <f t="shared" si="8"/>
        <v>1.0737299999999999</v>
      </c>
      <c r="D101">
        <f t="shared" si="9"/>
        <v>6.1739474999999995E-2</v>
      </c>
      <c r="E101">
        <f t="shared" si="10"/>
        <v>0.31269374999999999</v>
      </c>
      <c r="F101">
        <f t="shared" si="11"/>
        <v>0.98099999999999998</v>
      </c>
      <c r="G101">
        <v>1</v>
      </c>
      <c r="H101">
        <f t="shared" si="12"/>
        <v>1.5</v>
      </c>
    </row>
    <row r="102" spans="1:8" x14ac:dyDescent="0.3">
      <c r="A102">
        <v>1.01</v>
      </c>
      <c r="B102">
        <f t="shared" si="7"/>
        <v>0.74257425742574246</v>
      </c>
      <c r="C102">
        <f t="shared" si="8"/>
        <v>1.0663042574257424</v>
      </c>
      <c r="D102">
        <f t="shared" si="9"/>
        <v>6.1312494801980193E-2</v>
      </c>
      <c r="E102">
        <f t="shared" si="10"/>
        <v>0.31269374999999999</v>
      </c>
      <c r="F102">
        <f t="shared" si="11"/>
        <v>0.98099999999999998</v>
      </c>
      <c r="G102">
        <v>1.01</v>
      </c>
      <c r="H102">
        <f t="shared" si="12"/>
        <v>1.5149999999999999</v>
      </c>
    </row>
    <row r="103" spans="1:8" x14ac:dyDescent="0.3">
      <c r="A103">
        <v>1.02</v>
      </c>
      <c r="B103">
        <f t="shared" si="7"/>
        <v>0.73529411764705865</v>
      </c>
      <c r="C103">
        <f t="shared" si="8"/>
        <v>1.0590241176470587</v>
      </c>
      <c r="D103">
        <f t="shared" si="9"/>
        <v>6.0893886764705876E-2</v>
      </c>
      <c r="E103">
        <f t="shared" si="10"/>
        <v>0.31269374999999999</v>
      </c>
      <c r="F103">
        <f t="shared" si="11"/>
        <v>0.98099999999999998</v>
      </c>
      <c r="G103">
        <v>1.02</v>
      </c>
      <c r="H103">
        <f t="shared" si="12"/>
        <v>1.5299999999999998</v>
      </c>
    </row>
    <row r="104" spans="1:8" x14ac:dyDescent="0.3">
      <c r="A104">
        <v>1.03</v>
      </c>
      <c r="B104">
        <f t="shared" si="7"/>
        <v>0.72815533980582525</v>
      </c>
      <c r="C104">
        <f t="shared" si="8"/>
        <v>1.0518853398058252</v>
      </c>
      <c r="D104">
        <f t="shared" si="9"/>
        <v>6.0483407038834952E-2</v>
      </c>
      <c r="E104">
        <f t="shared" si="10"/>
        <v>0.31269374999999999</v>
      </c>
      <c r="F104">
        <f t="shared" si="11"/>
        <v>0.98099999999999998</v>
      </c>
      <c r="G104">
        <v>1.03</v>
      </c>
      <c r="H104">
        <f t="shared" si="12"/>
        <v>1.5449999999999999</v>
      </c>
    </row>
    <row r="105" spans="1:8" x14ac:dyDescent="0.3">
      <c r="A105">
        <v>1.04</v>
      </c>
      <c r="B105">
        <f t="shared" si="7"/>
        <v>0.72115384615384615</v>
      </c>
      <c r="C105">
        <f t="shared" si="8"/>
        <v>1.0448838461538461</v>
      </c>
      <c r="D105">
        <f t="shared" si="9"/>
        <v>6.0080821153846151E-2</v>
      </c>
      <c r="E105">
        <f t="shared" si="10"/>
        <v>0.31269374999999999</v>
      </c>
      <c r="F105">
        <f t="shared" si="11"/>
        <v>0.98099999999999998</v>
      </c>
      <c r="G105">
        <v>1.04</v>
      </c>
      <c r="H105">
        <f t="shared" si="12"/>
        <v>1.56</v>
      </c>
    </row>
    <row r="106" spans="1:8" x14ac:dyDescent="0.3">
      <c r="A106">
        <v>1.05</v>
      </c>
      <c r="B106">
        <f t="shared" si="7"/>
        <v>0.71428571428571419</v>
      </c>
      <c r="C106">
        <f t="shared" si="8"/>
        <v>1.0380157142857143</v>
      </c>
      <c r="D106">
        <f t="shared" si="9"/>
        <v>5.968590357142857E-2</v>
      </c>
      <c r="E106">
        <f t="shared" si="10"/>
        <v>0.31269374999999999</v>
      </c>
      <c r="F106">
        <f t="shared" si="11"/>
        <v>0.98099999999999998</v>
      </c>
      <c r="G106">
        <v>1.05</v>
      </c>
      <c r="H106">
        <f t="shared" si="12"/>
        <v>1.575</v>
      </c>
    </row>
    <row r="107" spans="1:8" x14ac:dyDescent="0.3">
      <c r="A107">
        <v>1.06</v>
      </c>
      <c r="B107">
        <f t="shared" si="7"/>
        <v>0.7075471698113206</v>
      </c>
      <c r="C107">
        <f t="shared" si="8"/>
        <v>1.0312771698113206</v>
      </c>
      <c r="D107">
        <f t="shared" si="9"/>
        <v>5.9298437264150926E-2</v>
      </c>
      <c r="E107">
        <f t="shared" si="10"/>
        <v>0.31269374999999999</v>
      </c>
      <c r="F107">
        <f t="shared" si="11"/>
        <v>0.98099999999999998</v>
      </c>
      <c r="G107">
        <v>1.06</v>
      </c>
      <c r="H107">
        <f t="shared" si="12"/>
        <v>1.59</v>
      </c>
    </row>
    <row r="108" spans="1:8" x14ac:dyDescent="0.3">
      <c r="A108">
        <v>1.07</v>
      </c>
      <c r="B108">
        <f t="shared" si="7"/>
        <v>0.7009345794392523</v>
      </c>
      <c r="C108">
        <f t="shared" si="8"/>
        <v>1.0246645794392522</v>
      </c>
      <c r="D108">
        <f t="shared" si="9"/>
        <v>5.8918213317756998E-2</v>
      </c>
      <c r="E108">
        <f t="shared" si="10"/>
        <v>0.31269374999999999</v>
      </c>
      <c r="F108">
        <f t="shared" si="11"/>
        <v>0.98099999999999998</v>
      </c>
      <c r="G108">
        <v>1.07</v>
      </c>
      <c r="H108">
        <f t="shared" si="12"/>
        <v>1.605</v>
      </c>
    </row>
    <row r="109" spans="1:8" x14ac:dyDescent="0.3">
      <c r="A109">
        <v>1.08</v>
      </c>
      <c r="B109">
        <f t="shared" si="7"/>
        <v>0.69444444444444442</v>
      </c>
      <c r="C109">
        <f t="shared" si="8"/>
        <v>1.0181744444444445</v>
      </c>
      <c r="D109">
        <f t="shared" si="9"/>
        <v>5.8545030555555558E-2</v>
      </c>
      <c r="E109">
        <f t="shared" si="10"/>
        <v>0.31269374999999999</v>
      </c>
      <c r="F109">
        <f t="shared" si="11"/>
        <v>0.98099999999999998</v>
      </c>
      <c r="G109">
        <v>1.08</v>
      </c>
      <c r="H109">
        <f t="shared" si="12"/>
        <v>1.62</v>
      </c>
    </row>
    <row r="110" spans="1:8" x14ac:dyDescent="0.3">
      <c r="A110">
        <v>1.0900000000000001</v>
      </c>
      <c r="B110">
        <f t="shared" si="7"/>
        <v>0.68807339449541272</v>
      </c>
      <c r="C110">
        <f t="shared" si="8"/>
        <v>1.0118033944954128</v>
      </c>
      <c r="D110">
        <f t="shared" si="9"/>
        <v>5.8178695183486236E-2</v>
      </c>
      <c r="E110">
        <f t="shared" si="10"/>
        <v>0.31269374999999999</v>
      </c>
      <c r="F110">
        <f t="shared" si="11"/>
        <v>0.98099999999999998</v>
      </c>
      <c r="G110">
        <v>1.0900000000000001</v>
      </c>
      <c r="H110">
        <f t="shared" si="12"/>
        <v>1.6350000000000002</v>
      </c>
    </row>
    <row r="111" spans="1:8" x14ac:dyDescent="0.3">
      <c r="A111">
        <v>1.1000000000000001</v>
      </c>
      <c r="B111">
        <f t="shared" si="7"/>
        <v>0.68181818181818166</v>
      </c>
      <c r="C111">
        <f t="shared" si="8"/>
        <v>1.0055481818181815</v>
      </c>
      <c r="D111">
        <f t="shared" si="9"/>
        <v>5.7819020454545442E-2</v>
      </c>
      <c r="E111">
        <f t="shared" si="10"/>
        <v>0.31269374999999999</v>
      </c>
      <c r="F111">
        <f t="shared" si="11"/>
        <v>0.98099999999999998</v>
      </c>
      <c r="G111">
        <v>1.1000000000000001</v>
      </c>
      <c r="H111">
        <f t="shared" si="12"/>
        <v>1.6500000000000001</v>
      </c>
    </row>
    <row r="112" spans="1:8" x14ac:dyDescent="0.3">
      <c r="A112">
        <v>1.1100000000000001</v>
      </c>
      <c r="B112">
        <f t="shared" si="7"/>
        <v>0.67567567567567566</v>
      </c>
      <c r="C112">
        <f t="shared" si="8"/>
        <v>0.99940567567567562</v>
      </c>
      <c r="D112">
        <f t="shared" si="9"/>
        <v>5.7465826351351348E-2</v>
      </c>
      <c r="E112">
        <f t="shared" si="10"/>
        <v>0.31269374999999999</v>
      </c>
      <c r="F112">
        <f t="shared" si="11"/>
        <v>0.98099999999999998</v>
      </c>
      <c r="G112">
        <v>1.1100000000000001</v>
      </c>
      <c r="H112">
        <f t="shared" si="12"/>
        <v>1.665</v>
      </c>
    </row>
    <row r="113" spans="1:8" x14ac:dyDescent="0.3">
      <c r="A113">
        <v>1.1200000000000001</v>
      </c>
      <c r="B113">
        <f t="shared" si="7"/>
        <v>0.6696428571428571</v>
      </c>
      <c r="C113">
        <f t="shared" si="8"/>
        <v>0.99337285714285706</v>
      </c>
      <c r="D113">
        <f t="shared" si="9"/>
        <v>5.7118939285714279E-2</v>
      </c>
      <c r="E113">
        <f t="shared" si="10"/>
        <v>0.31269374999999999</v>
      </c>
      <c r="F113">
        <f t="shared" si="11"/>
        <v>0.98099999999999998</v>
      </c>
      <c r="G113">
        <v>1.1200000000000001</v>
      </c>
      <c r="H113">
        <f t="shared" si="12"/>
        <v>1.6800000000000002</v>
      </c>
    </row>
    <row r="114" spans="1:8" x14ac:dyDescent="0.3">
      <c r="A114">
        <v>1.1299999999999999</v>
      </c>
      <c r="B114">
        <f t="shared" si="7"/>
        <v>0.66371681415929207</v>
      </c>
      <c r="C114">
        <f t="shared" si="8"/>
        <v>0.98744681415929203</v>
      </c>
      <c r="D114">
        <f t="shared" si="9"/>
        <v>5.6778191814159287E-2</v>
      </c>
      <c r="E114">
        <f t="shared" si="10"/>
        <v>0.31269374999999999</v>
      </c>
      <c r="F114">
        <f t="shared" si="11"/>
        <v>0.98099999999999998</v>
      </c>
      <c r="G114">
        <v>1.1299999999999999</v>
      </c>
      <c r="H114">
        <f t="shared" si="12"/>
        <v>1.6949999999999998</v>
      </c>
    </row>
    <row r="115" spans="1:8" x14ac:dyDescent="0.3">
      <c r="A115">
        <v>1.1399999999999999</v>
      </c>
      <c r="B115">
        <f t="shared" si="7"/>
        <v>0.65789473684210531</v>
      </c>
      <c r="C115">
        <f t="shared" si="8"/>
        <v>0.98162473684210527</v>
      </c>
      <c r="D115">
        <f t="shared" si="9"/>
        <v>5.6443422368421051E-2</v>
      </c>
      <c r="E115">
        <f t="shared" si="10"/>
        <v>0.31269374999999999</v>
      </c>
      <c r="F115">
        <f t="shared" si="11"/>
        <v>0.98099999999999998</v>
      </c>
      <c r="G115">
        <v>1.1399999999999999</v>
      </c>
      <c r="H115">
        <f t="shared" si="12"/>
        <v>1.7099999999999997</v>
      </c>
    </row>
    <row r="116" spans="1:8" x14ac:dyDescent="0.3">
      <c r="A116">
        <v>1.1499999999999999</v>
      </c>
      <c r="B116">
        <f t="shared" si="7"/>
        <v>0.65217391304347827</v>
      </c>
      <c r="C116">
        <f t="shared" si="8"/>
        <v>0.97590391304347823</v>
      </c>
      <c r="D116">
        <f t="shared" si="9"/>
        <v>5.6114474999999997E-2</v>
      </c>
      <c r="E116">
        <f t="shared" si="10"/>
        <v>0.31269374999999999</v>
      </c>
      <c r="F116">
        <f t="shared" si="11"/>
        <v>0.98099999999999998</v>
      </c>
      <c r="G116">
        <v>1.1499999999999999</v>
      </c>
      <c r="H116">
        <f t="shared" si="12"/>
        <v>1.7249999999999996</v>
      </c>
    </row>
    <row r="117" spans="1:8" x14ac:dyDescent="0.3">
      <c r="A117">
        <v>1.1599999999999999</v>
      </c>
      <c r="B117">
        <f t="shared" si="7"/>
        <v>0.64655172413793105</v>
      </c>
      <c r="C117">
        <f t="shared" si="8"/>
        <v>0.97028172413793101</v>
      </c>
      <c r="D117">
        <f t="shared" si="9"/>
        <v>5.5791199137931034E-2</v>
      </c>
      <c r="E117">
        <f t="shared" si="10"/>
        <v>0.31269374999999999</v>
      </c>
      <c r="F117">
        <f t="shared" si="11"/>
        <v>0.98099999999999998</v>
      </c>
      <c r="G117">
        <v>1.1599999999999999</v>
      </c>
      <c r="H117">
        <f t="shared" si="12"/>
        <v>1.7399999999999998</v>
      </c>
    </row>
    <row r="118" spans="1:8" x14ac:dyDescent="0.3">
      <c r="A118">
        <v>1.17</v>
      </c>
      <c r="B118">
        <f t="shared" si="7"/>
        <v>0.64102564102564097</v>
      </c>
      <c r="C118">
        <f t="shared" si="8"/>
        <v>0.96475564102564093</v>
      </c>
      <c r="D118">
        <f t="shared" si="9"/>
        <v>5.5473449358974351E-2</v>
      </c>
      <c r="E118">
        <f t="shared" si="10"/>
        <v>0.31269374999999999</v>
      </c>
      <c r="F118">
        <f t="shared" si="11"/>
        <v>0.98099999999999998</v>
      </c>
      <c r="G118">
        <v>1.17</v>
      </c>
      <c r="H118">
        <f t="shared" si="12"/>
        <v>1.7549999999999997</v>
      </c>
    </row>
    <row r="119" spans="1:8" x14ac:dyDescent="0.3">
      <c r="A119">
        <v>1.18</v>
      </c>
      <c r="B119">
        <f t="shared" si="7"/>
        <v>0.63559322033898313</v>
      </c>
      <c r="C119">
        <f t="shared" si="8"/>
        <v>0.9593232203389831</v>
      </c>
      <c r="D119">
        <f t="shared" si="9"/>
        <v>5.5161085169491524E-2</v>
      </c>
      <c r="E119">
        <f t="shared" si="10"/>
        <v>0.31269374999999999</v>
      </c>
      <c r="F119">
        <f t="shared" si="11"/>
        <v>0.98099999999999998</v>
      </c>
      <c r="G119">
        <v>1.18</v>
      </c>
      <c r="H119">
        <f t="shared" si="12"/>
        <v>1.7699999999999998</v>
      </c>
    </row>
    <row r="120" spans="1:8" x14ac:dyDescent="0.3">
      <c r="A120">
        <v>1.19</v>
      </c>
      <c r="B120">
        <f t="shared" si="7"/>
        <v>0.63025210084033612</v>
      </c>
      <c r="C120">
        <f t="shared" si="8"/>
        <v>0.95398210084033608</v>
      </c>
      <c r="D120">
        <f t="shared" si="9"/>
        <v>5.4853970798319322E-2</v>
      </c>
      <c r="E120">
        <f t="shared" si="10"/>
        <v>0.31269374999999999</v>
      </c>
      <c r="F120">
        <f t="shared" si="11"/>
        <v>0.98099999999999998</v>
      </c>
      <c r="G120">
        <v>1.19</v>
      </c>
      <c r="H120">
        <f t="shared" si="12"/>
        <v>1.7849999999999997</v>
      </c>
    </row>
    <row r="121" spans="1:8" x14ac:dyDescent="0.3">
      <c r="A121">
        <v>1.2</v>
      </c>
      <c r="B121">
        <f t="shared" si="7"/>
        <v>0.625</v>
      </c>
      <c r="C121">
        <f t="shared" si="8"/>
        <v>0.94872999999999996</v>
      </c>
      <c r="D121">
        <f t="shared" si="9"/>
        <v>5.4551974999999996E-2</v>
      </c>
      <c r="E121">
        <f t="shared" si="10"/>
        <v>0.31269374999999999</v>
      </c>
      <c r="F121">
        <f t="shared" si="11"/>
        <v>0.98099999999999998</v>
      </c>
      <c r="G121">
        <v>1.2</v>
      </c>
      <c r="H121">
        <f t="shared" si="12"/>
        <v>1.7999999999999996</v>
      </c>
    </row>
    <row r="122" spans="1:8" x14ac:dyDescent="0.3">
      <c r="A122">
        <v>1.21</v>
      </c>
      <c r="B122">
        <f t="shared" si="7"/>
        <v>0.61983471074380159</v>
      </c>
      <c r="C122">
        <f t="shared" si="8"/>
        <v>0.94356471074380155</v>
      </c>
      <c r="D122">
        <f t="shared" si="9"/>
        <v>5.4254970867768593E-2</v>
      </c>
      <c r="E122">
        <f t="shared" si="10"/>
        <v>0.31269374999999999</v>
      </c>
      <c r="F122">
        <f t="shared" si="11"/>
        <v>0.98099999999999998</v>
      </c>
      <c r="G122">
        <v>1.21</v>
      </c>
      <c r="H122">
        <f t="shared" si="12"/>
        <v>1.8149999999999997</v>
      </c>
    </row>
    <row r="123" spans="1:8" x14ac:dyDescent="0.3">
      <c r="A123">
        <v>1.22</v>
      </c>
      <c r="B123">
        <f t="shared" si="7"/>
        <v>0.61475409836065575</v>
      </c>
      <c r="C123">
        <f t="shared" si="8"/>
        <v>0.93848409836065572</v>
      </c>
      <c r="D123">
        <f t="shared" si="9"/>
        <v>5.3962835655737701E-2</v>
      </c>
      <c r="E123">
        <f t="shared" si="10"/>
        <v>0.31269374999999999</v>
      </c>
      <c r="F123">
        <f t="shared" si="11"/>
        <v>0.98099999999999998</v>
      </c>
      <c r="G123">
        <v>1.22</v>
      </c>
      <c r="H123">
        <f t="shared" si="12"/>
        <v>1.83</v>
      </c>
    </row>
    <row r="124" spans="1:8" x14ac:dyDescent="0.3">
      <c r="A124">
        <v>1.23</v>
      </c>
      <c r="B124">
        <f t="shared" si="7"/>
        <v>0.6097560975609756</v>
      </c>
      <c r="C124">
        <f t="shared" si="8"/>
        <v>0.93348609756097556</v>
      </c>
      <c r="D124">
        <f t="shared" si="9"/>
        <v>5.3675450609756092E-2</v>
      </c>
      <c r="E124">
        <f t="shared" si="10"/>
        <v>0.31269374999999999</v>
      </c>
      <c r="F124">
        <f t="shared" si="11"/>
        <v>0.98099999999999998</v>
      </c>
      <c r="G124">
        <v>1.23</v>
      </c>
      <c r="H124">
        <f t="shared" si="12"/>
        <v>1.845</v>
      </c>
    </row>
    <row r="125" spans="1:8" x14ac:dyDescent="0.3">
      <c r="A125">
        <v>1.24</v>
      </c>
      <c r="B125">
        <f t="shared" si="7"/>
        <v>0.60483870967741937</v>
      </c>
      <c r="C125">
        <f t="shared" si="8"/>
        <v>0.92856870967741933</v>
      </c>
      <c r="D125">
        <f t="shared" si="9"/>
        <v>5.3392700806451608E-2</v>
      </c>
      <c r="E125">
        <f t="shared" si="10"/>
        <v>0.31269374999999999</v>
      </c>
      <c r="F125">
        <f t="shared" si="11"/>
        <v>0.98099999999999998</v>
      </c>
      <c r="G125">
        <v>1.24</v>
      </c>
      <c r="H125">
        <f t="shared" si="12"/>
        <v>1.86</v>
      </c>
    </row>
    <row r="126" spans="1:8" x14ac:dyDescent="0.3">
      <c r="A126">
        <v>1.25</v>
      </c>
      <c r="B126">
        <f t="shared" si="7"/>
        <v>0.6</v>
      </c>
      <c r="C126">
        <f t="shared" si="8"/>
        <v>0.92372999999999994</v>
      </c>
      <c r="D126">
        <f t="shared" si="9"/>
        <v>5.3114474999999994E-2</v>
      </c>
      <c r="E126">
        <f t="shared" si="10"/>
        <v>0.31269374999999999</v>
      </c>
      <c r="F126">
        <f t="shared" si="11"/>
        <v>0.98099999999999998</v>
      </c>
      <c r="G126">
        <v>1.25</v>
      </c>
      <c r="H126">
        <f t="shared" si="12"/>
        <v>1.875</v>
      </c>
    </row>
    <row r="127" spans="1:8" x14ac:dyDescent="0.3">
      <c r="A127">
        <v>1.26</v>
      </c>
      <c r="B127">
        <f t="shared" si="7"/>
        <v>0.59523809523809512</v>
      </c>
      <c r="C127">
        <f t="shared" si="8"/>
        <v>0.91896809523809508</v>
      </c>
      <c r="D127">
        <f t="shared" si="9"/>
        <v>5.2840665476190471E-2</v>
      </c>
      <c r="E127">
        <f t="shared" si="10"/>
        <v>0.31269374999999999</v>
      </c>
      <c r="F127">
        <f t="shared" si="11"/>
        <v>0.98099999999999998</v>
      </c>
      <c r="G127">
        <v>1.26</v>
      </c>
      <c r="H127">
        <f t="shared" si="12"/>
        <v>1.89</v>
      </c>
    </row>
    <row r="128" spans="1:8" x14ac:dyDescent="0.3">
      <c r="A128">
        <v>1.27</v>
      </c>
      <c r="B128">
        <f t="shared" si="7"/>
        <v>0.59055118110236215</v>
      </c>
      <c r="C128">
        <f t="shared" si="8"/>
        <v>0.91428118110236212</v>
      </c>
      <c r="D128">
        <f t="shared" si="9"/>
        <v>5.257116791338582E-2</v>
      </c>
      <c r="E128">
        <f t="shared" si="10"/>
        <v>0.31269374999999999</v>
      </c>
      <c r="F128">
        <f t="shared" si="11"/>
        <v>0.98099999999999998</v>
      </c>
      <c r="G128">
        <v>1.27</v>
      </c>
      <c r="H128">
        <f t="shared" si="12"/>
        <v>1.905</v>
      </c>
    </row>
    <row r="129" spans="1:8" x14ac:dyDescent="0.3">
      <c r="A129">
        <v>1.28</v>
      </c>
      <c r="B129">
        <f t="shared" si="7"/>
        <v>0.5859375</v>
      </c>
      <c r="C129">
        <f t="shared" si="8"/>
        <v>0.90966749999999996</v>
      </c>
      <c r="D129">
        <f t="shared" si="9"/>
        <v>5.2305881249999998E-2</v>
      </c>
      <c r="E129">
        <f t="shared" si="10"/>
        <v>0.31269374999999999</v>
      </c>
      <c r="F129">
        <f t="shared" si="11"/>
        <v>0.98099999999999998</v>
      </c>
      <c r="G129">
        <v>1.28</v>
      </c>
      <c r="H129">
        <f t="shared" si="12"/>
        <v>1.92</v>
      </c>
    </row>
    <row r="130" spans="1:8" x14ac:dyDescent="0.3">
      <c r="A130">
        <v>1.29</v>
      </c>
      <c r="B130">
        <f t="shared" si="7"/>
        <v>0.58139534883720922</v>
      </c>
      <c r="C130">
        <f t="shared" si="8"/>
        <v>0.90512534883720919</v>
      </c>
      <c r="D130">
        <f t="shared" si="9"/>
        <v>5.2044707558139523E-2</v>
      </c>
      <c r="E130">
        <f t="shared" si="10"/>
        <v>0.31269374999999999</v>
      </c>
      <c r="F130">
        <f t="shared" si="11"/>
        <v>0.98099999999999998</v>
      </c>
      <c r="G130">
        <v>1.29</v>
      </c>
      <c r="H130">
        <f t="shared" si="12"/>
        <v>1.9349999999999998</v>
      </c>
    </row>
    <row r="131" spans="1:8" x14ac:dyDescent="0.3">
      <c r="A131">
        <v>1.3</v>
      </c>
      <c r="B131">
        <f t="shared" ref="B131:B194" si="13">$N$6*$Q$2/($N$5*A131)</f>
        <v>0.57692307692307687</v>
      </c>
      <c r="C131">
        <f t="shared" ref="C131:C194" si="14">$N$20+$N$21+B131</f>
        <v>0.90065307692307683</v>
      </c>
      <c r="D131">
        <f t="shared" ref="D131:D194" si="15">C131*$Q$5*$N$7</f>
        <v>5.1787551923076922E-2</v>
      </c>
      <c r="E131">
        <f t="shared" ref="E131:E194" si="16">$N$25</f>
        <v>0.31269374999999999</v>
      </c>
      <c r="F131">
        <f t="shared" ref="F131:F194" si="17">$R$10</f>
        <v>0.98099999999999998</v>
      </c>
      <c r="G131">
        <v>1.3</v>
      </c>
      <c r="H131">
        <f t="shared" si="12"/>
        <v>1.95</v>
      </c>
    </row>
    <row r="132" spans="1:8" x14ac:dyDescent="0.3">
      <c r="A132">
        <v>1.31</v>
      </c>
      <c r="B132">
        <f t="shared" si="13"/>
        <v>0.5725190839694656</v>
      </c>
      <c r="C132">
        <f t="shared" si="14"/>
        <v>0.89624908396946557</v>
      </c>
      <c r="D132">
        <f t="shared" si="15"/>
        <v>5.1534322328244273E-2</v>
      </c>
      <c r="E132">
        <f t="shared" si="16"/>
        <v>0.31269374999999999</v>
      </c>
      <c r="F132">
        <f t="shared" si="17"/>
        <v>0.98099999999999998</v>
      </c>
      <c r="G132">
        <v>1.31</v>
      </c>
      <c r="H132">
        <f t="shared" si="12"/>
        <v>1.9649999999999999</v>
      </c>
    </row>
    <row r="133" spans="1:8" x14ac:dyDescent="0.3">
      <c r="A133">
        <v>1.32</v>
      </c>
      <c r="B133">
        <f t="shared" si="13"/>
        <v>0.56818181818181812</v>
      </c>
      <c r="C133">
        <f t="shared" si="14"/>
        <v>0.89191181818181808</v>
      </c>
      <c r="D133">
        <f t="shared" si="15"/>
        <v>5.1284929545454536E-2</v>
      </c>
      <c r="E133">
        <f t="shared" si="16"/>
        <v>0.31269374999999999</v>
      </c>
      <c r="F133">
        <f t="shared" si="17"/>
        <v>0.98099999999999998</v>
      </c>
      <c r="G133">
        <v>1.32</v>
      </c>
      <c r="H133">
        <f t="shared" si="12"/>
        <v>1.98</v>
      </c>
    </row>
    <row r="134" spans="1:8" x14ac:dyDescent="0.3">
      <c r="A134">
        <v>1.33</v>
      </c>
      <c r="B134">
        <f t="shared" si="13"/>
        <v>0.56390977443609014</v>
      </c>
      <c r="C134">
        <f t="shared" si="14"/>
        <v>0.8876397744360901</v>
      </c>
      <c r="D134">
        <f t="shared" si="15"/>
        <v>5.1039287030075181E-2</v>
      </c>
      <c r="E134">
        <f t="shared" si="16"/>
        <v>0.31269374999999999</v>
      </c>
      <c r="F134">
        <f t="shared" si="17"/>
        <v>0.98099999999999998</v>
      </c>
      <c r="G134">
        <v>1.33</v>
      </c>
      <c r="H134">
        <f t="shared" si="12"/>
        <v>1.9949999999999999</v>
      </c>
    </row>
    <row r="135" spans="1:8" x14ac:dyDescent="0.3">
      <c r="A135">
        <v>1.34</v>
      </c>
      <c r="B135">
        <f t="shared" si="13"/>
        <v>0.55970149253731338</v>
      </c>
      <c r="C135">
        <f t="shared" si="14"/>
        <v>0.88343149253731335</v>
      </c>
      <c r="D135">
        <f t="shared" si="15"/>
        <v>5.0797310820895517E-2</v>
      </c>
      <c r="E135">
        <f t="shared" si="16"/>
        <v>0.31269374999999999</v>
      </c>
      <c r="F135">
        <f t="shared" si="17"/>
        <v>0.98099999999999998</v>
      </c>
      <c r="G135">
        <v>1.34</v>
      </c>
      <c r="H135">
        <f t="shared" si="12"/>
        <v>2.0099999999999998</v>
      </c>
    </row>
    <row r="136" spans="1:8" x14ac:dyDescent="0.3">
      <c r="A136">
        <v>1.35</v>
      </c>
      <c r="B136">
        <f t="shared" si="13"/>
        <v>0.55555555555555547</v>
      </c>
      <c r="C136">
        <f t="shared" si="14"/>
        <v>0.87928555555555543</v>
      </c>
      <c r="D136">
        <f t="shared" si="15"/>
        <v>5.055891944444444E-2</v>
      </c>
      <c r="E136">
        <f t="shared" si="16"/>
        <v>0.31269374999999999</v>
      </c>
      <c r="F136">
        <f t="shared" si="17"/>
        <v>0.98099999999999998</v>
      </c>
      <c r="G136">
        <v>1.35</v>
      </c>
      <c r="H136">
        <f t="shared" si="12"/>
        <v>2.0249999999999999</v>
      </c>
    </row>
    <row r="137" spans="1:8" x14ac:dyDescent="0.3">
      <c r="A137">
        <v>1.36</v>
      </c>
      <c r="B137">
        <f t="shared" si="13"/>
        <v>0.55147058823529405</v>
      </c>
      <c r="C137">
        <f t="shared" si="14"/>
        <v>0.87520058823529401</v>
      </c>
      <c r="D137">
        <f t="shared" si="15"/>
        <v>5.0324033823529409E-2</v>
      </c>
      <c r="E137">
        <f t="shared" si="16"/>
        <v>0.31269374999999999</v>
      </c>
      <c r="F137">
        <f t="shared" si="17"/>
        <v>0.98099999999999998</v>
      </c>
      <c r="G137">
        <v>1.36</v>
      </c>
      <c r="H137">
        <f t="shared" si="12"/>
        <v>2.04</v>
      </c>
    </row>
    <row r="138" spans="1:8" x14ac:dyDescent="0.3">
      <c r="A138">
        <v>1.37</v>
      </c>
      <c r="B138">
        <f t="shared" si="13"/>
        <v>0.54744525547445244</v>
      </c>
      <c r="C138">
        <f t="shared" si="14"/>
        <v>0.8711752554744524</v>
      </c>
      <c r="D138">
        <f t="shared" si="15"/>
        <v>5.009257718978101E-2</v>
      </c>
      <c r="E138">
        <f t="shared" si="16"/>
        <v>0.31269374999999999</v>
      </c>
      <c r="F138">
        <f t="shared" si="17"/>
        <v>0.98099999999999998</v>
      </c>
      <c r="G138">
        <v>1.37</v>
      </c>
      <c r="H138">
        <f t="shared" si="12"/>
        <v>2.0550000000000002</v>
      </c>
    </row>
    <row r="139" spans="1:8" x14ac:dyDescent="0.3">
      <c r="A139">
        <v>1.38</v>
      </c>
      <c r="B139">
        <f t="shared" si="13"/>
        <v>0.5434782608695653</v>
      </c>
      <c r="C139">
        <f t="shared" si="14"/>
        <v>0.86720826086956526</v>
      </c>
      <c r="D139">
        <f t="shared" si="15"/>
        <v>4.9864474999999998E-2</v>
      </c>
      <c r="E139">
        <f t="shared" si="16"/>
        <v>0.31269374999999999</v>
      </c>
      <c r="F139">
        <f t="shared" si="17"/>
        <v>0.98099999999999998</v>
      </c>
      <c r="G139">
        <v>1.38</v>
      </c>
      <c r="H139">
        <f t="shared" si="12"/>
        <v>2.0699999999999998</v>
      </c>
    </row>
    <row r="140" spans="1:8" x14ac:dyDescent="0.3">
      <c r="A140">
        <v>1.39</v>
      </c>
      <c r="B140">
        <f t="shared" si="13"/>
        <v>0.53956834532374098</v>
      </c>
      <c r="C140">
        <f t="shared" si="14"/>
        <v>0.86329834532374095</v>
      </c>
      <c r="D140">
        <f t="shared" si="15"/>
        <v>4.9639654856115101E-2</v>
      </c>
      <c r="E140">
        <f t="shared" si="16"/>
        <v>0.31269374999999999</v>
      </c>
      <c r="F140">
        <f t="shared" si="17"/>
        <v>0.98099999999999998</v>
      </c>
      <c r="G140">
        <v>1.39</v>
      </c>
      <c r="H140">
        <f t="shared" si="12"/>
        <v>2.085</v>
      </c>
    </row>
    <row r="141" spans="1:8" x14ac:dyDescent="0.3">
      <c r="A141">
        <v>1.4</v>
      </c>
      <c r="B141">
        <f t="shared" si="13"/>
        <v>0.5357142857142857</v>
      </c>
      <c r="C141">
        <f t="shared" si="14"/>
        <v>0.85944428571428566</v>
      </c>
      <c r="D141">
        <f t="shared" si="15"/>
        <v>4.9418046428571429E-2</v>
      </c>
      <c r="E141">
        <f t="shared" si="16"/>
        <v>0.31269374999999999</v>
      </c>
      <c r="F141">
        <f t="shared" si="17"/>
        <v>0.98099999999999998</v>
      </c>
      <c r="G141">
        <v>1.4</v>
      </c>
      <c r="H141">
        <f t="shared" si="12"/>
        <v>2.0999999999999996</v>
      </c>
    </row>
    <row r="142" spans="1:8" x14ac:dyDescent="0.3">
      <c r="A142">
        <v>1.41</v>
      </c>
      <c r="B142">
        <f t="shared" si="13"/>
        <v>0.53191489361702127</v>
      </c>
      <c r="C142">
        <f t="shared" si="14"/>
        <v>0.85564489361702123</v>
      </c>
      <c r="D142">
        <f t="shared" si="15"/>
        <v>4.9199581382978724E-2</v>
      </c>
      <c r="E142">
        <f t="shared" si="16"/>
        <v>0.31269374999999999</v>
      </c>
      <c r="F142">
        <f t="shared" si="17"/>
        <v>0.98099999999999998</v>
      </c>
      <c r="G142">
        <v>1.41</v>
      </c>
      <c r="H142">
        <f t="shared" si="12"/>
        <v>2.1149999999999998</v>
      </c>
    </row>
    <row r="143" spans="1:8" x14ac:dyDescent="0.3">
      <c r="A143">
        <v>1.42</v>
      </c>
      <c r="B143">
        <f t="shared" si="13"/>
        <v>0.52816901408450712</v>
      </c>
      <c r="C143">
        <f t="shared" si="14"/>
        <v>0.85189901408450708</v>
      </c>
      <c r="D143">
        <f t="shared" si="15"/>
        <v>4.8984193309859161E-2</v>
      </c>
      <c r="E143">
        <f t="shared" si="16"/>
        <v>0.31269374999999999</v>
      </c>
      <c r="F143">
        <f t="shared" si="17"/>
        <v>0.98099999999999998</v>
      </c>
      <c r="G143">
        <v>1.42</v>
      </c>
      <c r="H143">
        <f t="shared" si="12"/>
        <v>2.13</v>
      </c>
    </row>
    <row r="144" spans="1:8" x14ac:dyDescent="0.3">
      <c r="A144">
        <v>1.43</v>
      </c>
      <c r="B144">
        <f t="shared" si="13"/>
        <v>0.52447552447552448</v>
      </c>
      <c r="C144">
        <f t="shared" si="14"/>
        <v>0.84820552447552444</v>
      </c>
      <c r="D144">
        <f t="shared" si="15"/>
        <v>4.8771817657342655E-2</v>
      </c>
      <c r="E144">
        <f t="shared" si="16"/>
        <v>0.31269374999999999</v>
      </c>
      <c r="F144">
        <f t="shared" si="17"/>
        <v>0.98099999999999998</v>
      </c>
      <c r="G144">
        <v>1.43</v>
      </c>
      <c r="H144">
        <f t="shared" si="12"/>
        <v>2.1449999999999996</v>
      </c>
    </row>
    <row r="145" spans="1:8" x14ac:dyDescent="0.3">
      <c r="A145">
        <v>1.44</v>
      </c>
      <c r="B145">
        <f t="shared" si="13"/>
        <v>0.52083333333333337</v>
      </c>
      <c r="C145">
        <f t="shared" si="14"/>
        <v>0.84456333333333333</v>
      </c>
      <c r="D145">
        <f t="shared" si="15"/>
        <v>4.856239166666667E-2</v>
      </c>
      <c r="E145">
        <f t="shared" si="16"/>
        <v>0.31269374999999999</v>
      </c>
      <c r="F145">
        <f t="shared" si="17"/>
        <v>0.98099999999999998</v>
      </c>
      <c r="G145">
        <v>1.44</v>
      </c>
      <c r="H145">
        <f t="shared" si="12"/>
        <v>2.1599999999999997</v>
      </c>
    </row>
    <row r="146" spans="1:8" x14ac:dyDescent="0.3">
      <c r="A146">
        <v>1.45</v>
      </c>
      <c r="B146">
        <f t="shared" si="13"/>
        <v>0.51724137931034475</v>
      </c>
      <c r="C146">
        <f t="shared" si="14"/>
        <v>0.84097137931034471</v>
      </c>
      <c r="D146">
        <f t="shared" si="15"/>
        <v>4.8355854310344816E-2</v>
      </c>
      <c r="E146">
        <f t="shared" si="16"/>
        <v>0.31269374999999999</v>
      </c>
      <c r="F146">
        <f t="shared" si="17"/>
        <v>0.98099999999999998</v>
      </c>
      <c r="G146">
        <v>1.45</v>
      </c>
      <c r="H146">
        <f t="shared" si="12"/>
        <v>2.1749999999999998</v>
      </c>
    </row>
    <row r="147" spans="1:8" x14ac:dyDescent="0.3">
      <c r="A147">
        <v>1.46</v>
      </c>
      <c r="B147">
        <f t="shared" si="13"/>
        <v>0.51369863013698636</v>
      </c>
      <c r="C147">
        <f t="shared" si="14"/>
        <v>0.83742863013698632</v>
      </c>
      <c r="D147">
        <f t="shared" si="15"/>
        <v>4.8152146232876718E-2</v>
      </c>
      <c r="E147">
        <f t="shared" si="16"/>
        <v>0.31269374999999999</v>
      </c>
      <c r="F147">
        <f t="shared" si="17"/>
        <v>0.98099999999999998</v>
      </c>
      <c r="G147">
        <v>1.46</v>
      </c>
      <c r="H147">
        <f t="shared" si="12"/>
        <v>2.19</v>
      </c>
    </row>
    <row r="148" spans="1:8" x14ac:dyDescent="0.3">
      <c r="A148">
        <v>1.47</v>
      </c>
      <c r="B148">
        <f t="shared" si="13"/>
        <v>0.51020408163265307</v>
      </c>
      <c r="C148">
        <f t="shared" si="14"/>
        <v>0.83393408163265303</v>
      </c>
      <c r="D148">
        <f t="shared" si="15"/>
        <v>4.7951209693877547E-2</v>
      </c>
      <c r="E148">
        <f t="shared" si="16"/>
        <v>0.31269374999999999</v>
      </c>
      <c r="F148">
        <f t="shared" si="17"/>
        <v>0.98099999999999998</v>
      </c>
      <c r="G148">
        <v>1.47</v>
      </c>
      <c r="H148">
        <f t="shared" si="12"/>
        <v>2.2049999999999996</v>
      </c>
    </row>
    <row r="149" spans="1:8" x14ac:dyDescent="0.3">
      <c r="A149">
        <v>1.48</v>
      </c>
      <c r="B149">
        <f t="shared" si="13"/>
        <v>0.50675675675675669</v>
      </c>
      <c r="C149">
        <f t="shared" si="14"/>
        <v>0.83048675675675665</v>
      </c>
      <c r="D149">
        <f t="shared" si="15"/>
        <v>4.7752988513513506E-2</v>
      </c>
      <c r="E149">
        <f t="shared" si="16"/>
        <v>0.31269374999999999</v>
      </c>
      <c r="F149">
        <f t="shared" si="17"/>
        <v>0.98099999999999998</v>
      </c>
      <c r="G149">
        <v>1.48</v>
      </c>
      <c r="H149">
        <f t="shared" si="12"/>
        <v>2.2199999999999998</v>
      </c>
    </row>
    <row r="150" spans="1:8" x14ac:dyDescent="0.3">
      <c r="A150">
        <v>1.49</v>
      </c>
      <c r="B150">
        <f t="shared" si="13"/>
        <v>0.50335570469798652</v>
      </c>
      <c r="C150">
        <f t="shared" si="14"/>
        <v>0.82708570469798648</v>
      </c>
      <c r="D150">
        <f t="shared" si="15"/>
        <v>4.7557428020134219E-2</v>
      </c>
      <c r="E150">
        <f t="shared" si="16"/>
        <v>0.31269374999999999</v>
      </c>
      <c r="F150">
        <f t="shared" si="17"/>
        <v>0.98099999999999998</v>
      </c>
      <c r="G150">
        <v>1.49</v>
      </c>
      <c r="H150">
        <f t="shared" ref="H150:H200" si="18">$N$6*G150/($N$5*$Q$4)</f>
        <v>2.2349999999999999</v>
      </c>
    </row>
    <row r="151" spans="1:8" x14ac:dyDescent="0.3">
      <c r="A151">
        <v>1.5</v>
      </c>
      <c r="B151">
        <f t="shared" si="13"/>
        <v>0.5</v>
      </c>
      <c r="C151">
        <f t="shared" si="14"/>
        <v>0.82372999999999996</v>
      </c>
      <c r="D151">
        <f t="shared" si="15"/>
        <v>4.7364474999999996E-2</v>
      </c>
      <c r="E151">
        <f t="shared" si="16"/>
        <v>0.31269374999999999</v>
      </c>
      <c r="F151">
        <f t="shared" si="17"/>
        <v>0.98099999999999998</v>
      </c>
      <c r="G151">
        <v>1.5</v>
      </c>
      <c r="H151">
        <f t="shared" si="18"/>
        <v>2.2499999999999996</v>
      </c>
    </row>
    <row r="152" spans="1:8" x14ac:dyDescent="0.3">
      <c r="A152">
        <v>1.51</v>
      </c>
      <c r="B152">
        <f t="shared" si="13"/>
        <v>0.49668874172185429</v>
      </c>
      <c r="C152">
        <f t="shared" si="14"/>
        <v>0.82041874172185425</v>
      </c>
      <c r="D152">
        <f t="shared" si="15"/>
        <v>4.7174077649006621E-2</v>
      </c>
      <c r="E152">
        <f t="shared" si="16"/>
        <v>0.31269374999999999</v>
      </c>
      <c r="F152">
        <f t="shared" si="17"/>
        <v>0.98099999999999998</v>
      </c>
      <c r="G152">
        <v>1.51</v>
      </c>
      <c r="H152">
        <f t="shared" si="18"/>
        <v>2.2650000000000001</v>
      </c>
    </row>
    <row r="153" spans="1:8" x14ac:dyDescent="0.3">
      <c r="A153">
        <v>1.52</v>
      </c>
      <c r="B153">
        <f t="shared" si="13"/>
        <v>0.49342105263157893</v>
      </c>
      <c r="C153">
        <f t="shared" si="14"/>
        <v>0.81715105263157883</v>
      </c>
      <c r="D153">
        <f t="shared" si="15"/>
        <v>4.6986185526315782E-2</v>
      </c>
      <c r="E153">
        <f t="shared" si="16"/>
        <v>0.31269374999999999</v>
      </c>
      <c r="F153">
        <f t="shared" si="17"/>
        <v>0.98099999999999998</v>
      </c>
      <c r="G153">
        <v>1.52</v>
      </c>
      <c r="H153">
        <f t="shared" si="18"/>
        <v>2.2799999999999998</v>
      </c>
    </row>
    <row r="154" spans="1:8" x14ac:dyDescent="0.3">
      <c r="A154">
        <v>1.53</v>
      </c>
      <c r="B154">
        <f t="shared" si="13"/>
        <v>0.49019607843137247</v>
      </c>
      <c r="C154">
        <f t="shared" si="14"/>
        <v>0.81392607843137244</v>
      </c>
      <c r="D154">
        <f t="shared" si="15"/>
        <v>4.680074950980391E-2</v>
      </c>
      <c r="E154">
        <f t="shared" si="16"/>
        <v>0.31269374999999999</v>
      </c>
      <c r="F154">
        <f t="shared" si="17"/>
        <v>0.98099999999999998</v>
      </c>
      <c r="G154">
        <v>1.53</v>
      </c>
      <c r="H154">
        <f t="shared" si="18"/>
        <v>2.2949999999999999</v>
      </c>
    </row>
    <row r="155" spans="1:8" x14ac:dyDescent="0.3">
      <c r="A155">
        <v>1.54</v>
      </c>
      <c r="B155">
        <f t="shared" si="13"/>
        <v>0.48701298701298695</v>
      </c>
      <c r="C155">
        <f t="shared" si="14"/>
        <v>0.81074298701298697</v>
      </c>
      <c r="D155">
        <f t="shared" si="15"/>
        <v>4.6617721753246751E-2</v>
      </c>
      <c r="E155">
        <f t="shared" si="16"/>
        <v>0.31269374999999999</v>
      </c>
      <c r="F155">
        <f t="shared" si="17"/>
        <v>0.98099999999999998</v>
      </c>
      <c r="G155">
        <v>1.54</v>
      </c>
      <c r="H155">
        <f t="shared" si="18"/>
        <v>2.31</v>
      </c>
    </row>
    <row r="156" spans="1:8" x14ac:dyDescent="0.3">
      <c r="A156">
        <v>1.55</v>
      </c>
      <c r="B156">
        <f t="shared" si="13"/>
        <v>0.48387096774193544</v>
      </c>
      <c r="C156">
        <f t="shared" si="14"/>
        <v>0.80760096774193535</v>
      </c>
      <c r="D156">
        <f t="shared" si="15"/>
        <v>4.6437055645161283E-2</v>
      </c>
      <c r="E156">
        <f t="shared" si="16"/>
        <v>0.31269374999999999</v>
      </c>
      <c r="F156">
        <f t="shared" si="17"/>
        <v>0.98099999999999998</v>
      </c>
      <c r="G156">
        <v>1.55</v>
      </c>
      <c r="H156">
        <f t="shared" si="18"/>
        <v>2.3250000000000002</v>
      </c>
    </row>
    <row r="157" spans="1:8" x14ac:dyDescent="0.3">
      <c r="A157">
        <v>1.56</v>
      </c>
      <c r="B157">
        <f t="shared" si="13"/>
        <v>0.48076923076923073</v>
      </c>
      <c r="C157">
        <f t="shared" si="14"/>
        <v>0.80449923076923069</v>
      </c>
      <c r="D157">
        <f t="shared" si="15"/>
        <v>4.625870576923076E-2</v>
      </c>
      <c r="E157">
        <f t="shared" si="16"/>
        <v>0.31269374999999999</v>
      </c>
      <c r="F157">
        <f t="shared" si="17"/>
        <v>0.98099999999999998</v>
      </c>
      <c r="G157">
        <v>1.56</v>
      </c>
      <c r="H157">
        <f t="shared" si="18"/>
        <v>2.34</v>
      </c>
    </row>
    <row r="158" spans="1:8" x14ac:dyDescent="0.3">
      <c r="A158">
        <v>1.57</v>
      </c>
      <c r="B158">
        <f t="shared" si="13"/>
        <v>0.4777070063694267</v>
      </c>
      <c r="C158">
        <f t="shared" si="14"/>
        <v>0.80143700636942672</v>
      </c>
      <c r="D158">
        <f t="shared" si="15"/>
        <v>4.6082627866242037E-2</v>
      </c>
      <c r="E158">
        <f t="shared" si="16"/>
        <v>0.31269374999999999</v>
      </c>
      <c r="F158">
        <f t="shared" si="17"/>
        <v>0.98099999999999998</v>
      </c>
      <c r="G158">
        <v>1.57</v>
      </c>
      <c r="H158">
        <f t="shared" si="18"/>
        <v>2.355</v>
      </c>
    </row>
    <row r="159" spans="1:8" x14ac:dyDescent="0.3">
      <c r="A159">
        <v>1.58</v>
      </c>
      <c r="B159">
        <f t="shared" si="13"/>
        <v>0.47468354430379739</v>
      </c>
      <c r="C159">
        <f t="shared" si="14"/>
        <v>0.79841354430379741</v>
      </c>
      <c r="D159">
        <f t="shared" si="15"/>
        <v>4.5908778797468353E-2</v>
      </c>
      <c r="E159">
        <f t="shared" si="16"/>
        <v>0.31269374999999999</v>
      </c>
      <c r="F159">
        <f t="shared" si="17"/>
        <v>0.98099999999999998</v>
      </c>
      <c r="G159">
        <v>1.58</v>
      </c>
      <c r="H159">
        <f t="shared" si="18"/>
        <v>2.37</v>
      </c>
    </row>
    <row r="160" spans="1:8" x14ac:dyDescent="0.3">
      <c r="A160">
        <v>1.59</v>
      </c>
      <c r="B160">
        <f t="shared" si="13"/>
        <v>0.47169811320754712</v>
      </c>
      <c r="C160">
        <f t="shared" si="14"/>
        <v>0.79542811320754714</v>
      </c>
      <c r="D160">
        <f t="shared" si="15"/>
        <v>4.5737116509433962E-2</v>
      </c>
      <c r="E160">
        <f t="shared" si="16"/>
        <v>0.31269374999999999</v>
      </c>
      <c r="F160">
        <f t="shared" si="17"/>
        <v>0.98099999999999998</v>
      </c>
      <c r="G160">
        <v>1.59</v>
      </c>
      <c r="H160">
        <f t="shared" si="18"/>
        <v>2.3849999999999998</v>
      </c>
    </row>
    <row r="161" spans="1:8" x14ac:dyDescent="0.3">
      <c r="A161">
        <v>1.6</v>
      </c>
      <c r="B161">
        <f t="shared" si="13"/>
        <v>0.46874999999999994</v>
      </c>
      <c r="C161">
        <f t="shared" si="14"/>
        <v>0.79247999999999985</v>
      </c>
      <c r="D161">
        <f t="shared" si="15"/>
        <v>4.5567599999999986E-2</v>
      </c>
      <c r="E161">
        <f t="shared" si="16"/>
        <v>0.31269374999999999</v>
      </c>
      <c r="F161">
        <f t="shared" si="17"/>
        <v>0.98099999999999998</v>
      </c>
      <c r="G161">
        <v>1.6</v>
      </c>
      <c r="H161">
        <f t="shared" si="18"/>
        <v>2.4</v>
      </c>
    </row>
    <row r="162" spans="1:8" x14ac:dyDescent="0.3">
      <c r="A162">
        <v>1.61</v>
      </c>
      <c r="B162">
        <f t="shared" si="13"/>
        <v>0.46583850931677012</v>
      </c>
      <c r="C162">
        <f t="shared" si="14"/>
        <v>0.78956850931677014</v>
      </c>
      <c r="D162">
        <f t="shared" si="15"/>
        <v>4.5400189285714286E-2</v>
      </c>
      <c r="E162">
        <f t="shared" si="16"/>
        <v>0.31269374999999999</v>
      </c>
      <c r="F162">
        <f t="shared" si="17"/>
        <v>0.98099999999999998</v>
      </c>
      <c r="G162">
        <v>1.61</v>
      </c>
      <c r="H162">
        <f t="shared" si="18"/>
        <v>2.415</v>
      </c>
    </row>
    <row r="163" spans="1:8" x14ac:dyDescent="0.3">
      <c r="A163">
        <v>1.62</v>
      </c>
      <c r="B163">
        <f t="shared" si="13"/>
        <v>0.46296296296296291</v>
      </c>
      <c r="C163">
        <f t="shared" si="14"/>
        <v>0.78669296296296287</v>
      </c>
      <c r="D163">
        <f t="shared" si="15"/>
        <v>4.5234845370370362E-2</v>
      </c>
      <c r="E163">
        <f t="shared" si="16"/>
        <v>0.31269374999999999</v>
      </c>
      <c r="F163">
        <f t="shared" si="17"/>
        <v>0.98099999999999998</v>
      </c>
      <c r="G163">
        <v>1.62</v>
      </c>
      <c r="H163">
        <f t="shared" si="18"/>
        <v>2.4299999999999997</v>
      </c>
    </row>
    <row r="164" spans="1:8" x14ac:dyDescent="0.3">
      <c r="A164">
        <v>1.63</v>
      </c>
      <c r="B164">
        <f t="shared" si="13"/>
        <v>0.46012269938650308</v>
      </c>
      <c r="C164">
        <f t="shared" si="14"/>
        <v>0.78385269938650304</v>
      </c>
      <c r="D164">
        <f t="shared" si="15"/>
        <v>4.5071530214723918E-2</v>
      </c>
      <c r="E164">
        <f t="shared" si="16"/>
        <v>0.31269374999999999</v>
      </c>
      <c r="F164">
        <f t="shared" si="17"/>
        <v>0.98099999999999998</v>
      </c>
      <c r="G164">
        <v>1.63</v>
      </c>
      <c r="H164">
        <f t="shared" si="18"/>
        <v>2.4449999999999994</v>
      </c>
    </row>
    <row r="165" spans="1:8" x14ac:dyDescent="0.3">
      <c r="A165">
        <v>1.64</v>
      </c>
      <c r="B165">
        <f t="shared" si="13"/>
        <v>0.45731707317073172</v>
      </c>
      <c r="C165">
        <f t="shared" si="14"/>
        <v>0.78104707317073174</v>
      </c>
      <c r="D165">
        <f t="shared" si="15"/>
        <v>4.4910206707317074E-2</v>
      </c>
      <c r="E165">
        <f t="shared" si="16"/>
        <v>0.31269374999999999</v>
      </c>
      <c r="F165">
        <f t="shared" si="17"/>
        <v>0.98099999999999998</v>
      </c>
      <c r="G165">
        <v>1.64</v>
      </c>
      <c r="H165">
        <f t="shared" si="18"/>
        <v>2.46</v>
      </c>
    </row>
    <row r="166" spans="1:8" x14ac:dyDescent="0.3">
      <c r="A166">
        <v>1.65</v>
      </c>
      <c r="B166">
        <f t="shared" si="13"/>
        <v>0.45454545454545459</v>
      </c>
      <c r="C166">
        <f t="shared" si="14"/>
        <v>0.77827545454545455</v>
      </c>
      <c r="D166">
        <f t="shared" si="15"/>
        <v>4.4750838636363637E-2</v>
      </c>
      <c r="E166">
        <f t="shared" si="16"/>
        <v>0.31269374999999999</v>
      </c>
      <c r="F166">
        <f t="shared" si="17"/>
        <v>0.98099999999999998</v>
      </c>
      <c r="G166">
        <v>1.65</v>
      </c>
      <c r="H166">
        <f t="shared" si="18"/>
        <v>2.4750000000000001</v>
      </c>
    </row>
    <row r="167" spans="1:8" x14ac:dyDescent="0.3">
      <c r="A167">
        <v>1.66</v>
      </c>
      <c r="B167">
        <f t="shared" si="13"/>
        <v>0.45180722891566261</v>
      </c>
      <c r="C167">
        <f t="shared" si="14"/>
        <v>0.77553722891566257</v>
      </c>
      <c r="D167">
        <f t="shared" si="15"/>
        <v>4.4593390662650598E-2</v>
      </c>
      <c r="E167">
        <f t="shared" si="16"/>
        <v>0.31269374999999999</v>
      </c>
      <c r="F167">
        <f t="shared" si="17"/>
        <v>0.98099999999999998</v>
      </c>
      <c r="G167">
        <v>1.66</v>
      </c>
      <c r="H167">
        <f t="shared" si="18"/>
        <v>2.4899999999999998</v>
      </c>
    </row>
    <row r="168" spans="1:8" x14ac:dyDescent="0.3">
      <c r="A168">
        <v>1.67</v>
      </c>
      <c r="B168">
        <f t="shared" si="13"/>
        <v>0.44910179640718562</v>
      </c>
      <c r="C168">
        <f t="shared" si="14"/>
        <v>0.77283179640718558</v>
      </c>
      <c r="D168">
        <f t="shared" si="15"/>
        <v>4.4437828293413174E-2</v>
      </c>
      <c r="E168">
        <f t="shared" si="16"/>
        <v>0.31269374999999999</v>
      </c>
      <c r="F168">
        <f t="shared" si="17"/>
        <v>0.98099999999999998</v>
      </c>
      <c r="G168">
        <v>1.67</v>
      </c>
      <c r="H168">
        <f t="shared" si="18"/>
        <v>2.5049999999999999</v>
      </c>
    </row>
    <row r="169" spans="1:8" x14ac:dyDescent="0.3">
      <c r="A169">
        <v>1.68</v>
      </c>
      <c r="B169">
        <f t="shared" si="13"/>
        <v>0.44642857142857145</v>
      </c>
      <c r="C169">
        <f t="shared" si="14"/>
        <v>0.77015857142857147</v>
      </c>
      <c r="D169">
        <f t="shared" si="15"/>
        <v>4.4284117857142855E-2</v>
      </c>
      <c r="E169">
        <f t="shared" si="16"/>
        <v>0.31269374999999999</v>
      </c>
      <c r="F169">
        <f t="shared" si="17"/>
        <v>0.98099999999999998</v>
      </c>
      <c r="G169">
        <v>1.68</v>
      </c>
      <c r="H169">
        <f t="shared" si="18"/>
        <v>2.52</v>
      </c>
    </row>
    <row r="170" spans="1:8" x14ac:dyDescent="0.3">
      <c r="A170">
        <v>1.69</v>
      </c>
      <c r="B170">
        <f t="shared" si="13"/>
        <v>0.4437869822485207</v>
      </c>
      <c r="C170">
        <f t="shared" si="14"/>
        <v>0.76751698224852061</v>
      </c>
      <c r="D170">
        <f t="shared" si="15"/>
        <v>4.4132226479289931E-2</v>
      </c>
      <c r="E170">
        <f t="shared" si="16"/>
        <v>0.31269374999999999</v>
      </c>
      <c r="F170">
        <f t="shared" si="17"/>
        <v>0.98099999999999998</v>
      </c>
      <c r="G170">
        <v>1.69</v>
      </c>
      <c r="H170">
        <f t="shared" si="18"/>
        <v>2.5349999999999997</v>
      </c>
    </row>
    <row r="171" spans="1:8" x14ac:dyDescent="0.3">
      <c r="A171">
        <v>1.7</v>
      </c>
      <c r="B171">
        <f t="shared" si="13"/>
        <v>0.44117647058823528</v>
      </c>
      <c r="C171">
        <f t="shared" si="14"/>
        <v>0.76490647058823524</v>
      </c>
      <c r="D171">
        <f t="shared" si="15"/>
        <v>4.3982122058823521E-2</v>
      </c>
      <c r="E171">
        <f t="shared" si="16"/>
        <v>0.31269374999999999</v>
      </c>
      <c r="F171">
        <f t="shared" si="17"/>
        <v>0.98099999999999998</v>
      </c>
      <c r="G171">
        <v>1.7</v>
      </c>
      <c r="H171">
        <f t="shared" si="18"/>
        <v>2.5499999999999998</v>
      </c>
    </row>
    <row r="172" spans="1:8" x14ac:dyDescent="0.3">
      <c r="A172">
        <v>1.71</v>
      </c>
      <c r="B172">
        <f t="shared" si="13"/>
        <v>0.4385964912280701</v>
      </c>
      <c r="C172">
        <f t="shared" si="14"/>
        <v>0.76232649122807006</v>
      </c>
      <c r="D172">
        <f t="shared" si="15"/>
        <v>4.3833773245614029E-2</v>
      </c>
      <c r="E172">
        <f t="shared" si="16"/>
        <v>0.31269374999999999</v>
      </c>
      <c r="F172">
        <f t="shared" si="17"/>
        <v>0.98099999999999998</v>
      </c>
      <c r="G172">
        <v>1.71</v>
      </c>
      <c r="H172">
        <f t="shared" si="18"/>
        <v>2.5649999999999999</v>
      </c>
    </row>
    <row r="173" spans="1:8" x14ac:dyDescent="0.3">
      <c r="A173">
        <v>1.72</v>
      </c>
      <c r="B173">
        <f t="shared" si="13"/>
        <v>0.43604651162790697</v>
      </c>
      <c r="C173">
        <f t="shared" si="14"/>
        <v>0.75977651162790694</v>
      </c>
      <c r="D173">
        <f t="shared" si="15"/>
        <v>4.3687149418604652E-2</v>
      </c>
      <c r="E173">
        <f t="shared" si="16"/>
        <v>0.31269374999999999</v>
      </c>
      <c r="F173">
        <f t="shared" si="17"/>
        <v>0.98099999999999998</v>
      </c>
      <c r="G173">
        <v>1.72</v>
      </c>
      <c r="H173">
        <f t="shared" si="18"/>
        <v>2.5799999999999996</v>
      </c>
    </row>
    <row r="174" spans="1:8" x14ac:dyDescent="0.3">
      <c r="A174">
        <v>1.73</v>
      </c>
      <c r="B174">
        <f t="shared" si="13"/>
        <v>0.43352601156069365</v>
      </c>
      <c r="C174">
        <f t="shared" si="14"/>
        <v>0.75725601156069366</v>
      </c>
      <c r="D174">
        <f t="shared" si="15"/>
        <v>4.3542220664739881E-2</v>
      </c>
      <c r="E174">
        <f t="shared" si="16"/>
        <v>0.31269374999999999</v>
      </c>
      <c r="F174">
        <f t="shared" si="17"/>
        <v>0.98099999999999998</v>
      </c>
      <c r="G174">
        <v>1.73</v>
      </c>
      <c r="H174">
        <f t="shared" si="18"/>
        <v>2.5949999999999998</v>
      </c>
    </row>
    <row r="175" spans="1:8" x14ac:dyDescent="0.3">
      <c r="A175">
        <v>1.74</v>
      </c>
      <c r="B175">
        <f t="shared" si="13"/>
        <v>0.43103448275862066</v>
      </c>
      <c r="C175">
        <f t="shared" si="14"/>
        <v>0.75476448275862063</v>
      </c>
      <c r="D175">
        <f t="shared" si="15"/>
        <v>4.3398957758620689E-2</v>
      </c>
      <c r="E175">
        <f t="shared" si="16"/>
        <v>0.31269374999999999</v>
      </c>
      <c r="F175">
        <f t="shared" si="17"/>
        <v>0.98099999999999998</v>
      </c>
      <c r="G175">
        <v>1.74</v>
      </c>
      <c r="H175">
        <f t="shared" si="18"/>
        <v>2.61</v>
      </c>
    </row>
    <row r="176" spans="1:8" x14ac:dyDescent="0.3">
      <c r="A176">
        <v>1.75</v>
      </c>
      <c r="B176">
        <f t="shared" si="13"/>
        <v>0.42857142857142855</v>
      </c>
      <c r="C176">
        <f t="shared" si="14"/>
        <v>0.75230142857142845</v>
      </c>
      <c r="D176">
        <f t="shared" si="15"/>
        <v>4.3257332142857138E-2</v>
      </c>
      <c r="E176">
        <f t="shared" si="16"/>
        <v>0.31269374999999999</v>
      </c>
      <c r="F176">
        <f t="shared" si="17"/>
        <v>0.98099999999999998</v>
      </c>
      <c r="G176">
        <v>1.75</v>
      </c>
      <c r="H176">
        <f t="shared" si="18"/>
        <v>2.6249999999999996</v>
      </c>
    </row>
    <row r="177" spans="1:8" x14ac:dyDescent="0.3">
      <c r="A177">
        <v>1.76</v>
      </c>
      <c r="B177">
        <f t="shared" si="13"/>
        <v>0.42613636363636359</v>
      </c>
      <c r="C177">
        <f t="shared" si="14"/>
        <v>0.74986636363636361</v>
      </c>
      <c r="D177">
        <f t="shared" si="15"/>
        <v>4.311731590909091E-2</v>
      </c>
      <c r="E177">
        <f t="shared" si="16"/>
        <v>0.31269374999999999</v>
      </c>
      <c r="F177">
        <f t="shared" si="17"/>
        <v>0.98099999999999998</v>
      </c>
      <c r="G177">
        <v>1.76</v>
      </c>
      <c r="H177">
        <f t="shared" si="18"/>
        <v>2.6399999999999997</v>
      </c>
    </row>
    <row r="178" spans="1:8" x14ac:dyDescent="0.3">
      <c r="A178">
        <v>1.77</v>
      </c>
      <c r="B178">
        <f t="shared" si="13"/>
        <v>0.42372881355932202</v>
      </c>
      <c r="C178">
        <f t="shared" si="14"/>
        <v>0.74745881355932198</v>
      </c>
      <c r="D178">
        <f t="shared" si="15"/>
        <v>4.2978881779661013E-2</v>
      </c>
      <c r="E178">
        <f t="shared" si="16"/>
        <v>0.31269374999999999</v>
      </c>
      <c r="F178">
        <f t="shared" si="17"/>
        <v>0.98099999999999998</v>
      </c>
      <c r="G178">
        <v>1.77</v>
      </c>
      <c r="H178">
        <f t="shared" si="18"/>
        <v>2.6549999999999998</v>
      </c>
    </row>
    <row r="179" spans="1:8" x14ac:dyDescent="0.3">
      <c r="A179">
        <v>1.78</v>
      </c>
      <c r="B179">
        <f t="shared" si="13"/>
        <v>0.42134831460674155</v>
      </c>
      <c r="C179">
        <f t="shared" si="14"/>
        <v>0.74507831460674145</v>
      </c>
      <c r="D179">
        <f t="shared" si="15"/>
        <v>4.2842003089887629E-2</v>
      </c>
      <c r="E179">
        <f t="shared" si="16"/>
        <v>0.31269374999999999</v>
      </c>
      <c r="F179">
        <f t="shared" si="17"/>
        <v>0.98099999999999998</v>
      </c>
      <c r="G179">
        <v>1.78</v>
      </c>
      <c r="H179">
        <f t="shared" si="18"/>
        <v>2.67</v>
      </c>
    </row>
    <row r="180" spans="1:8" x14ac:dyDescent="0.3">
      <c r="A180">
        <v>1.79</v>
      </c>
      <c r="B180">
        <f t="shared" si="13"/>
        <v>0.41899441340782118</v>
      </c>
      <c r="C180">
        <f t="shared" si="14"/>
        <v>0.74272441340782114</v>
      </c>
      <c r="D180">
        <f t="shared" si="15"/>
        <v>4.2706653770949718E-2</v>
      </c>
      <c r="E180">
        <f t="shared" si="16"/>
        <v>0.31269374999999999</v>
      </c>
      <c r="F180">
        <f t="shared" si="17"/>
        <v>0.98099999999999998</v>
      </c>
      <c r="G180">
        <v>1.79</v>
      </c>
      <c r="H180">
        <f t="shared" si="18"/>
        <v>2.6850000000000001</v>
      </c>
    </row>
    <row r="181" spans="1:8" x14ac:dyDescent="0.3">
      <c r="A181">
        <v>1.8</v>
      </c>
      <c r="B181">
        <f t="shared" si="13"/>
        <v>0.41666666666666663</v>
      </c>
      <c r="C181">
        <f t="shared" si="14"/>
        <v>0.74039666666666659</v>
      </c>
      <c r="D181">
        <f t="shared" si="15"/>
        <v>4.2572808333333323E-2</v>
      </c>
      <c r="E181">
        <f t="shared" si="16"/>
        <v>0.31269374999999999</v>
      </c>
      <c r="F181">
        <f t="shared" si="17"/>
        <v>0.98099999999999998</v>
      </c>
      <c r="G181">
        <v>1.8</v>
      </c>
      <c r="H181">
        <f t="shared" si="18"/>
        <v>2.7</v>
      </c>
    </row>
    <row r="182" spans="1:8" x14ac:dyDescent="0.3">
      <c r="A182">
        <v>1.81</v>
      </c>
      <c r="B182">
        <f t="shared" si="13"/>
        <v>0.4143646408839779</v>
      </c>
      <c r="C182">
        <f t="shared" si="14"/>
        <v>0.73809464088397791</v>
      </c>
      <c r="D182">
        <f t="shared" si="15"/>
        <v>4.2440441850828729E-2</v>
      </c>
      <c r="E182">
        <f t="shared" si="16"/>
        <v>0.31269374999999999</v>
      </c>
      <c r="F182">
        <f t="shared" si="17"/>
        <v>0.98099999999999998</v>
      </c>
      <c r="G182">
        <v>1.81</v>
      </c>
      <c r="H182">
        <f t="shared" si="18"/>
        <v>2.7149999999999999</v>
      </c>
    </row>
    <row r="183" spans="1:8" x14ac:dyDescent="0.3">
      <c r="A183">
        <v>1.82</v>
      </c>
      <c r="B183">
        <f t="shared" si="13"/>
        <v>0.41208791208791201</v>
      </c>
      <c r="C183">
        <f t="shared" si="14"/>
        <v>0.73581791208791203</v>
      </c>
      <c r="D183">
        <f t="shared" si="15"/>
        <v>4.2309529945054936E-2</v>
      </c>
      <c r="E183">
        <f t="shared" si="16"/>
        <v>0.31269374999999999</v>
      </c>
      <c r="F183">
        <f t="shared" si="17"/>
        <v>0.98099999999999998</v>
      </c>
      <c r="G183">
        <v>1.82</v>
      </c>
      <c r="H183">
        <f t="shared" si="18"/>
        <v>2.73</v>
      </c>
    </row>
    <row r="184" spans="1:8" x14ac:dyDescent="0.3">
      <c r="A184">
        <v>1.83</v>
      </c>
      <c r="B184">
        <f t="shared" si="13"/>
        <v>0.40983606557377045</v>
      </c>
      <c r="C184">
        <f t="shared" si="14"/>
        <v>0.73356606557377035</v>
      </c>
      <c r="D184">
        <f t="shared" si="15"/>
        <v>4.2180048770491793E-2</v>
      </c>
      <c r="E184">
        <f t="shared" si="16"/>
        <v>0.31269374999999999</v>
      </c>
      <c r="F184">
        <f t="shared" si="17"/>
        <v>0.98099999999999998</v>
      </c>
      <c r="G184">
        <v>1.83</v>
      </c>
      <c r="H184">
        <f t="shared" si="18"/>
        <v>2.7450000000000001</v>
      </c>
    </row>
    <row r="185" spans="1:8" x14ac:dyDescent="0.3">
      <c r="A185">
        <v>1.84</v>
      </c>
      <c r="B185">
        <f t="shared" si="13"/>
        <v>0.40760869565217384</v>
      </c>
      <c r="C185">
        <f t="shared" si="14"/>
        <v>0.7313386956521738</v>
      </c>
      <c r="D185">
        <f t="shared" si="15"/>
        <v>4.2051974999999991E-2</v>
      </c>
      <c r="E185">
        <f t="shared" si="16"/>
        <v>0.31269374999999999</v>
      </c>
      <c r="F185">
        <f t="shared" si="17"/>
        <v>0.98099999999999998</v>
      </c>
      <c r="G185">
        <v>1.84</v>
      </c>
      <c r="H185">
        <f t="shared" si="18"/>
        <v>2.76</v>
      </c>
    </row>
    <row r="186" spans="1:8" x14ac:dyDescent="0.3">
      <c r="A186">
        <v>1.85</v>
      </c>
      <c r="B186">
        <f t="shared" si="13"/>
        <v>0.40540540540540537</v>
      </c>
      <c r="C186">
        <f t="shared" si="14"/>
        <v>0.72913540540540533</v>
      </c>
      <c r="D186">
        <f t="shared" si="15"/>
        <v>4.1925285810810807E-2</v>
      </c>
      <c r="E186">
        <f t="shared" si="16"/>
        <v>0.31269374999999999</v>
      </c>
      <c r="F186">
        <f t="shared" si="17"/>
        <v>0.98099999999999998</v>
      </c>
      <c r="G186">
        <v>1.85</v>
      </c>
      <c r="H186">
        <f t="shared" si="18"/>
        <v>2.7749999999999999</v>
      </c>
    </row>
    <row r="187" spans="1:8" x14ac:dyDescent="0.3">
      <c r="A187">
        <v>1.86</v>
      </c>
      <c r="B187">
        <f t="shared" si="13"/>
        <v>0.40322580645161288</v>
      </c>
      <c r="C187">
        <f t="shared" si="14"/>
        <v>0.72695580645161284</v>
      </c>
      <c r="D187">
        <f t="shared" si="15"/>
        <v>4.1799958870967734E-2</v>
      </c>
      <c r="E187">
        <f t="shared" si="16"/>
        <v>0.31269374999999999</v>
      </c>
      <c r="F187">
        <f t="shared" si="17"/>
        <v>0.98099999999999998</v>
      </c>
      <c r="G187">
        <v>1.86</v>
      </c>
      <c r="H187">
        <f t="shared" si="18"/>
        <v>2.79</v>
      </c>
    </row>
    <row r="188" spans="1:8" x14ac:dyDescent="0.3">
      <c r="A188">
        <v>1.87</v>
      </c>
      <c r="B188">
        <f t="shared" si="13"/>
        <v>0.40106951871657748</v>
      </c>
      <c r="C188">
        <f t="shared" si="14"/>
        <v>0.72479951871657744</v>
      </c>
      <c r="D188">
        <f t="shared" si="15"/>
        <v>4.1675972326203202E-2</v>
      </c>
      <c r="E188">
        <f t="shared" si="16"/>
        <v>0.31269374999999999</v>
      </c>
      <c r="F188">
        <f t="shared" si="17"/>
        <v>0.98099999999999998</v>
      </c>
      <c r="G188">
        <v>1.87</v>
      </c>
      <c r="H188">
        <f t="shared" si="18"/>
        <v>2.8050000000000002</v>
      </c>
    </row>
    <row r="189" spans="1:8" x14ac:dyDescent="0.3">
      <c r="A189">
        <v>1.88</v>
      </c>
      <c r="B189">
        <f t="shared" si="13"/>
        <v>0.39893617021276601</v>
      </c>
      <c r="C189">
        <f t="shared" si="14"/>
        <v>0.72266617021276591</v>
      </c>
      <c r="D189">
        <f t="shared" si="15"/>
        <v>4.1553304787234041E-2</v>
      </c>
      <c r="E189">
        <f t="shared" si="16"/>
        <v>0.31269374999999999</v>
      </c>
      <c r="F189">
        <f t="shared" si="17"/>
        <v>0.98099999999999998</v>
      </c>
      <c r="G189">
        <v>1.88</v>
      </c>
      <c r="H189">
        <f t="shared" si="18"/>
        <v>2.8199999999999994</v>
      </c>
    </row>
    <row r="190" spans="1:8" x14ac:dyDescent="0.3">
      <c r="A190">
        <v>1.89</v>
      </c>
      <c r="B190">
        <f t="shared" si="13"/>
        <v>0.3968253968253968</v>
      </c>
      <c r="C190">
        <f t="shared" si="14"/>
        <v>0.72055539682539682</v>
      </c>
      <c r="D190">
        <f t="shared" si="15"/>
        <v>4.1431935317460311E-2</v>
      </c>
      <c r="E190">
        <f t="shared" si="16"/>
        <v>0.31269374999999999</v>
      </c>
      <c r="F190">
        <f t="shared" si="17"/>
        <v>0.98099999999999998</v>
      </c>
      <c r="G190">
        <v>1.89</v>
      </c>
      <c r="H190">
        <f t="shared" si="18"/>
        <v>2.8349999999999995</v>
      </c>
    </row>
    <row r="191" spans="1:8" x14ac:dyDescent="0.3">
      <c r="A191">
        <v>1.9</v>
      </c>
      <c r="B191">
        <f t="shared" si="13"/>
        <v>0.39473684210526316</v>
      </c>
      <c r="C191">
        <f t="shared" si="14"/>
        <v>0.71846684210526313</v>
      </c>
      <c r="D191">
        <f t="shared" si="15"/>
        <v>4.1311843421052624E-2</v>
      </c>
      <c r="E191">
        <f t="shared" si="16"/>
        <v>0.31269374999999999</v>
      </c>
      <c r="F191">
        <f t="shared" si="17"/>
        <v>0.98099999999999998</v>
      </c>
      <c r="G191">
        <v>1.9</v>
      </c>
      <c r="H191">
        <f t="shared" si="18"/>
        <v>2.8499999999999996</v>
      </c>
    </row>
    <row r="192" spans="1:8" x14ac:dyDescent="0.3">
      <c r="A192">
        <v>1.91</v>
      </c>
      <c r="B192">
        <f t="shared" si="13"/>
        <v>0.3926701570680628</v>
      </c>
      <c r="C192">
        <f t="shared" si="14"/>
        <v>0.7164001570680627</v>
      </c>
      <c r="D192">
        <f t="shared" si="15"/>
        <v>4.1193009031413604E-2</v>
      </c>
      <c r="E192">
        <f t="shared" si="16"/>
        <v>0.31269374999999999</v>
      </c>
      <c r="F192">
        <f t="shared" si="17"/>
        <v>0.98099999999999998</v>
      </c>
      <c r="G192">
        <v>1.91</v>
      </c>
      <c r="H192">
        <f t="shared" si="18"/>
        <v>2.8649999999999998</v>
      </c>
    </row>
    <row r="193" spans="1:8" x14ac:dyDescent="0.3">
      <c r="A193">
        <v>1.92</v>
      </c>
      <c r="B193">
        <f t="shared" si="13"/>
        <v>0.390625</v>
      </c>
      <c r="C193">
        <f t="shared" si="14"/>
        <v>0.71435499999999996</v>
      </c>
      <c r="D193">
        <f t="shared" si="15"/>
        <v>4.1075412499999998E-2</v>
      </c>
      <c r="E193">
        <f t="shared" si="16"/>
        <v>0.31269374999999999</v>
      </c>
      <c r="F193">
        <f t="shared" si="17"/>
        <v>0.98099999999999998</v>
      </c>
      <c r="G193">
        <v>1.92</v>
      </c>
      <c r="H193">
        <f t="shared" si="18"/>
        <v>2.8799999999999994</v>
      </c>
    </row>
    <row r="194" spans="1:8" x14ac:dyDescent="0.3">
      <c r="A194">
        <v>1.93</v>
      </c>
      <c r="B194">
        <f t="shared" si="13"/>
        <v>0.38860103626943004</v>
      </c>
      <c r="C194">
        <f t="shared" si="14"/>
        <v>0.71233103626942995</v>
      </c>
      <c r="D194">
        <f t="shared" si="15"/>
        <v>4.0959034585492222E-2</v>
      </c>
      <c r="E194">
        <f t="shared" si="16"/>
        <v>0.31269374999999999</v>
      </c>
      <c r="F194">
        <f t="shared" si="17"/>
        <v>0.98099999999999998</v>
      </c>
      <c r="G194">
        <v>1.93</v>
      </c>
      <c r="H194">
        <f t="shared" si="18"/>
        <v>2.895</v>
      </c>
    </row>
    <row r="195" spans="1:8" x14ac:dyDescent="0.3">
      <c r="A195">
        <v>1.94</v>
      </c>
      <c r="B195">
        <f t="shared" ref="B195:B201" si="19">$N$6*$Q$2/($N$5*A195)</f>
        <v>0.38659793814432986</v>
      </c>
      <c r="C195">
        <f t="shared" ref="C195:C201" si="20">$N$20+$N$21+B195</f>
        <v>0.71032793814432982</v>
      </c>
      <c r="D195">
        <f t="shared" ref="D195:D201" si="21">C195*$Q$5*$N$7</f>
        <v>4.0843856443298965E-2</v>
      </c>
      <c r="E195">
        <f t="shared" ref="E195:E201" si="22">$N$25</f>
        <v>0.31269374999999999</v>
      </c>
      <c r="F195">
        <f t="shared" ref="F195:F201" si="23">$R$10</f>
        <v>0.98099999999999998</v>
      </c>
      <c r="G195">
        <v>1.94</v>
      </c>
      <c r="H195">
        <f t="shared" si="18"/>
        <v>2.9099999999999997</v>
      </c>
    </row>
    <row r="196" spans="1:8" x14ac:dyDescent="0.3">
      <c r="A196">
        <v>1.95</v>
      </c>
      <c r="B196">
        <f t="shared" si="19"/>
        <v>0.38461538461538458</v>
      </c>
      <c r="C196">
        <f t="shared" si="20"/>
        <v>0.70834538461538454</v>
      </c>
      <c r="D196">
        <f t="shared" si="21"/>
        <v>4.0729859615384612E-2</v>
      </c>
      <c r="E196">
        <f t="shared" si="22"/>
        <v>0.31269374999999999</v>
      </c>
      <c r="F196">
        <f t="shared" si="23"/>
        <v>0.98099999999999998</v>
      </c>
      <c r="G196">
        <v>1.95</v>
      </c>
      <c r="H196">
        <f t="shared" si="18"/>
        <v>2.9249999999999998</v>
      </c>
    </row>
    <row r="197" spans="1:8" x14ac:dyDescent="0.3">
      <c r="A197">
        <v>1.96</v>
      </c>
      <c r="B197">
        <f t="shared" si="19"/>
        <v>0.38265306122448983</v>
      </c>
      <c r="C197">
        <f t="shared" si="20"/>
        <v>0.70638306122448979</v>
      </c>
      <c r="D197">
        <f t="shared" si="21"/>
        <v>4.0617026020408162E-2</v>
      </c>
      <c r="E197">
        <f t="shared" si="22"/>
        <v>0.31269374999999999</v>
      </c>
      <c r="F197">
        <f t="shared" si="23"/>
        <v>0.98099999999999998</v>
      </c>
      <c r="G197">
        <v>1.96</v>
      </c>
      <c r="H197">
        <f t="shared" si="18"/>
        <v>2.94</v>
      </c>
    </row>
    <row r="198" spans="1:8" x14ac:dyDescent="0.3">
      <c r="A198">
        <v>1.97</v>
      </c>
      <c r="B198">
        <f t="shared" si="19"/>
        <v>0.38071065989847713</v>
      </c>
      <c r="C198">
        <f t="shared" si="20"/>
        <v>0.70444065989847715</v>
      </c>
      <c r="D198">
        <f t="shared" si="21"/>
        <v>4.0505337944162431E-2</v>
      </c>
      <c r="E198">
        <f t="shared" si="22"/>
        <v>0.31269374999999999</v>
      </c>
      <c r="F198">
        <f t="shared" si="23"/>
        <v>0.98099999999999998</v>
      </c>
      <c r="G198">
        <v>1.97</v>
      </c>
      <c r="H198">
        <f t="shared" si="18"/>
        <v>2.9550000000000001</v>
      </c>
    </row>
    <row r="199" spans="1:8" x14ac:dyDescent="0.3">
      <c r="A199">
        <v>1.98</v>
      </c>
      <c r="B199">
        <f t="shared" si="19"/>
        <v>0.37878787878787878</v>
      </c>
      <c r="C199">
        <f t="shared" si="20"/>
        <v>0.70251787878787875</v>
      </c>
      <c r="D199">
        <f t="shared" si="21"/>
        <v>4.0394778030303023E-2</v>
      </c>
      <c r="E199">
        <f t="shared" si="22"/>
        <v>0.31269374999999999</v>
      </c>
      <c r="F199">
        <f t="shared" si="23"/>
        <v>0.98099999999999998</v>
      </c>
      <c r="G199">
        <v>1.98</v>
      </c>
      <c r="H199">
        <f t="shared" si="18"/>
        <v>2.9699999999999998</v>
      </c>
    </row>
    <row r="200" spans="1:8" x14ac:dyDescent="0.3">
      <c r="A200">
        <v>1.99</v>
      </c>
      <c r="B200">
        <f t="shared" si="19"/>
        <v>0.37688442211055273</v>
      </c>
      <c r="C200">
        <f t="shared" si="20"/>
        <v>0.70061442211055269</v>
      </c>
      <c r="D200">
        <f t="shared" si="21"/>
        <v>4.0285329271356779E-2</v>
      </c>
      <c r="E200">
        <f t="shared" si="22"/>
        <v>0.31269374999999999</v>
      </c>
      <c r="F200">
        <f t="shared" si="23"/>
        <v>0.98099999999999998</v>
      </c>
      <c r="G200">
        <v>1.99</v>
      </c>
      <c r="H200">
        <f t="shared" si="18"/>
        <v>2.9849999999999999</v>
      </c>
    </row>
    <row r="201" spans="1:8" x14ac:dyDescent="0.3">
      <c r="A201">
        <v>2</v>
      </c>
      <c r="B201">
        <f t="shared" si="19"/>
        <v>0.375</v>
      </c>
      <c r="C201">
        <f t="shared" si="20"/>
        <v>0.69872999999999996</v>
      </c>
      <c r="D201">
        <f t="shared" si="21"/>
        <v>4.0176974999999997E-2</v>
      </c>
      <c r="E201">
        <f t="shared" si="22"/>
        <v>0.31269374999999999</v>
      </c>
      <c r="F201">
        <f t="shared" si="23"/>
        <v>0.98099999999999998</v>
      </c>
      <c r="G201">
        <v>2</v>
      </c>
      <c r="H201">
        <f>$N$6*G201/($N$5*$Q$4)</f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TwVsT_accGraph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Ho</cp:lastModifiedBy>
  <dcterms:created xsi:type="dcterms:W3CDTF">2019-11-23T08:01:52Z</dcterms:created>
  <dcterms:modified xsi:type="dcterms:W3CDTF">2019-11-24T14:43:11Z</dcterms:modified>
</cp:coreProperties>
</file>