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8"/>
  <workbookPr filterPrivacy="1" defaultThemeVersion="124226"/>
  <xr:revisionPtr revIDLastSave="1028" documentId="11_925F3347FB91690FE2C2D7D7E0C3816E012C5FCD" xr6:coauthVersionLast="47" xr6:coauthVersionMax="47" xr10:uidLastSave="{5AE753E5-9894-4DF9-BF3C-E5F84E4A0A50}"/>
  <bookViews>
    <workbookView xWindow="240" yWindow="105" windowWidth="14805" windowHeight="8010" tabRatio="697" firstSheet="1" activeTab="1" xr2:uid="{00000000-000D-0000-FFFF-FFFF00000000}"/>
  </bookViews>
  <sheets>
    <sheet name="Hoja de Control" sheetId="2" r:id="rId1"/>
    <sheet name="Cronograma de Actividades " sheetId="10" r:id="rId2"/>
    <sheet name="Inventario" sheetId="4" r:id="rId3"/>
    <sheet name="Recursos" sheetId="5" r:id="rId4"/>
    <sheet name="Presupuesto" sheetId="6" r:id="rId5"/>
    <sheet name="Costos" sheetId="8" r:id="rId6"/>
  </sheets>
  <definedNames>
    <definedName name="_xlnm._FilterDatabase" localSheetId="1" hidden="1">'Cronograma de Actividades '!$A$11:$M$33</definedName>
    <definedName name="_xlnm.Print_Area" localSheetId="0">'Hoja de Control'!$B$2:$F$39</definedName>
    <definedName name="prevWBS" localSheetId="1">'Cronograma de Actividades '!$A1048576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" i="10" l="1"/>
  <c r="J19" i="10"/>
  <c r="M19" i="10" s="1"/>
  <c r="J22" i="10"/>
  <c r="M22" i="10" s="1"/>
  <c r="J24" i="10"/>
  <c r="M24" i="10" s="1"/>
  <c r="J26" i="10"/>
  <c r="M26" i="10"/>
  <c r="J27" i="10"/>
  <c r="M27" i="10"/>
  <c r="J28" i="10"/>
  <c r="M28" i="10"/>
  <c r="M13" i="10"/>
  <c r="M14" i="10"/>
  <c r="M15" i="10"/>
  <c r="M16" i="10"/>
  <c r="M17" i="10"/>
  <c r="M18" i="10"/>
  <c r="M20" i="10"/>
  <c r="M21" i="10"/>
  <c r="M23" i="10"/>
  <c r="M25" i="10"/>
  <c r="M29" i="10"/>
  <c r="M31" i="10"/>
  <c r="J14" i="10"/>
  <c r="J13" i="10"/>
  <c r="J29" i="10"/>
  <c r="J21" i="10"/>
  <c r="J25" i="10"/>
  <c r="J23" i="10"/>
  <c r="J20" i="10"/>
  <c r="J15" i="10"/>
  <c r="J31" i="10"/>
  <c r="J16" i="10"/>
  <c r="J18" i="10"/>
  <c r="J17" i="10"/>
  <c r="J30" i="10"/>
  <c r="M30" i="10" s="1"/>
  <c r="A12" i="10"/>
  <c r="J40" i="10"/>
  <c r="O10" i="10"/>
  <c r="J70" i="10"/>
  <c r="M70" i="10" s="1"/>
  <c r="J69" i="10"/>
  <c r="M69" i="10" s="1"/>
  <c r="J68" i="10"/>
  <c r="M68" i="10" s="1"/>
  <c r="J67" i="10"/>
  <c r="M67" i="10" s="1"/>
  <c r="J66" i="10"/>
  <c r="M66" i="10" s="1"/>
  <c r="J65" i="10"/>
  <c r="M65" i="10" s="1"/>
  <c r="J64" i="10"/>
  <c r="M64" i="10" s="1"/>
  <c r="J63" i="10"/>
  <c r="M63" i="10" s="1"/>
  <c r="J62" i="10"/>
  <c r="M62" i="10" s="1"/>
  <c r="J61" i="10"/>
  <c r="M61" i="10" s="1"/>
  <c r="J60" i="10"/>
  <c r="M60" i="10" s="1"/>
  <c r="J59" i="10"/>
  <c r="M59" i="10" s="1"/>
  <c r="J58" i="10"/>
  <c r="M58" i="10" s="1"/>
  <c r="J57" i="10"/>
  <c r="M57" i="10" s="1"/>
  <c r="J56" i="10"/>
  <c r="M56" i="10" s="1"/>
  <c r="J55" i="10"/>
  <c r="M55" i="10" s="1"/>
  <c r="J54" i="10"/>
  <c r="M54" i="10" s="1"/>
  <c r="J53" i="10"/>
  <c r="M53" i="10" s="1"/>
  <c r="J52" i="10"/>
  <c r="M52" i="10" s="1"/>
  <c r="J51" i="10"/>
  <c r="M51" i="10" s="1"/>
  <c r="J50" i="10"/>
  <c r="M50" i="10" s="1"/>
  <c r="J49" i="10"/>
  <c r="M49" i="10" s="1"/>
  <c r="J48" i="10"/>
  <c r="M48" i="10" s="1"/>
  <c r="J47" i="10"/>
  <c r="M47" i="10" s="1"/>
  <c r="J46" i="10"/>
  <c r="M46" i="10" s="1"/>
  <c r="J45" i="10"/>
  <c r="M45" i="10" s="1"/>
  <c r="J44" i="10"/>
  <c r="M44" i="10" s="1"/>
  <c r="J43" i="10"/>
  <c r="M43" i="10" s="1"/>
  <c r="J42" i="10"/>
  <c r="M42" i="10" s="1"/>
  <c r="J41" i="10"/>
  <c r="M41" i="10" s="1"/>
  <c r="M40" i="10"/>
  <c r="J39" i="10"/>
  <c r="M39" i="10" s="1"/>
  <c r="J38" i="10"/>
  <c r="M38" i="10" s="1"/>
  <c r="J36" i="10"/>
  <c r="M36" i="10" s="1"/>
  <c r="J33" i="10"/>
  <c r="M33" i="10" s="1"/>
  <c r="J32" i="10"/>
  <c r="M32" i="10" s="1"/>
  <c r="J12" i="10"/>
  <c r="M12" i="10" s="1"/>
  <c r="O8" i="10"/>
  <c r="O9" i="10" l="1"/>
  <c r="P10" i="10"/>
  <c r="Q10" i="10" s="1"/>
  <c r="R10" i="10" s="1"/>
  <c r="S10" i="10" s="1"/>
  <c r="T10" i="10" s="1"/>
  <c r="U10" i="10" s="1"/>
  <c r="O11" i="10"/>
  <c r="U11" i="10" l="1"/>
  <c r="V10" i="10"/>
  <c r="P11" i="10"/>
  <c r="V9" i="10" l="1"/>
  <c r="W10" i="10"/>
  <c r="X10" i="10" s="1"/>
  <c r="Y10" i="10" s="1"/>
  <c r="Z10" i="10" s="1"/>
  <c r="AA10" i="10" s="1"/>
  <c r="AB10" i="10" s="1"/>
  <c r="AC10" i="10" s="1"/>
  <c r="Q11" i="10"/>
  <c r="AC9" i="10" l="1"/>
  <c r="AD10" i="10"/>
  <c r="AE10" i="10" s="1"/>
  <c r="R11" i="10"/>
  <c r="AE11" i="10" l="1"/>
  <c r="AF10" i="10"/>
  <c r="AG10" i="10" s="1"/>
  <c r="AH10" i="10" s="1"/>
  <c r="AI10" i="10" s="1"/>
  <c r="AJ10" i="10" s="1"/>
  <c r="S11" i="10"/>
  <c r="AJ9" i="10" l="1"/>
  <c r="AK10" i="10"/>
  <c r="AL10" i="10" s="1"/>
  <c r="AM10" i="10" s="1"/>
  <c r="AN10" i="10" s="1"/>
  <c r="AO10" i="10" s="1"/>
  <c r="AP10" i="10" s="1"/>
  <c r="AQ10" i="10" s="1"/>
  <c r="T11" i="10"/>
  <c r="AQ9" i="10" l="1"/>
  <c r="AR10" i="10"/>
  <c r="AS10" i="10" s="1"/>
  <c r="AT10" i="10" s="1"/>
  <c r="AU10" i="10" s="1"/>
  <c r="AV10" i="10" s="1"/>
  <c r="AW10" i="10" s="1"/>
  <c r="AX10" i="10" s="1"/>
  <c r="AX9" i="10" l="1"/>
  <c r="AY10" i="10"/>
  <c r="AZ10" i="10" s="1"/>
  <c r="BA10" i="10" s="1"/>
  <c r="BB10" i="10" s="1"/>
  <c r="BC10" i="10" s="1"/>
  <c r="BD10" i="10" s="1"/>
  <c r="BE10" i="10" s="1"/>
  <c r="V11" i="10"/>
  <c r="V8" i="10"/>
  <c r="BE9" i="10" l="1"/>
  <c r="BF10" i="10"/>
  <c r="BG10" i="10" s="1"/>
  <c r="BH10" i="10" s="1"/>
  <c r="BI10" i="10" s="1"/>
  <c r="BJ10" i="10" s="1"/>
  <c r="BK10" i="10" s="1"/>
  <c r="BL10" i="10" s="1"/>
  <c r="W11" i="10"/>
  <c r="BM10" i="10" l="1"/>
  <c r="BN10" i="10" s="1"/>
  <c r="BO10" i="10" s="1"/>
  <c r="BP10" i="10" s="1"/>
  <c r="BQ10" i="10" s="1"/>
  <c r="BR10" i="10" s="1"/>
  <c r="X11" i="10"/>
  <c r="Y11" i="10" l="1"/>
  <c r="Z11" i="10" l="1"/>
  <c r="AA11" i="10" l="1"/>
  <c r="AB11" i="10" l="1"/>
  <c r="AC11" i="10" l="1"/>
  <c r="AC8" i="10"/>
  <c r="AD11" i="10" l="1"/>
  <c r="AF11" i="10" l="1"/>
  <c r="AG11" i="10" l="1"/>
  <c r="AH11" i="10" l="1"/>
  <c r="AI11" i="10" l="1"/>
  <c r="AJ11" i="10" l="1"/>
  <c r="AJ8" i="10"/>
  <c r="AK11" i="10" l="1"/>
  <c r="AL11" i="10" l="1"/>
  <c r="AM11" i="10" l="1"/>
  <c r="AN11" i="10" l="1"/>
  <c r="AO11" i="10" l="1"/>
  <c r="AP11" i="10" l="1"/>
  <c r="AQ11" i="10" l="1"/>
  <c r="AQ8" i="10"/>
  <c r="AR11" i="10" l="1"/>
  <c r="AS11" i="10" l="1"/>
  <c r="AT11" i="10" l="1"/>
  <c r="AU11" i="10" l="1"/>
  <c r="AV11" i="10" l="1"/>
  <c r="AW11" i="10" l="1"/>
  <c r="AX11" i="10" l="1"/>
  <c r="AX8" i="10"/>
  <c r="AY11" i="10" l="1"/>
  <c r="AZ11" i="10" l="1"/>
  <c r="BA11" i="10" l="1"/>
  <c r="BB11" i="10" l="1"/>
  <c r="BC11" i="10" l="1"/>
  <c r="BD11" i="10" l="1"/>
  <c r="BE11" i="10" l="1"/>
  <c r="BE8" i="10"/>
  <c r="BF11" i="10" l="1"/>
  <c r="BG11" i="10" l="1"/>
  <c r="BH11" i="10" l="1"/>
  <c r="BI11" i="10" l="1"/>
  <c r="BJ11" i="10" l="1"/>
  <c r="BK11" i="10" l="1"/>
  <c r="BL11" i="10" l="1"/>
  <c r="BL8" i="10"/>
  <c r="BM11" i="10" l="1"/>
  <c r="BN11" i="10" l="1"/>
  <c r="BO11" i="10" l="1"/>
  <c r="BP11" i="10" l="1"/>
  <c r="BQ11" i="10" l="1"/>
  <c r="BR11" i="10"/>
  <c r="A36" i="10" l="1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1" authorId="0" shapeId="0" xr:uid="{E36D195F-A9D6-49B7-B547-1A586DFCEE51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<sst xmlns="http://schemas.openxmlformats.org/spreadsheetml/2006/main" count="455" uniqueCount="320">
  <si>
    <t>&lt;Nombre Proyecto&gt;</t>
  </si>
  <si>
    <t>Cronograma de Actividades</t>
  </si>
  <si>
    <t>HOJA DE CONTROL</t>
  </si>
  <si>
    <t>Organismo</t>
  </si>
  <si>
    <t>&lt;Nombre Consejería u Organismo Autónomo&gt;</t>
  </si>
  <si>
    <t>Proyecto</t>
  </si>
  <si>
    <t>Entregable</t>
  </si>
  <si>
    <t>Autor</t>
  </si>
  <si>
    <t>&lt;Nombre de la Empresa&gt;</t>
  </si>
  <si>
    <t>Fecha Versión</t>
  </si>
  <si>
    <t>DD/MM/AAAA</t>
  </si>
  <si>
    <t>Versión / Edición</t>
  </si>
  <si>
    <t>0100</t>
  </si>
  <si>
    <t>Fecha Aprobación</t>
  </si>
  <si>
    <t>Aprobado Por</t>
  </si>
  <si>
    <t>Nº Total de Páginas</t>
  </si>
  <si>
    <t>5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</si>
  <si>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</si>
  <si>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</si>
  <si>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</si>
  <si>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</si>
  <si>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</si>
  <si>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</si>
  <si>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</si>
  <si>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&lt;Nombre Apellido1 Apellido2&gt;</t>
  </si>
  <si>
    <t>CONTROL DE DISTRIBUCIÓN</t>
  </si>
  <si>
    <t>Nombre y Apellidos</t>
  </si>
  <si>
    <t xml:space="preserve"> </t>
  </si>
  <si>
    <t>HelpSySguide</t>
  </si>
  <si>
    <t>Fecha Inicio Proyecto</t>
  </si>
  <si>
    <t>Semana</t>
  </si>
  <si>
    <t>Líder del Proyecto</t>
  </si>
  <si>
    <t>HUGO ALEJANDRO MORENO VELAZQUEZ</t>
  </si>
  <si>
    <t>ITEM</t>
  </si>
  <si>
    <t>ACTIVIDAD</t>
  </si>
  <si>
    <t>TRIM</t>
  </si>
  <si>
    <t>COM</t>
  </si>
  <si>
    <t>RAP</t>
  </si>
  <si>
    <t>EVIDENCIA</t>
  </si>
  <si>
    <t>RESPONSABLE</t>
  </si>
  <si>
    <t>PREDECESSOR</t>
  </si>
  <si>
    <t>INICIO</t>
  </si>
  <si>
    <t>FIN</t>
  </si>
  <si>
    <t>DÍAS</t>
  </si>
  <si>
    <t>%</t>
  </si>
  <si>
    <t>LAB</t>
  </si>
  <si>
    <t>FASE: ANÁLISIS</t>
  </si>
  <si>
    <t>1.1</t>
  </si>
  <si>
    <t>Resolver problemas matemáticos de:
Artimética, geometría, trigonometría, álgebra y cálculo</t>
  </si>
  <si>
    <t>Il</t>
  </si>
  <si>
    <t>Solución probremas matemáticos I</t>
  </si>
  <si>
    <t>Luis Alberto Gómez </t>
  </si>
  <si>
    <t>1.2</t>
  </si>
  <si>
    <t>Construir algoritmos con arreglos, funciones y manejo de archivos, permitiendo la inserción, consulta, modificación y eliminación de los datos.</t>
  </si>
  <si>
    <t>ll</t>
  </si>
  <si>
    <t>2.3</t>
  </si>
  <si>
    <t>Solución probremas matemáticos II (Lógica) y algorítmicos (Programación Estructurada)</t>
  </si>
  <si>
    <t>Hugo Alejandro Moreno Velásquez</t>
  </si>
  <si>
    <t>1.3</t>
  </si>
  <si>
    <t>Elaborar el informe de la investigación</t>
  </si>
  <si>
    <t>Formulación del Proyecto
Presentación del Proyecto</t>
  </si>
  <si>
    <t>Juan Sebastián Vertel Morales</t>
  </si>
  <si>
    <t>1.4</t>
  </si>
  <si>
    <t>Manejar herramientas colaborativas en internet
de acuerdo con las necesidades del equipo de trabajo.</t>
  </si>
  <si>
    <t>Portafolio del Aprendiz
Sistema Control de Versiones (Github)</t>
  </si>
  <si>
    <t>1.5</t>
  </si>
  <si>
    <t>Diseñar instrumentos para recolectar información</t>
  </si>
  <si>
    <t>II</t>
  </si>
  <si>
    <t>Instrumento(s) para recolectar información</t>
  </si>
  <si>
    <t>1.6</t>
  </si>
  <si>
    <t>Organizar la información recolectada para analizarla</t>
  </si>
  <si>
    <t>Informe de Análisis Recolección de Información</t>
  </si>
  <si>
    <t>1.7</t>
  </si>
  <si>
    <t>Identificar procesos de la organización</t>
  </si>
  <si>
    <t>Mapa de Procesos</t>
  </si>
  <si>
    <t>[Nombre Completo]</t>
  </si>
  <si>
    <t>1.8</t>
  </si>
  <si>
    <t>Elaborar diagrama de procesos</t>
  </si>
  <si>
    <t xml:space="preserve">II </t>
  </si>
  <si>
    <t>Diagrama de Flujo del Proceso (BPMN)</t>
  </si>
  <si>
    <t>Angie Natalia Fandiño Hernandez​</t>
  </si>
  <si>
    <t>1.9</t>
  </si>
  <si>
    <t>Presentar el informe de requisitos de acuerdo con estándares establecidos.</t>
  </si>
  <si>
    <t>IEEE-830 o Historias de Usuario (SCRUM)</t>
  </si>
  <si>
    <t>1.10</t>
  </si>
  <si>
    <t>Verificar requisitos con el cliente</t>
  </si>
  <si>
    <t>Lista(s) de chequeo 
para validación de requisitos</t>
  </si>
  <si>
    <t>1.11</t>
  </si>
  <si>
    <t>Diagramar casos de uso</t>
  </si>
  <si>
    <t>2.2</t>
  </si>
  <si>
    <t>Diagrama de Casos de Uso</t>
  </si>
  <si>
    <t>Juan Sebastián Vertel Morales​</t>
  </si>
  <si>
    <t>1.12</t>
  </si>
  <si>
    <t>Realizar diagramas de actividades exponiendo detalles de los casos de uso.</t>
  </si>
  <si>
    <t>Diagrama de Actividades</t>
  </si>
  <si>
    <t>1.13</t>
  </si>
  <si>
    <t>Generar plantillas extendidas de casos de uso</t>
  </si>
  <si>
    <t>Casos de Uso Extendido</t>
  </si>
  <si>
    <t>1.14</t>
  </si>
  <si>
    <t>Construir el modelo de dominio del sistema que representa el negocio en término de clases abstractas</t>
  </si>
  <si>
    <t>Modelo de dominio del sistema</t>
  </si>
  <si>
    <t>1.15</t>
  </si>
  <si>
    <t>Crear informe de análisis del sistema</t>
  </si>
  <si>
    <t>Informe de análisis del sistema</t>
  </si>
  <si>
    <t>1.16</t>
  </si>
  <si>
    <t>Realizar mejoras a la documentación de análisis de acuerdo con los resultados de la evaluación.</t>
  </si>
  <si>
    <t>2.4</t>
  </si>
  <si>
    <t>Lista(s) de chequeo para 
validación del Informe de Análisis</t>
  </si>
  <si>
    <t>1.17</t>
  </si>
  <si>
    <t>Realizar prototipo inicial del software</t>
  </si>
  <si>
    <t>WireFrames o Mockups</t>
  </si>
  <si>
    <t>1.18</t>
  </si>
  <si>
    <t>Elaborar el modelo entidad relación de acuerdo con los requisitos del
software.</t>
  </si>
  <si>
    <t>III</t>
  </si>
  <si>
    <t>Modelo Entidad Relación (Crow's Foot)</t>
  </si>
  <si>
    <t>1.19</t>
  </si>
  <si>
    <t>Establecer las actividades de la metodología seleccionada</t>
  </si>
  <si>
    <t>2.1</t>
  </si>
  <si>
    <t>FASE: PLANEACIÓN</t>
  </si>
  <si>
    <t>Sistema Control de Versiones</t>
  </si>
  <si>
    <t>Diagr Flujo y Pseudocódigo Funcionalidad S.I.</t>
  </si>
  <si>
    <t>Informe Uso de Recursos y Presupuestos</t>
  </si>
  <si>
    <t>Diagrama de Clases</t>
  </si>
  <si>
    <t>Modelo Relacional (Normalizado)</t>
  </si>
  <si>
    <t>Diagrama de Distribución</t>
  </si>
  <si>
    <t>IV</t>
  </si>
  <si>
    <t>Inventario (Hardware y Software)</t>
  </si>
  <si>
    <t>Informe de Costos</t>
  </si>
  <si>
    <t>VII</t>
  </si>
  <si>
    <t>Cuadro Comparativo Proveedores</t>
  </si>
  <si>
    <t>VIII</t>
  </si>
  <si>
    <t>Informe sobre el Modelo de Calidad de Software</t>
  </si>
  <si>
    <t>FASE: EJECUCIÓN</t>
  </si>
  <si>
    <t>Análisis de Sistema y/o DEA</t>
  </si>
  <si>
    <t>Estructura de la Base de Datos</t>
  </si>
  <si>
    <t>Consultas a la Base de Datos</t>
  </si>
  <si>
    <t>V</t>
  </si>
  <si>
    <t>Prototipo No Funcional</t>
  </si>
  <si>
    <t>Estructura S.I. MVC-POO-SQL</t>
  </si>
  <si>
    <t>Despliegue Local del Sistema de Información</t>
  </si>
  <si>
    <t>Manual de Usuario y Operación</t>
  </si>
  <si>
    <t>FASE: EVALUACIÓN</t>
  </si>
  <si>
    <t>Manual Técnico</t>
  </si>
  <si>
    <t>Planeación Pruebas de Software</t>
  </si>
  <si>
    <t>VI</t>
  </si>
  <si>
    <t>Diagrama de Despliegue</t>
  </si>
  <si>
    <t>Despliegue Externo del Sistema de Información</t>
  </si>
  <si>
    <t>Plan de Instalación</t>
  </si>
  <si>
    <t>Plan de Respaldo</t>
  </si>
  <si>
    <t>Plan de Migración de Datos</t>
  </si>
  <si>
    <t>Plan de Capacitación</t>
  </si>
  <si>
    <t>Documentación Pruebas de Software</t>
  </si>
  <si>
    <t>Contrato de Desarrollo de Software</t>
  </si>
  <si>
    <t>Informe sobre Cumplimiento Contrato Software</t>
  </si>
  <si>
    <t>Sistema Control de Versiones y Cambios</t>
  </si>
  <si>
    <t>Informe Final sobre el proceso de desarrollo del Proyecto y el Sistema de Información</t>
  </si>
  <si>
    <t>220501092 - Establecer requisitos de la solución de software de acuerdo con estándares y procedimiento técnico.</t>
  </si>
  <si>
    <t>220501092 01  -Caracterizar los procesos de la organización de acuerdo con el software a construir.</t>
  </si>
  <si>
    <t>220501092 02 - Recolectar información del software a construir de acuerdo con las necesidades del cliente.</t>
  </si>
  <si>
    <t>220501092 03 - Establecer los requisitos del software de acuerdo con la información recolectada.</t>
  </si>
  <si>
    <t>220501092 04 - Validar el informe de requisitos de acuerdo con las necesidades del cliente.</t>
  </si>
  <si>
    <t>220501093 -Evaluar requisitos de la solución desoftware de acuerdo con metodologías de análisis y estándares.</t>
  </si>
  <si>
    <t>220501093 01 - Planear actividades de análisis de acuerdo con la metodología seleccionada.</t>
  </si>
  <si>
    <t>220501093 02 - Modelar las funciones del software de acuerdo con el informe de requisitos.</t>
  </si>
  <si>
    <t>220501093 03 - Desarrollar procesos lógicos a través de la implementación de algoritmos.</t>
  </si>
  <si>
    <t xml:space="preserve">220501093 04 - Verificar los modelos realizados en la fase de análisis de acuerdo con lo establecido en el informe de requisitos.																																																																</t>
  </si>
  <si>
    <t>220501094 - Estructurar propuesta técnica de servicio de tecnología de lainformación según requisitos técnicos y normativa.</t>
  </si>
  <si>
    <t>3.1</t>
  </si>
  <si>
    <t xml:space="preserve">220501094 01 - Definir especificaciones técnicas del software de acuerdo con las características del software a construir.																																																															</t>
  </si>
  <si>
    <t>3.2</t>
  </si>
  <si>
    <t xml:space="preserve">220501094 02 - Elaborar propuesta técnica del software de acuerdo con las especificaciones técnicas definidas.	</t>
  </si>
  <si>
    <t>3.3</t>
  </si>
  <si>
    <t xml:space="preserve">220501094 03 - Validar las condiciones de la propuesta técnica del software de acuerdo con los intereses de las partes.	</t>
  </si>
  <si>
    <t>220501095 - Diseñar la solución de software de acuerdo con procedimientos y requisitos técnicos.</t>
  </si>
  <si>
    <t>4.1</t>
  </si>
  <si>
    <t xml:space="preserve">220501095 01 - Elaborar los artefactos de diseño del software siguiendo las prácticas de la metodología seleccionada.																																																														</t>
  </si>
  <si>
    <t>4.2</t>
  </si>
  <si>
    <t xml:space="preserve">220501095 02 - Estructurar el modelo de datos del software de acuerdo con las especificaciones del análisis.																																																													</t>
  </si>
  <si>
    <t>4.3</t>
  </si>
  <si>
    <t xml:space="preserve">220501095 03 - Determinar las características técnicas de la interfaz gráfica del software adoptando estándares.																																																												</t>
  </si>
  <si>
    <t>4.4</t>
  </si>
  <si>
    <t xml:space="preserve">220501095 04 - Verificar los entregables de la fase de diseño del software de acuerdo con lo establecido en el informe de análisis.																																																												</t>
  </si>
  <si>
    <t>220501096 - Desarrollar la solución de software de acuerdo con el diseño y metodologías de desarrollo.</t>
  </si>
  <si>
    <t>5.1</t>
  </si>
  <si>
    <t xml:space="preserve">220501096 01 - Planear actividades de construcción del software de acuerdo con el diseño establecido.																																																												</t>
  </si>
  <si>
    <t>5.2</t>
  </si>
  <si>
    <t xml:space="preserve">220501096 02 - Construir la base de datos para el software a partir del modelo de datos.																																																											</t>
  </si>
  <si>
    <t>5.3</t>
  </si>
  <si>
    <t xml:space="preserve">220501096 03 - Crear componentes front-end del software de acuerdo con el diseño.																																																										</t>
  </si>
  <si>
    <t>5.4</t>
  </si>
  <si>
    <t>220501096 04 - Codificar el software de acuerdo con el diseño establecido.</t>
  </si>
  <si>
    <t>5.5</t>
  </si>
  <si>
    <t>220501096 05 - Realizar pruebas al software para verificar su funcionalidad.</t>
  </si>
  <si>
    <t>220501097 - Implementar la solución de software de acuerdo con los requisitos de operación y modelos de referencia.</t>
  </si>
  <si>
    <t>6.1</t>
  </si>
  <si>
    <t>220501097 01 - Planear actividades de implantación del software de acuerdo con las condiciones del sistema.</t>
  </si>
  <si>
    <t>6.2</t>
  </si>
  <si>
    <t>220501097 02 - Desplegar el software de acuerdo con la arquitectura y las políticas establecidas.</t>
  </si>
  <si>
    <t>6.3</t>
  </si>
  <si>
    <t>220501097 03 - Documentar el proceso de implantación de software siguiendo estándares de calidad.</t>
  </si>
  <si>
    <t>6.4</t>
  </si>
  <si>
    <t>220501097 04 - Implantar el software de acuerdo con los niveles de servicio establecidos con el cliente.</t>
  </si>
  <si>
    <t>220501098 - Controlar la calidad del servicio de software de acuerdo con los estándares técnicos.</t>
  </si>
  <si>
    <t>7.1</t>
  </si>
  <si>
    <t>220501098 01 - Incorporar actividades de aseguramiento de la calidad del software de acuerdo con estándares de la industria.</t>
  </si>
  <si>
    <t>7.2</t>
  </si>
  <si>
    <t xml:space="preserve">220501098 02 - Verificar la calidad del software de acuerdo con las prácticas asociadas en los procesos de desarrollo.																																																																</t>
  </si>
  <si>
    <t>7.3</t>
  </si>
  <si>
    <t>220501098 03 - Realizar actividades de mejora de la calidad del software a partir de los resultados de la verificación.</t>
  </si>
  <si>
    <t>240201530- Resultado de Aprendizaje de la Inducción</t>
  </si>
  <si>
    <t>8.1</t>
  </si>
  <si>
    <t>240201530 01- Identificar la dinámica organizacional del SENA y el rol de la formación profesional integral de acuerdo con su  proyecto de vida y el desarrollo profesional.</t>
  </si>
  <si>
    <t>220201501- Aplicación de conocimientos de las ciencias naturales de acuerdo con situaciones del contexto productivo y social.</t>
  </si>
  <si>
    <t>9.1</t>
  </si>
  <si>
    <t>220201501 01- Identificar los principios y leyes de la física en la solución de problemas de acuerdo al contexto productivo.</t>
  </si>
  <si>
    <t>9.2</t>
  </si>
  <si>
    <t>220201501 02 - Solucionar problemas asociados con el sector productivo con base en los principios y leyes de la física.</t>
  </si>
  <si>
    <t>9.3</t>
  </si>
  <si>
    <t>220201501 03 Verificar las transformaciones físicas de la materia utilizando herramientas tecnológicas.</t>
  </si>
  <si>
    <t>9.4</t>
  </si>
  <si>
    <t>220201501 04  Proponer acciones de mejora en los procesos productivos de acuerdo con los principios y leyes de la física.</t>
  </si>
  <si>
    <t>220601501- Aplicar prácticas de protección ambiental, seguridad y salud en el trabajo de acuerdo con las políticas organizacionales y la normatividad.</t>
  </si>
  <si>
    <t>10.1</t>
  </si>
  <si>
    <t>220601501 01- Analizar las estrategias para la prevención y control de los impactos ambientales y de los accidentes y enfermedades laborales (ATEL) de acuerdo con las políticas organizacionales y el entorno social.</t>
  </si>
  <si>
    <t>10.2</t>
  </si>
  <si>
    <t>220601501 02- Implementar estrategias para el control de los impactos ambientales y de los accidentes y enfermedades de acuerdo con los planes y programas establecidos por la organización.</t>
  </si>
  <si>
    <t>10.3</t>
  </si>
  <si>
    <t>220601501 03- Realizar seguimiento y acompañamiento al desarrollo de los planes y programas ambientales y SST, según el área de desempeño.</t>
  </si>
  <si>
    <t>10.4</t>
  </si>
  <si>
    <t>220601501 04- Proponer acciones de mejora para el manejo ambiental y el control de la SST, de acuerdo con estrategias de trabajo, colaborativo, cooperativo y coordinado en el contexto productivo y social.</t>
  </si>
  <si>
    <t>240201524- Desarrollar procesos de comunicación eficaces y efectivos, teniendo en cuenta situaciones de orden social, personal y productivo.</t>
  </si>
  <si>
    <t>11.1</t>
  </si>
  <si>
    <t>240201524 01 - Analizar los componentes de la comunicación según sus características, intencionalidad y contexto.</t>
  </si>
  <si>
    <t>11.2</t>
  </si>
  <si>
    <t>240201524 02 - Argumentar en forma oral y escrita atendiendo las exigencias y particularidades de las diversas situaciones comunicativas mediante los distintos sistemas de representación.</t>
  </si>
  <si>
    <t>11.3</t>
  </si>
  <si>
    <t>240201524 03 - Relacionar los procesos comunicativos teniendo en cuenta criterios de lógica y racionalidad.</t>
  </si>
  <si>
    <t>11.4</t>
  </si>
  <si>
    <t>240201524 04 - Establecer procesos de enriquecimiento lexical y acciones de mejoramiento en el desarrollo de procesos comunicativos según requerimientos del contexto.</t>
  </si>
  <si>
    <t>210201501 -Ejercer derechos fundamentales del trabajo en el marco de la constitución política y los convenios internacionales.</t>
  </si>
  <si>
    <t>12.1</t>
  </si>
  <si>
    <t xml:space="preserve">210201501 01- Valorar la importancia de la ciudadanía laboral con base en el estudio de los derechos humanos y fundamentales del trabajo.																																																														</t>
  </si>
  <si>
    <t>12.2</t>
  </si>
  <si>
    <t>210201501 02- Practicar los derechos fundamentales del trabajo de acuerdo con la Constitución Política y los convenios Internacionales.</t>
  </si>
  <si>
    <t>12.3</t>
  </si>
  <si>
    <t>210201501 03- Reconocer el trabajo como uno de los elementos primordiales para la movilidad social y la transformación vital.</t>
  </si>
  <si>
    <t>12.4</t>
  </si>
  <si>
    <t>210201501 04- Participar en acciones solidarias orientadas al ejercicio de los derechos humanos, de los pueblos y de la naturaleza.</t>
  </si>
  <si>
    <t>240201526 - Interactuar en el contexto productivo y social de acuerdo con principios éticos para la construcción de una cultura de paz.</t>
  </si>
  <si>
    <t>13.1</t>
  </si>
  <si>
    <t>240201526  01 - Promover mi dignidad y la del otro a partir de los principios y valores éticos como aporte en la instauración de una cultura de paz</t>
  </si>
  <si>
    <t>13.2</t>
  </si>
  <si>
    <t>240201526  02 - Establecer relaciones de crecimiento personal y comunitario a partir del bien común como aporte para el desarrollo social.</t>
  </si>
  <si>
    <t>13.3</t>
  </si>
  <si>
    <t>240201526  03 - Promover el uso racional de los recursos naturales a partir de criterios de sostenibilidad y sustentabilidad ética y normativa vigente</t>
  </si>
  <si>
    <t>13.4</t>
  </si>
  <si>
    <t>240201526  04 - Contribuir con el fortalecimiento de la cultura de paz a partir de la dignidad humana y las estrategias para la transformación de conflictos</t>
  </si>
  <si>
    <t>230101507- Generar hábitos saludables de vida mediante la aplicación de programas de actividad física en los contextos productivos y sociales.</t>
  </si>
  <si>
    <t>14.1</t>
  </si>
  <si>
    <t>230101507 01 - Desarrollar habilidades psicomotrices en el contexto productivo y social.</t>
  </si>
  <si>
    <t>14.2</t>
  </si>
  <si>
    <t>230101507 02 - Practicar hábitos saludables mediante la aplicación de fundamentos de nutrición e higiene.</t>
  </si>
  <si>
    <t>14.3</t>
  </si>
  <si>
    <t>230101507 03 - Ejecutar actividades de acondicionamiento físico orientadas hacia el mejoramiento de la condición física en los contextos productivo y social.</t>
  </si>
  <si>
    <t>14.4</t>
  </si>
  <si>
    <t>230101507 04 - Implementar un plan de Ergonomía y Pausas Activas según las características de la función productiva.</t>
  </si>
  <si>
    <t>240201525 -  Gestionar procesos propios de la cultura emprendedora y empresarial de acuerdo con el perfil personal y los requerimientos de los contextos productivo y social.</t>
  </si>
  <si>
    <t>15.1</t>
  </si>
  <si>
    <t>240201525  01- Integrar elementos de la cultura emprendedora teniendo en cuenta el perfil personal y el contexto de desarrollo social</t>
  </si>
  <si>
    <t>15.2</t>
  </si>
  <si>
    <t>240201525  02 - Caracterizar la idea de negocio teniendo en cuenta las oportunidades y necesidades del sector productivo y social</t>
  </si>
  <si>
    <t>15.3</t>
  </si>
  <si>
    <t>240201525  03 - Estructurar el plan de negocio de acuerdo con las características empresariales y tendencias de mercado</t>
  </si>
  <si>
    <t>15.4</t>
  </si>
  <si>
    <t>240201525  04 - Valorar la propuesta de negocio conforme con su estructura y necesidades del sector productivo y social</t>
  </si>
  <si>
    <t>240201064- Orientar investigación formativa</t>
  </si>
  <si>
    <t>16.1</t>
  </si>
  <si>
    <t>240201064 01 - Analizar el contexto productivo según sus características y necesidades</t>
  </si>
  <si>
    <t>16.2</t>
  </si>
  <si>
    <t>240201064 02 - Estructurar el proyecto de acuerdo a criterios de la investigación.</t>
  </si>
  <si>
    <t>16.3</t>
  </si>
  <si>
    <t>240201064 03 - Argumentar aspectos teóricos del proyecto según referentes nacionales e internacionales</t>
  </si>
  <si>
    <t>16.4</t>
  </si>
  <si>
    <t>240201064 04 - Proponer soluciones a las necesidades del contexto según resultados de la investigación.</t>
  </si>
  <si>
    <t>240201517- Razonar cuantitativamente frente a situaciones susceptibles de ser abordadas de manera matemática en contextos laborales, sociales y personales.</t>
  </si>
  <si>
    <t>17.1</t>
  </si>
  <si>
    <t>240201517 01 - Identificar modelos matemáticos de acuerdo con los requerimientos del problema planteado en contextos sociales y productivo.</t>
  </si>
  <si>
    <t>17.2</t>
  </si>
  <si>
    <t>240201517 02 - Plantear problemas matemáticos a partir de  situaciones generadas en el contexto social y  productivo.</t>
  </si>
  <si>
    <t>17.3</t>
  </si>
  <si>
    <t>240201517 03 - Resolver problemas matemáticos a partir de situaciones generadas en el contexto social y productivo</t>
  </si>
  <si>
    <t>17.4</t>
  </si>
  <si>
    <t>240201517 04 - Proponer acciones de mejora frente a los resultados de los procedimientos matemáticos de acuerdo con el problema planteado</t>
  </si>
  <si>
    <t>220501046- Utilizar herramientas informáticas de acuerdo con necesidades de manejo de información.</t>
  </si>
  <si>
    <t>18.1</t>
  </si>
  <si>
    <t>220501046 01 - Alistar herramientas de tecnologías de la información y la comunicación (TIC), de acuerdo con las necesidades de procesamiento de información y comunicación.</t>
  </si>
  <si>
    <t>18.2</t>
  </si>
  <si>
    <t>220501046 02 - Aplicar funcionalidades de herramientas y servicios TIC, de acuerdo con manuales de uso, procedimientos establecidos y buenas prácticas.</t>
  </si>
  <si>
    <t>18.3</t>
  </si>
  <si>
    <t>220501046 03 - Evaluar los resultados, de acuerdo con los requerimientos.</t>
  </si>
  <si>
    <t>18.4</t>
  </si>
  <si>
    <t>220501046 04 - Optimizar los resultados, de acuerdo con la verificación</t>
  </si>
  <si>
    <t>240202501 - Interactuar en lengua inglesa de forma oral y escrita dentro de contextos sociales y laborales según los criterios establecidos por el marco común europeo de referencia para las lenguas.</t>
  </si>
  <si>
    <t>19.1</t>
  </si>
  <si>
    <t>240202501 01 - Comprender información sobre situaciones cotidianas y laborales actuales y futuras a través de interacciones sociales de forma oral y escrita.</t>
  </si>
  <si>
    <t>19.2</t>
  </si>
  <si>
    <t>240202501 02 - Intercambiar opiniones sobre situaciones cotidianas y laborales actuales, pasadas y futuras en contextos sociales orales y escritos.</t>
  </si>
  <si>
    <t>19.3</t>
  </si>
  <si>
    <t>240202501 03 - Discutir sobre posibles soluciones a problemas dentro de un rango variado de contextos sociales y laborales.</t>
  </si>
  <si>
    <t>19.4</t>
  </si>
  <si>
    <t>240202501 04 - Implementar acciones de mejora relacionadas con el uso de expresiones, estructuras y desempeño según los resultados de aprendizaje formulados para el programa.</t>
  </si>
  <si>
    <t>19.5</t>
  </si>
  <si>
    <t>240202501 05 - Presentar un proceso para la realización de una actividad en su quehacer laboral de acuerdo con los procedimientos establecidos desde su programa de formación.</t>
  </si>
  <si>
    <t>19.6</t>
  </si>
  <si>
    <t>240202501 06 - Explicar las funciones de su ocupación laboral usando expresiones de acuerdo al nivel requerido por el programa de formación.</t>
  </si>
  <si>
    <t>&lt;Nombre del Proyecto&gt;</t>
  </si>
  <si>
    <t>Inventario</t>
  </si>
  <si>
    <t>Recursos</t>
  </si>
  <si>
    <t>Presupuesto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</si>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</sst>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36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0"/>
      <name val="Arial Narrow"/>
      <family val="2"/>
    </font>
    <font>
      <b/>
      <sz val="10"/>
      <color theme="0" tint="-0.1499984740745262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charset val="1"/>
    </font>
    <font>
      <sz val="11"/>
      <name val="Arial Narrow"/>
    </font>
    <font>
      <b/>
      <sz val="11"/>
      <name val="Arial Narrow"/>
    </font>
    <font>
      <sz val="10"/>
      <color rgb="FF000000"/>
      <name val="Arial Narrow"/>
    </font>
    <font>
      <sz val="10"/>
      <color theme="1"/>
      <name val="Arial Narrow"/>
      <charset val="1"/>
    </font>
    <font>
      <sz val="10"/>
      <name val="Arial Narrow"/>
    </font>
    <font>
      <b/>
      <sz val="12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7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/>
      <bottom style="thin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medium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medium">
        <color rgb="FFA6A6A6"/>
      </left>
      <right style="thin">
        <color rgb="FFA6A6A6"/>
      </right>
      <top style="medium">
        <color rgb="FFA6A6A6"/>
      </top>
      <bottom style="medium">
        <color rgb="FFA6A6A6"/>
      </bottom>
      <diagonal/>
    </border>
    <border>
      <left/>
      <right style="thin">
        <color rgb="FFA6A6A6"/>
      </right>
      <top style="medium">
        <color rgb="FFA6A6A6"/>
      </top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 style="medium">
        <color rgb="FFA6A6A6"/>
      </top>
      <bottom style="thin">
        <color rgb="FFA6A6A6"/>
      </bottom>
      <diagonal/>
    </border>
    <border>
      <left/>
      <right/>
      <top style="medium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medium">
        <color rgb="FFA6A6A6"/>
      </left>
      <right style="thin">
        <color rgb="FFA6A6A6"/>
      </right>
      <top/>
      <bottom style="medium">
        <color rgb="FFA6A6A6"/>
      </bottom>
      <diagonal/>
    </border>
    <border>
      <left/>
      <right style="thin">
        <color rgb="FFA6A6A6"/>
      </right>
      <top style="thin">
        <color rgb="FFA6A6A6"/>
      </top>
      <bottom style="medium">
        <color rgb="FFA6A6A6"/>
      </bottom>
      <diagonal/>
    </border>
    <border>
      <left/>
      <right/>
      <top style="thin">
        <color rgb="FFA6A6A6"/>
      </top>
      <bottom style="medium">
        <color rgb="FFA6A6A6"/>
      </bottom>
      <diagonal/>
    </border>
    <border>
      <left/>
      <right/>
      <top/>
      <bottom style="medium">
        <color rgb="FFA6A6A6"/>
      </bottom>
      <diagonal/>
    </border>
    <border>
      <left/>
      <right style="thin">
        <color rgb="FFA6A6A6"/>
      </right>
      <top/>
      <bottom style="medium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/>
      <top style="medium">
        <color rgb="FFA6A6A6"/>
      </top>
      <bottom style="thin">
        <color rgb="FFA6A6A6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8" fillId="0" borderId="39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3" applyFont="1" applyProtection="1">
      <protection locked="0"/>
    </xf>
    <xf numFmtId="0" fontId="21" fillId="3" borderId="0" xfId="4" applyNumberFormat="1" applyFont="1" applyFill="1" applyAlignment="1" applyProtection="1">
      <alignment horizontal="right"/>
      <protection locked="0"/>
    </xf>
    <xf numFmtId="0" fontId="19" fillId="3" borderId="0" xfId="3" applyFont="1" applyFill="1"/>
    <xf numFmtId="0" fontId="21" fillId="0" borderId="0" xfId="4" applyFont="1" applyAlignment="1" applyProtection="1">
      <alignment horizontal="left"/>
    </xf>
    <xf numFmtId="0" fontId="19" fillId="0" borderId="41" xfId="3" applyFont="1" applyBorder="1" applyAlignment="1" applyProtection="1">
      <alignment horizontal="center" vertical="center"/>
      <protection locked="0"/>
    </xf>
    <xf numFmtId="166" fontId="19" fillId="0" borderId="42" xfId="3" applyNumberFormat="1" applyFont="1" applyBorder="1" applyAlignment="1">
      <alignment horizontal="center" vertical="center" shrinkToFit="1"/>
    </xf>
    <xf numFmtId="166" fontId="19" fillId="0" borderId="43" xfId="3" applyNumberFormat="1" applyFont="1" applyBorder="1" applyAlignment="1">
      <alignment horizontal="center" vertical="center" shrinkToFit="1"/>
    </xf>
    <xf numFmtId="166" fontId="19" fillId="0" borderId="44" xfId="3" applyNumberFormat="1" applyFont="1" applyBorder="1" applyAlignment="1">
      <alignment horizontal="center" vertical="center" shrinkToFit="1"/>
    </xf>
    <xf numFmtId="0" fontId="20" fillId="0" borderId="46" xfId="3" applyFont="1" applyBorder="1" applyAlignment="1">
      <alignment horizontal="center" vertical="center" wrapText="1"/>
    </xf>
    <xf numFmtId="0" fontId="20" fillId="0" borderId="46" xfId="3" applyFont="1" applyBorder="1" applyAlignment="1">
      <alignment horizontal="center" vertical="center"/>
    </xf>
    <xf numFmtId="0" fontId="19" fillId="0" borderId="47" xfId="3" applyFont="1" applyBorder="1" applyAlignment="1">
      <alignment horizontal="center" vertical="center" shrinkToFit="1"/>
    </xf>
    <xf numFmtId="0" fontId="19" fillId="0" borderId="48" xfId="3" applyFont="1" applyBorder="1" applyAlignment="1">
      <alignment horizontal="center" vertical="center" shrinkToFit="1"/>
    </xf>
    <xf numFmtId="0" fontId="19" fillId="0" borderId="49" xfId="3" applyFont="1" applyBorder="1" applyAlignment="1">
      <alignment horizontal="center" vertical="center" shrinkToFit="1"/>
    </xf>
    <xf numFmtId="0" fontId="19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/>
    </xf>
    <xf numFmtId="0" fontId="22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 vertical="center"/>
    </xf>
    <xf numFmtId="168" fontId="19" fillId="0" borderId="41" xfId="3" applyNumberFormat="1" applyFont="1" applyBorder="1" applyAlignment="1" applyProtection="1">
      <alignment horizontal="center" vertical="center" shrinkToFit="1"/>
      <protection locked="0"/>
    </xf>
    <xf numFmtId="164" fontId="19" fillId="0" borderId="45" xfId="3" applyNumberFormat="1" applyFont="1" applyBorder="1" applyAlignment="1" applyProtection="1">
      <alignment horizontal="center" vertical="center" shrinkToFit="1"/>
      <protection locked="0"/>
    </xf>
    <xf numFmtId="0" fontId="19" fillId="0" borderId="0" xfId="3" applyFont="1" applyAlignment="1" applyProtection="1">
      <alignment horizontal="right" vertical="center"/>
      <protection locked="0"/>
    </xf>
    <xf numFmtId="0" fontId="19" fillId="0" borderId="0" xfId="3" applyFont="1" applyAlignment="1">
      <alignment horizontal="right"/>
    </xf>
    <xf numFmtId="0" fontId="19" fillId="0" borderId="0" xfId="3" applyFont="1" applyAlignment="1" applyProtection="1">
      <alignment horizontal="left" vertical="center"/>
      <protection locked="0"/>
    </xf>
    <xf numFmtId="0" fontId="19" fillId="0" borderId="0" xfId="3" applyFont="1" applyAlignment="1">
      <alignment wrapText="1"/>
    </xf>
    <xf numFmtId="0" fontId="20" fillId="0" borderId="0" xfId="3" applyFont="1" applyAlignment="1">
      <alignment horizontal="right" vertical="center"/>
    </xf>
    <xf numFmtId="0" fontId="19" fillId="0" borderId="0" xfId="3" applyFont="1" applyAlignment="1" applyProtection="1">
      <alignment horizontal="left"/>
      <protection locked="0"/>
    </xf>
    <xf numFmtId="0" fontId="19" fillId="0" borderId="0" xfId="3" applyFont="1" applyAlignment="1">
      <alignment horizontal="left"/>
    </xf>
    <xf numFmtId="0" fontId="20" fillId="0" borderId="0" xfId="3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4" fillId="0" borderId="0" xfId="0" applyFont="1"/>
    <xf numFmtId="0" fontId="25" fillId="4" borderId="57" xfId="3" applyFont="1" applyFill="1" applyBorder="1" applyAlignment="1">
      <alignment vertical="center"/>
    </xf>
    <xf numFmtId="0" fontId="26" fillId="4" borderId="57" xfId="3" applyFont="1" applyFill="1" applyBorder="1" applyAlignment="1">
      <alignment horizontal="center" vertical="center"/>
    </xf>
    <xf numFmtId="0" fontId="27" fillId="4" borderId="57" xfId="3" applyFont="1" applyFill="1" applyBorder="1" applyAlignment="1">
      <alignment horizontal="center" vertical="center"/>
    </xf>
    <xf numFmtId="167" fontId="27" fillId="4" borderId="57" xfId="3" applyNumberFormat="1" applyFont="1" applyFill="1" applyBorder="1" applyAlignment="1">
      <alignment horizontal="center" vertical="center"/>
    </xf>
    <xf numFmtId="1" fontId="27" fillId="4" borderId="57" xfId="5" applyNumberFormat="1" applyFont="1" applyFill="1" applyBorder="1" applyAlignment="1" applyProtection="1">
      <alignment horizontal="center" vertical="center"/>
    </xf>
    <xf numFmtId="9" fontId="27" fillId="4" borderId="57" xfId="5" applyFont="1" applyFill="1" applyBorder="1" applyAlignment="1" applyProtection="1">
      <alignment horizontal="center" vertical="center"/>
    </xf>
    <xf numFmtId="1" fontId="27" fillId="4" borderId="57" xfId="3" applyNumberFormat="1" applyFont="1" applyFill="1" applyBorder="1" applyAlignment="1">
      <alignment horizontal="center" vertical="center"/>
    </xf>
    <xf numFmtId="1" fontId="27" fillId="4" borderId="58" xfId="3" applyNumberFormat="1" applyFont="1" applyFill="1" applyBorder="1" applyAlignment="1">
      <alignment horizontal="center" vertical="center"/>
    </xf>
    <xf numFmtId="0" fontId="27" fillId="4" borderId="56" xfId="3" applyFont="1" applyFill="1" applyBorder="1" applyAlignment="1">
      <alignment horizontal="left" vertical="center"/>
    </xf>
    <xf numFmtId="0" fontId="27" fillId="4" borderId="57" xfId="3" applyFont="1" applyFill="1" applyBorder="1" applyAlignment="1">
      <alignment horizontal="left" vertical="center"/>
    </xf>
    <xf numFmtId="0" fontId="27" fillId="4" borderId="58" xfId="3" applyFont="1" applyFill="1" applyBorder="1" applyAlignment="1">
      <alignment horizontal="left" vertical="center"/>
    </xf>
    <xf numFmtId="0" fontId="27" fillId="4" borderId="50" xfId="3" applyFont="1" applyFill="1" applyBorder="1" applyAlignment="1">
      <alignment vertical="center"/>
    </xf>
    <xf numFmtId="0" fontId="27" fillId="0" borderId="55" xfId="3" applyFont="1" applyBorder="1" applyAlignment="1">
      <alignment horizontal="left" vertical="center" wrapText="1"/>
    </xf>
    <xf numFmtId="0" fontId="27" fillId="0" borderId="73" xfId="3" applyFont="1" applyBorder="1" applyAlignment="1">
      <alignment horizontal="left" vertical="center" wrapText="1"/>
    </xf>
    <xf numFmtId="0" fontId="27" fillId="0" borderId="74" xfId="3" applyFont="1" applyBorder="1" applyAlignment="1">
      <alignment horizontal="left" vertical="center" wrapText="1"/>
    </xf>
    <xf numFmtId="0" fontId="27" fillId="0" borderId="50" xfId="3" applyFont="1" applyBorder="1" applyAlignment="1">
      <alignment vertical="center" wrapText="1"/>
    </xf>
    <xf numFmtId="0" fontId="27" fillId="0" borderId="54" xfId="3" applyFont="1" applyBorder="1" applyAlignment="1">
      <alignment horizontal="left" vertical="center" wrapText="1"/>
    </xf>
    <xf numFmtId="0" fontId="27" fillId="0" borderId="79" xfId="3" applyFont="1" applyBorder="1" applyAlignment="1">
      <alignment horizontal="left" vertical="center" wrapText="1"/>
    </xf>
    <xf numFmtId="0" fontId="27" fillId="0" borderId="75" xfId="3" applyFont="1" applyBorder="1" applyAlignment="1">
      <alignment horizontal="left" vertical="center" wrapText="1"/>
    </xf>
    <xf numFmtId="0" fontId="27" fillId="4" borderId="59" xfId="3" applyFont="1" applyFill="1" applyBorder="1" applyAlignment="1">
      <alignment horizontal="left" vertical="center"/>
    </xf>
    <xf numFmtId="0" fontId="27" fillId="4" borderId="72" xfId="3" applyFont="1" applyFill="1" applyBorder="1" applyAlignment="1">
      <alignment horizontal="left" vertical="center"/>
    </xf>
    <xf numFmtId="0" fontId="27" fillId="0" borderId="76" xfId="3" applyFont="1" applyBorder="1" applyAlignment="1">
      <alignment horizontal="left" vertical="center" wrapText="1"/>
    </xf>
    <xf numFmtId="0" fontId="27" fillId="0" borderId="77" xfId="3" applyFont="1" applyBorder="1" applyAlignment="1">
      <alignment horizontal="left" vertical="center" wrapText="1"/>
    </xf>
    <xf numFmtId="0" fontId="27" fillId="4" borderId="50" xfId="3" applyFont="1" applyFill="1" applyBorder="1" applyAlignment="1">
      <alignment horizontal="left" vertical="center"/>
    </xf>
    <xf numFmtId="0" fontId="27" fillId="4" borderId="71" xfId="3" applyFont="1" applyFill="1" applyBorder="1" applyAlignment="1">
      <alignment horizontal="left" vertical="center"/>
    </xf>
    <xf numFmtId="0" fontId="27" fillId="0" borderId="63" xfId="3" applyFont="1" applyBorder="1" applyAlignment="1">
      <alignment horizontal="right" vertical="center" wrapText="1"/>
    </xf>
    <xf numFmtId="0" fontId="27" fillId="0" borderId="64" xfId="3" applyFont="1" applyBorder="1" applyAlignment="1">
      <alignment vertical="center" wrapText="1"/>
    </xf>
    <xf numFmtId="0" fontId="27" fillId="0" borderId="64" xfId="3" applyFont="1" applyBorder="1" applyAlignment="1">
      <alignment horizontal="center" vertical="center" wrapText="1"/>
    </xf>
    <xf numFmtId="0" fontId="27" fillId="0" borderId="64" xfId="3" applyFont="1" applyBorder="1" applyAlignment="1">
      <alignment horizontal="left" vertical="center" wrapText="1"/>
    </xf>
    <xf numFmtId="0" fontId="28" fillId="0" borderId="64" xfId="3" applyFont="1" applyBorder="1" applyAlignment="1">
      <alignment horizontal="center" vertical="center" wrapText="1"/>
    </xf>
    <xf numFmtId="169" fontId="28" fillId="5" borderId="64" xfId="3" applyNumberFormat="1" applyFont="1" applyFill="1" applyBorder="1" applyAlignment="1">
      <alignment horizontal="center" vertical="center" wrapText="1"/>
    </xf>
    <xf numFmtId="169" fontId="28" fillId="0" borderId="64" xfId="3" applyNumberFormat="1" applyFont="1" applyBorder="1" applyAlignment="1">
      <alignment horizontal="center" vertical="center" wrapText="1"/>
    </xf>
    <xf numFmtId="1" fontId="28" fillId="6" borderId="64" xfId="3" applyNumberFormat="1" applyFont="1" applyFill="1" applyBorder="1" applyAlignment="1">
      <alignment horizontal="center" vertical="center" wrapText="1"/>
    </xf>
    <xf numFmtId="9" fontId="28" fillId="6" borderId="64" xfId="5" applyFont="1" applyFill="1" applyBorder="1" applyAlignment="1" applyProtection="1">
      <alignment horizontal="center" vertical="center" wrapText="1"/>
    </xf>
    <xf numFmtId="1" fontId="28" fillId="0" borderId="64" xfId="3" applyNumberFormat="1" applyFont="1" applyBorder="1" applyAlignment="1">
      <alignment horizontal="center" vertical="center" wrapText="1"/>
    </xf>
    <xf numFmtId="0" fontId="25" fillId="4" borderId="80" xfId="3" applyFont="1" applyFill="1" applyBorder="1" applyAlignment="1">
      <alignment horizontal="right" vertical="center"/>
    </xf>
    <xf numFmtId="0" fontId="27" fillId="0" borderId="81" xfId="3" applyFont="1" applyBorder="1" applyAlignment="1">
      <alignment horizontal="left" vertical="center" wrapText="1"/>
    </xf>
    <xf numFmtId="0" fontId="27" fillId="0" borderId="82" xfId="3" applyFont="1" applyBorder="1" applyAlignment="1">
      <alignment horizontal="left" vertical="center" wrapText="1"/>
    </xf>
    <xf numFmtId="0" fontId="27" fillId="0" borderId="83" xfId="3" applyFont="1" applyBorder="1" applyAlignment="1">
      <alignment horizontal="left" vertical="center" wrapText="1"/>
    </xf>
    <xf numFmtId="1" fontId="28" fillId="0" borderId="65" xfId="3" applyNumberFormat="1" applyFont="1" applyBorder="1" applyAlignment="1">
      <alignment horizontal="center" vertical="center" wrapText="1"/>
    </xf>
    <xf numFmtId="0" fontId="27" fillId="0" borderId="66" xfId="3" applyFont="1" applyBorder="1" applyAlignment="1">
      <alignment horizontal="right" vertical="center" wrapText="1"/>
    </xf>
    <xf numFmtId="0" fontId="27" fillId="0" borderId="30" xfId="3" applyFont="1" applyBorder="1" applyAlignment="1">
      <alignment vertical="center" wrapText="1"/>
    </xf>
    <xf numFmtId="0" fontId="27" fillId="0" borderId="30" xfId="3" applyFont="1" applyBorder="1" applyAlignment="1">
      <alignment horizontal="center" vertical="center" wrapText="1"/>
    </xf>
    <xf numFmtId="0" fontId="27" fillId="0" borderId="30" xfId="3" applyFont="1" applyBorder="1" applyAlignment="1">
      <alignment horizontal="left" vertical="center" wrapText="1"/>
    </xf>
    <xf numFmtId="0" fontId="28" fillId="0" borderId="30" xfId="3" applyFont="1" applyBorder="1" applyAlignment="1">
      <alignment horizontal="center" vertical="center" wrapText="1"/>
    </xf>
    <xf numFmtId="169" fontId="28" fillId="5" borderId="30" xfId="3" applyNumberFormat="1" applyFont="1" applyFill="1" applyBorder="1" applyAlignment="1">
      <alignment horizontal="center" vertical="center" wrapText="1"/>
    </xf>
    <xf numFmtId="169" fontId="28" fillId="0" borderId="30" xfId="3" applyNumberFormat="1" applyFont="1" applyBorder="1" applyAlignment="1">
      <alignment horizontal="center" vertical="center" wrapText="1"/>
    </xf>
    <xf numFmtId="1" fontId="28" fillId="6" borderId="30" xfId="3" applyNumberFormat="1" applyFont="1" applyFill="1" applyBorder="1" applyAlignment="1">
      <alignment horizontal="center" vertical="center" wrapText="1"/>
    </xf>
    <xf numFmtId="9" fontId="28" fillId="6" borderId="30" xfId="5" applyFont="1" applyFill="1" applyBorder="1" applyAlignment="1" applyProtection="1">
      <alignment horizontal="center" vertical="center" wrapText="1"/>
    </xf>
    <xf numFmtId="1" fontId="28" fillId="0" borderId="30" xfId="3" applyNumberFormat="1" applyFont="1" applyBorder="1" applyAlignment="1">
      <alignment horizontal="center" vertical="center" wrapText="1"/>
    </xf>
    <xf numFmtId="1" fontId="28" fillId="0" borderId="67" xfId="3" applyNumberFormat="1" applyFont="1" applyBorder="1" applyAlignment="1">
      <alignment horizontal="center" vertical="center" wrapText="1"/>
    </xf>
    <xf numFmtId="0" fontId="27" fillId="0" borderId="68" xfId="3" applyFont="1" applyBorder="1" applyAlignment="1">
      <alignment horizontal="right" vertical="center" wrapText="1"/>
    </xf>
    <xf numFmtId="0" fontId="27" fillId="0" borderId="69" xfId="3" applyFont="1" applyBorder="1" applyAlignment="1">
      <alignment vertical="center" wrapText="1"/>
    </xf>
    <xf numFmtId="0" fontId="27" fillId="0" borderId="69" xfId="3" applyFont="1" applyBorder="1" applyAlignment="1">
      <alignment horizontal="center" vertical="center" wrapText="1"/>
    </xf>
    <xf numFmtId="0" fontId="27" fillId="0" borderId="69" xfId="3" applyFont="1" applyBorder="1" applyAlignment="1">
      <alignment horizontal="left" vertical="center" wrapText="1"/>
    </xf>
    <xf numFmtId="0" fontId="28" fillId="0" borderId="69" xfId="3" applyFont="1" applyBorder="1" applyAlignment="1">
      <alignment horizontal="center" vertical="center" wrapText="1"/>
    </xf>
    <xf numFmtId="169" fontId="28" fillId="5" borderId="69" xfId="3" applyNumberFormat="1" applyFont="1" applyFill="1" applyBorder="1" applyAlignment="1">
      <alignment horizontal="center" vertical="center" wrapText="1"/>
    </xf>
    <xf numFmtId="169" fontId="28" fillId="0" borderId="69" xfId="3" applyNumberFormat="1" applyFont="1" applyBorder="1" applyAlignment="1">
      <alignment horizontal="center" vertical="center" wrapText="1"/>
    </xf>
    <xf numFmtId="1" fontId="28" fillId="6" borderId="69" xfId="3" applyNumberFormat="1" applyFont="1" applyFill="1" applyBorder="1" applyAlignment="1">
      <alignment horizontal="center" vertical="center" wrapText="1"/>
    </xf>
    <xf numFmtId="9" fontId="28" fillId="6" borderId="69" xfId="5" applyFont="1" applyFill="1" applyBorder="1" applyAlignment="1" applyProtection="1">
      <alignment horizontal="center" vertical="center" wrapText="1"/>
    </xf>
    <xf numFmtId="1" fontId="28" fillId="0" borderId="69" xfId="3" applyNumberFormat="1" applyFont="1" applyBorder="1" applyAlignment="1">
      <alignment horizontal="center" vertical="center" wrapText="1"/>
    </xf>
    <xf numFmtId="1" fontId="28" fillId="0" borderId="70" xfId="3" applyNumberFormat="1" applyFont="1" applyBorder="1" applyAlignment="1">
      <alignment horizontal="center" vertical="center" wrapText="1"/>
    </xf>
    <xf numFmtId="0" fontId="25" fillId="4" borderId="56" xfId="3" applyFont="1" applyFill="1" applyBorder="1" applyAlignment="1">
      <alignment vertical="center"/>
    </xf>
    <xf numFmtId="0" fontId="27" fillId="0" borderId="85" xfId="3" applyFont="1" applyBorder="1" applyAlignment="1">
      <alignment horizontal="left" vertical="center" wrapText="1"/>
    </xf>
    <xf numFmtId="0" fontId="20" fillId="4" borderId="61" xfId="3" applyFont="1" applyFill="1" applyBorder="1" applyAlignment="1">
      <alignment horizontal="left" vertical="center"/>
    </xf>
    <xf numFmtId="0" fontId="20" fillId="4" borderId="62" xfId="3" applyFont="1" applyFill="1" applyBorder="1" applyAlignment="1">
      <alignment horizontal="left" vertical="center"/>
    </xf>
    <xf numFmtId="0" fontId="19" fillId="0" borderId="64" xfId="3" applyFont="1" applyBorder="1" applyAlignment="1">
      <alignment horizontal="left" vertical="center"/>
    </xf>
    <xf numFmtId="0" fontId="19" fillId="0" borderId="65" xfId="3" applyFont="1" applyBorder="1" applyAlignment="1">
      <alignment horizontal="left" vertical="center"/>
    </xf>
    <xf numFmtId="0" fontId="19" fillId="0" borderId="30" xfId="3" applyFont="1" applyBorder="1" applyAlignment="1">
      <alignment horizontal="left" vertical="center"/>
    </xf>
    <xf numFmtId="0" fontId="19" fillId="0" borderId="67" xfId="3" applyFont="1" applyBorder="1" applyAlignment="1">
      <alignment horizontal="left" vertical="center"/>
    </xf>
    <xf numFmtId="0" fontId="19" fillId="0" borderId="69" xfId="3" applyFont="1" applyBorder="1" applyAlignment="1">
      <alignment horizontal="left" vertical="center"/>
    </xf>
    <xf numFmtId="0" fontId="19" fillId="0" borderId="70" xfId="3" applyFont="1" applyBorder="1" applyAlignment="1">
      <alignment horizontal="left" vertical="center"/>
    </xf>
    <xf numFmtId="0" fontId="4" fillId="0" borderId="35" xfId="0" applyFont="1" applyBorder="1"/>
    <xf numFmtId="0" fontId="20" fillId="7" borderId="86" xfId="0" applyFont="1" applyFill="1" applyBorder="1"/>
    <xf numFmtId="0" fontId="19" fillId="0" borderId="89" xfId="0" applyFont="1" applyBorder="1" applyAlignment="1">
      <alignment wrapText="1"/>
    </xf>
    <xf numFmtId="0" fontId="19" fillId="0" borderId="91" xfId="0" applyFont="1" applyBorder="1"/>
    <xf numFmtId="0" fontId="19" fillId="0" borderId="90" xfId="0" applyFont="1" applyBorder="1"/>
    <xf numFmtId="0" fontId="19" fillId="0" borderId="94" xfId="0" applyFont="1" applyBorder="1" applyAlignment="1">
      <alignment wrapText="1"/>
    </xf>
    <xf numFmtId="0" fontId="20" fillId="7" borderId="94" xfId="0" applyFont="1" applyFill="1" applyBorder="1"/>
    <xf numFmtId="0" fontId="19" fillId="0" borderId="97" xfId="0" applyFont="1" applyBorder="1"/>
    <xf numFmtId="0" fontId="19" fillId="0" borderId="98" xfId="0" applyFont="1" applyBorder="1"/>
    <xf numFmtId="0" fontId="19" fillId="0" borderId="99" xfId="3" applyFont="1" applyBorder="1" applyAlignment="1">
      <alignment horizontal="left" vertical="center"/>
    </xf>
    <xf numFmtId="0" fontId="19" fillId="0" borderId="100" xfId="3" applyFont="1" applyBorder="1" applyAlignment="1">
      <alignment horizontal="left" vertical="center"/>
    </xf>
    <xf numFmtId="0" fontId="29" fillId="0" borderId="0" xfId="0" applyFont="1"/>
    <xf numFmtId="0" fontId="19" fillId="0" borderId="0" xfId="0" applyFont="1"/>
    <xf numFmtId="0" fontId="19" fillId="0" borderId="101" xfId="0" applyFont="1" applyBorder="1"/>
    <xf numFmtId="0" fontId="30" fillId="0" borderId="89" xfId="0" applyFont="1" applyBorder="1" applyAlignment="1">
      <alignment wrapText="1"/>
    </xf>
    <xf numFmtId="0" fontId="31" fillId="7" borderId="94" xfId="0" applyFont="1" applyFill="1" applyBorder="1"/>
    <xf numFmtId="9" fontId="32" fillId="6" borderId="30" xfId="5" applyFont="1" applyFill="1" applyBorder="1" applyAlignment="1">
      <alignment horizontal="center" vertical="center" wrapText="1"/>
    </xf>
    <xf numFmtId="9" fontId="32" fillId="6" borderId="64" xfId="5" applyFont="1" applyFill="1" applyBorder="1" applyAlignment="1">
      <alignment horizontal="center" vertical="center" wrapText="1"/>
    </xf>
    <xf numFmtId="0" fontId="27" fillId="8" borderId="83" xfId="3" applyFont="1" applyFill="1" applyBorder="1" applyAlignment="1">
      <alignment horizontal="left" vertical="center" wrapText="1"/>
    </xf>
    <xf numFmtId="0" fontId="27" fillId="8" borderId="54" xfId="3" applyFont="1" applyFill="1" applyBorder="1" applyAlignment="1">
      <alignment horizontal="left" vertical="center" wrapText="1"/>
    </xf>
    <xf numFmtId="0" fontId="27" fillId="8" borderId="75" xfId="3" applyFont="1" applyFill="1" applyBorder="1" applyAlignment="1">
      <alignment horizontal="left" vertical="center" wrapText="1"/>
    </xf>
    <xf numFmtId="0" fontId="27" fillId="8" borderId="50" xfId="3" applyFont="1" applyFill="1" applyBorder="1" applyAlignment="1">
      <alignment vertical="center" wrapText="1"/>
    </xf>
    <xf numFmtId="0" fontId="27" fillId="8" borderId="30" xfId="3" applyFont="1" applyFill="1" applyBorder="1" applyAlignment="1">
      <alignment vertical="center" wrapText="1"/>
    </xf>
    <xf numFmtId="0" fontId="27" fillId="8" borderId="30" xfId="3" applyFont="1" applyFill="1" applyBorder="1" applyAlignment="1">
      <alignment horizontal="center" vertical="center" wrapText="1"/>
    </xf>
    <xf numFmtId="0" fontId="27" fillId="8" borderId="30" xfId="3" applyFont="1" applyFill="1" applyBorder="1" applyAlignment="1">
      <alignment horizontal="left" vertical="center" wrapText="1"/>
    </xf>
    <xf numFmtId="0" fontId="28" fillId="8" borderId="30" xfId="3" applyFont="1" applyFill="1" applyBorder="1" applyAlignment="1">
      <alignment horizontal="center" vertical="center" wrapText="1"/>
    </xf>
    <xf numFmtId="1" fontId="28" fillId="8" borderId="67" xfId="3" applyNumberFormat="1" applyFont="1" applyFill="1" applyBorder="1" applyAlignment="1">
      <alignment horizontal="center" vertical="center" wrapText="1"/>
    </xf>
    <xf numFmtId="0" fontId="27" fillId="8" borderId="64" xfId="3" applyFont="1" applyFill="1" applyBorder="1" applyAlignment="1">
      <alignment vertical="center" wrapText="1"/>
    </xf>
    <xf numFmtId="0" fontId="27" fillId="8" borderId="64" xfId="3" applyFont="1" applyFill="1" applyBorder="1" applyAlignment="1">
      <alignment horizontal="center" vertical="center" wrapText="1"/>
    </xf>
    <xf numFmtId="0" fontId="27" fillId="8" borderId="64" xfId="3" applyFont="1" applyFill="1" applyBorder="1" applyAlignment="1">
      <alignment horizontal="left" vertical="center" wrapText="1"/>
    </xf>
    <xf numFmtId="0" fontId="28" fillId="8" borderId="64" xfId="3" applyFont="1" applyFill="1" applyBorder="1" applyAlignment="1">
      <alignment horizontal="center" vertical="center" wrapText="1"/>
    </xf>
    <xf numFmtId="169" fontId="28" fillId="8" borderId="64" xfId="3" applyNumberFormat="1" applyFont="1" applyFill="1" applyBorder="1" applyAlignment="1">
      <alignment horizontal="center" vertical="center" wrapText="1"/>
    </xf>
    <xf numFmtId="1" fontId="28" fillId="8" borderId="64" xfId="3" applyNumberFormat="1" applyFont="1" applyFill="1" applyBorder="1" applyAlignment="1">
      <alignment horizontal="center" vertical="center" wrapText="1"/>
    </xf>
    <xf numFmtId="1" fontId="28" fillId="8" borderId="65" xfId="3" applyNumberFormat="1" applyFont="1" applyFill="1" applyBorder="1" applyAlignment="1">
      <alignment horizontal="center" vertical="center" wrapText="1"/>
    </xf>
    <xf numFmtId="0" fontId="27" fillId="8" borderId="84" xfId="3" applyFont="1" applyFill="1" applyBorder="1" applyAlignment="1">
      <alignment horizontal="left" vertical="center" wrapText="1"/>
    </xf>
    <xf numFmtId="0" fontId="27" fillId="8" borderId="60" xfId="3" applyFont="1" applyFill="1" applyBorder="1" applyAlignment="1">
      <alignment horizontal="left" vertical="center" wrapText="1"/>
    </xf>
    <xf numFmtId="0" fontId="27" fillId="8" borderId="78" xfId="3" applyFont="1" applyFill="1" applyBorder="1" applyAlignment="1">
      <alignment horizontal="left" vertical="center" wrapText="1"/>
    </xf>
    <xf numFmtId="9" fontId="27" fillId="8" borderId="54" xfId="3" applyNumberFormat="1" applyFont="1" applyFill="1" applyBorder="1" applyAlignment="1">
      <alignment horizontal="left" vertical="center" wrapText="1"/>
    </xf>
    <xf numFmtId="0" fontId="30" fillId="8" borderId="89" xfId="0" applyFont="1" applyFill="1" applyBorder="1" applyAlignment="1">
      <alignment wrapText="1"/>
    </xf>
    <xf numFmtId="0" fontId="19" fillId="8" borderId="89" xfId="0" applyFont="1" applyFill="1" applyBorder="1" applyAlignment="1">
      <alignment wrapText="1"/>
    </xf>
    <xf numFmtId="0" fontId="29" fillId="8" borderId="0" xfId="0" applyFont="1" applyFill="1"/>
    <xf numFmtId="0" fontId="19" fillId="8" borderId="93" xfId="0" applyFont="1" applyFill="1" applyBorder="1"/>
    <xf numFmtId="0" fontId="19" fillId="8" borderId="92" xfId="0" applyFont="1" applyFill="1" applyBorder="1"/>
    <xf numFmtId="0" fontId="19" fillId="8" borderId="0" xfId="0" applyFont="1" applyFill="1" applyAlignment="1">
      <alignment wrapText="1"/>
    </xf>
    <xf numFmtId="0" fontId="19" fillId="8" borderId="0" xfId="0" applyFont="1" applyFill="1"/>
    <xf numFmtId="0" fontId="20" fillId="9" borderId="94" xfId="0" applyFont="1" applyFill="1" applyBorder="1"/>
    <xf numFmtId="0" fontId="27" fillId="0" borderId="30" xfId="3" applyFont="1" applyBorder="1" applyAlignment="1">
      <alignment vertical="center"/>
    </xf>
    <xf numFmtId="1" fontId="32" fillId="6" borderId="64" xfId="3" applyNumberFormat="1" applyFont="1" applyFill="1" applyBorder="1" applyAlignment="1">
      <alignment horizontal="center" vertical="center" wrapText="1"/>
    </xf>
    <xf numFmtId="0" fontId="32" fillId="0" borderId="103" xfId="0" applyFont="1" applyBorder="1" applyAlignment="1">
      <alignment vertical="center" wrapText="1"/>
    </xf>
    <xf numFmtId="0" fontId="27" fillId="0" borderId="104" xfId="3" applyFont="1" applyBorder="1" applyAlignment="1">
      <alignment horizontal="right" vertical="center" wrapText="1"/>
    </xf>
    <xf numFmtId="0" fontId="28" fillId="0" borderId="105" xfId="3" applyFont="1" applyBorder="1" applyAlignment="1">
      <alignment horizontal="center" vertical="center" wrapText="1"/>
    </xf>
    <xf numFmtId="1" fontId="28" fillId="0" borderId="106" xfId="3" applyNumberFormat="1" applyFont="1" applyBorder="1" applyAlignment="1">
      <alignment horizontal="center" vertical="center" wrapText="1"/>
    </xf>
    <xf numFmtId="169" fontId="32" fillId="5" borderId="30" xfId="3" applyNumberFormat="1" applyFont="1" applyFill="1" applyBorder="1" applyAlignment="1">
      <alignment horizontal="center" vertical="center" wrapText="1"/>
    </xf>
    <xf numFmtId="0" fontId="34" fillId="0" borderId="30" xfId="3" applyFont="1" applyBorder="1" applyAlignment="1">
      <alignment horizontal="center" vertical="center" wrapText="1"/>
    </xf>
    <xf numFmtId="16" fontId="34" fillId="0" borderId="30" xfId="3" applyNumberFormat="1" applyFont="1" applyBorder="1" applyAlignment="1">
      <alignment horizontal="center" vertical="center" wrapText="1"/>
    </xf>
    <xf numFmtId="0" fontId="34" fillId="8" borderId="30" xfId="3" applyFont="1" applyFill="1" applyBorder="1" applyAlignment="1">
      <alignment horizontal="center" vertical="center" wrapText="1"/>
    </xf>
    <xf numFmtId="0" fontId="34" fillId="0" borderId="63" xfId="3" applyFont="1" applyBorder="1" applyAlignment="1">
      <alignment horizontal="right" vertical="center" wrapText="1"/>
    </xf>
    <xf numFmtId="0" fontId="34" fillId="0" borderId="104" xfId="3" applyFont="1" applyBorder="1" applyAlignment="1">
      <alignment horizontal="right" vertical="center" wrapText="1"/>
    </xf>
    <xf numFmtId="0" fontId="34" fillId="0" borderId="30" xfId="3" applyFont="1" applyBorder="1" applyAlignment="1">
      <alignment vertical="center"/>
    </xf>
    <xf numFmtId="0" fontId="32" fillId="0" borderId="30" xfId="3" applyFont="1" applyBorder="1" applyAlignment="1">
      <alignment horizontal="center" vertical="center" wrapText="1"/>
    </xf>
    <xf numFmtId="1" fontId="32" fillId="6" borderId="30" xfId="3" applyNumberFormat="1" applyFont="1" applyFill="1" applyBorder="1" applyAlignment="1">
      <alignment horizontal="center" vertical="center" wrapText="1"/>
    </xf>
    <xf numFmtId="1" fontId="32" fillId="0" borderId="67" xfId="3" applyNumberFormat="1" applyFont="1" applyBorder="1" applyAlignment="1">
      <alignment horizontal="center" vertical="center" wrapText="1"/>
    </xf>
    <xf numFmtId="0" fontId="34" fillId="0" borderId="83" xfId="3" applyFont="1" applyBorder="1" applyAlignment="1">
      <alignment horizontal="left" vertical="center" wrapText="1"/>
    </xf>
    <xf numFmtId="0" fontId="34" fillId="0" borderId="54" xfId="3" applyFont="1" applyBorder="1" applyAlignment="1">
      <alignment horizontal="left" vertical="center" wrapText="1"/>
    </xf>
    <xf numFmtId="0" fontId="34" fillId="0" borderId="75" xfId="3" applyFont="1" applyBorder="1" applyAlignment="1">
      <alignment horizontal="left" vertical="center" wrapText="1"/>
    </xf>
    <xf numFmtId="0" fontId="32" fillId="10" borderId="103" xfId="0" applyFont="1" applyFill="1" applyBorder="1" applyAlignment="1">
      <alignment wrapText="1"/>
    </xf>
    <xf numFmtId="0" fontId="27" fillId="10" borderId="30" xfId="3" applyFont="1" applyFill="1" applyBorder="1" applyAlignment="1">
      <alignment horizontal="left" vertical="center" wrapText="1"/>
    </xf>
    <xf numFmtId="0" fontId="33" fillId="10" borderId="0" xfId="0" applyFont="1" applyFill="1" applyAlignment="1">
      <alignment vertical="center"/>
    </xf>
    <xf numFmtId="169" fontId="32" fillId="0" borderId="64" xfId="3" applyNumberFormat="1" applyFont="1" applyBorder="1" applyAlignment="1">
      <alignment horizontal="center" vertical="center" wrapText="1"/>
    </xf>
    <xf numFmtId="0" fontId="27" fillId="11" borderId="54" xfId="3" applyFont="1" applyFill="1" applyBorder="1" applyAlignment="1">
      <alignment horizontal="left" vertical="center" wrapText="1"/>
    </xf>
    <xf numFmtId="0" fontId="34" fillId="11" borderId="54" xfId="3" applyFont="1" applyFill="1" applyBorder="1" applyAlignment="1">
      <alignment horizontal="left" vertical="center" wrapText="1"/>
    </xf>
    <xf numFmtId="0" fontId="34" fillId="10" borderId="30" xfId="3" applyFont="1" applyFill="1" applyBorder="1" applyAlignment="1">
      <alignment horizontal="left" vertical="center" wrapText="1"/>
    </xf>
    <xf numFmtId="0" fontId="32" fillId="10" borderId="103" xfId="0" applyFont="1" applyFill="1" applyBorder="1" applyAlignment="1">
      <alignment vertical="center" wrapText="1"/>
    </xf>
    <xf numFmtId="169" fontId="32" fillId="5" borderId="64" xfId="3" applyNumberFormat="1" applyFont="1" applyFill="1" applyBorder="1" applyAlignment="1">
      <alignment horizontal="center" vertical="center" wrapText="1"/>
    </xf>
    <xf numFmtId="1" fontId="32" fillId="0" borderId="64" xfId="3" applyNumberFormat="1" applyFont="1" applyBorder="1" applyAlignment="1">
      <alignment horizontal="center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2" borderId="12" xfId="1" applyFont="1" applyFill="1" applyBorder="1" applyAlignment="1">
      <alignment horizontal="center" vertical="center"/>
    </xf>
    <xf numFmtId="49" fontId="8" fillId="0" borderId="27" xfId="1" applyNumberFormat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center" vertical="center" wrapText="1"/>
    </xf>
    <xf numFmtId="49" fontId="8" fillId="0" borderId="36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168" fontId="35" fillId="0" borderId="41" xfId="3" applyNumberFormat="1" applyFont="1" applyBorder="1" applyAlignment="1" applyProtection="1">
      <alignment horizontal="left" vertical="center" shrinkToFit="1"/>
      <protection locked="0"/>
    </xf>
    <xf numFmtId="0" fontId="19" fillId="0" borderId="52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53" xfId="3" applyFont="1" applyBorder="1" applyAlignment="1">
      <alignment horizontal="center" vertical="center"/>
    </xf>
    <xf numFmtId="0" fontId="19" fillId="0" borderId="52" xfId="3" applyFont="1" applyBorder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53" xfId="3" applyFont="1" applyBorder="1" applyAlignment="1">
      <alignment horizontal="center" vertical="center" wrapText="1"/>
    </xf>
    <xf numFmtId="165" fontId="19" fillId="0" borderId="42" xfId="3" applyNumberFormat="1" applyFont="1" applyBorder="1" applyAlignment="1">
      <alignment horizontal="center" vertical="center"/>
    </xf>
    <xf numFmtId="165" fontId="19" fillId="0" borderId="43" xfId="3" applyNumberFormat="1" applyFont="1" applyBorder="1" applyAlignment="1">
      <alignment horizontal="center" vertical="center"/>
    </xf>
    <xf numFmtId="165" fontId="19" fillId="0" borderId="44" xfId="3" applyNumberFormat="1" applyFont="1" applyBorder="1" applyAlignment="1">
      <alignment horizontal="center" vertical="center"/>
    </xf>
    <xf numFmtId="165" fontId="30" fillId="0" borderId="42" xfId="3" applyNumberFormat="1" applyFont="1" applyBorder="1" applyAlignment="1">
      <alignment horizontal="center" vertical="center"/>
    </xf>
    <xf numFmtId="165" fontId="30" fillId="0" borderId="43" xfId="3" applyNumberFormat="1" applyFont="1" applyBorder="1" applyAlignment="1">
      <alignment horizontal="center" vertical="center"/>
    </xf>
    <xf numFmtId="165" fontId="30" fillId="0" borderId="44" xfId="3" applyNumberFormat="1" applyFont="1" applyBorder="1" applyAlignment="1">
      <alignment horizontal="center" vertical="center"/>
    </xf>
    <xf numFmtId="0" fontId="20" fillId="0" borderId="41" xfId="3" applyFont="1" applyBorder="1" applyAlignment="1">
      <alignment horizontal="left" vertical="center"/>
    </xf>
    <xf numFmtId="165" fontId="19" fillId="0" borderId="42" xfId="3" applyNumberFormat="1" applyFont="1" applyBorder="1" applyAlignment="1">
      <alignment horizontal="left" vertical="center"/>
    </xf>
    <xf numFmtId="165" fontId="19" fillId="0" borderId="43" xfId="3" applyNumberFormat="1" applyFont="1" applyBorder="1" applyAlignment="1">
      <alignment horizontal="left" vertical="center"/>
    </xf>
    <xf numFmtId="165" fontId="19" fillId="0" borderId="44" xfId="3" applyNumberFormat="1" applyFont="1" applyBorder="1" applyAlignment="1">
      <alignment horizontal="left" vertical="center"/>
    </xf>
    <xf numFmtId="0" fontId="20" fillId="7" borderId="88" xfId="0" applyFont="1" applyFill="1" applyBorder="1" applyAlignment="1">
      <alignment wrapText="1"/>
    </xf>
    <xf numFmtId="0" fontId="20" fillId="7" borderId="87" xfId="0" applyFont="1" applyFill="1" applyBorder="1" applyAlignment="1">
      <alignment wrapText="1"/>
    </xf>
    <xf numFmtId="0" fontId="19" fillId="0" borderId="93" xfId="0" applyFont="1" applyBorder="1" applyAlignment="1">
      <alignment wrapText="1"/>
    </xf>
    <xf numFmtId="0" fontId="19" fillId="0" borderId="91" xfId="0" applyFont="1" applyBorder="1" applyAlignment="1">
      <alignment wrapText="1"/>
    </xf>
    <xf numFmtId="0" fontId="20" fillId="7" borderId="88" xfId="0" applyFont="1" applyFill="1" applyBorder="1" applyAlignment="1">
      <alignment horizontal="left" wrapText="1"/>
    </xf>
    <xf numFmtId="0" fontId="20" fillId="7" borderId="88" xfId="0" applyFont="1" applyFill="1" applyBorder="1" applyAlignment="1">
      <alignment horizontal="left"/>
    </xf>
    <xf numFmtId="0" fontId="20" fillId="7" borderId="87" xfId="0" applyFont="1" applyFill="1" applyBorder="1" applyAlignment="1">
      <alignment horizontal="left"/>
    </xf>
    <xf numFmtId="0" fontId="20" fillId="9" borderId="88" xfId="0" applyFont="1" applyFill="1" applyBorder="1" applyAlignment="1">
      <alignment wrapText="1"/>
    </xf>
    <xf numFmtId="0" fontId="5" fillId="0" borderId="10" xfId="1" applyFont="1" applyBorder="1" applyAlignment="1"/>
    <xf numFmtId="0" fontId="5" fillId="0" borderId="37" xfId="1" applyFont="1" applyBorder="1" applyAlignment="1"/>
    <xf numFmtId="0" fontId="5" fillId="0" borderId="0" xfId="1" applyFont="1" applyAlignment="1"/>
    <xf numFmtId="0" fontId="5" fillId="0" borderId="30" xfId="1" applyFont="1" applyBorder="1" applyAlignment="1"/>
    <xf numFmtId="0" fontId="5" fillId="0" borderId="33" xfId="1" applyFont="1" applyBorder="1" applyAlignment="1"/>
    <xf numFmtId="0" fontId="5" fillId="0" borderId="17" xfId="1" applyFont="1" applyBorder="1" applyAlignment="1"/>
    <xf numFmtId="0" fontId="5" fillId="0" borderId="18" xfId="1" applyFont="1" applyBorder="1" applyAlignment="1"/>
    <xf numFmtId="0" fontId="5" fillId="0" borderId="19" xfId="1" applyFont="1" applyBorder="1" applyAlignment="1"/>
    <xf numFmtId="0" fontId="5" fillId="0" borderId="20" xfId="1" applyFont="1" applyBorder="1" applyAlignment="1"/>
    <xf numFmtId="0" fontId="5" fillId="0" borderId="21" xfId="1" applyFont="1" applyBorder="1" applyAlignment="1"/>
    <xf numFmtId="0" fontId="5" fillId="0" borderId="22" xfId="1" applyFont="1" applyBorder="1" applyAlignment="1"/>
    <xf numFmtId="0" fontId="5" fillId="0" borderId="23" xfId="1" applyFont="1" applyBorder="1" applyAlignment="1"/>
    <xf numFmtId="0" fontId="5" fillId="0" borderId="24" xfId="1" applyFont="1" applyBorder="1" applyAlignment="1"/>
    <xf numFmtId="0" fontId="5" fillId="0" borderId="25" xfId="1" applyFont="1" applyBorder="1" applyAlignment="1"/>
    <xf numFmtId="0" fontId="20" fillId="7" borderId="88" xfId="0" applyFont="1" applyFill="1" applyBorder="1" applyAlignment="1"/>
    <xf numFmtId="0" fontId="20" fillId="7" borderId="87" xfId="0" applyFont="1" applyFill="1" applyBorder="1" applyAlignment="1"/>
    <xf numFmtId="0" fontId="19" fillId="0" borderId="91" xfId="0" applyFont="1" applyBorder="1" applyAlignment="1"/>
    <xf numFmtId="0" fontId="19" fillId="0" borderId="90" xfId="0" applyFont="1" applyBorder="1" applyAlignment="1"/>
    <xf numFmtId="0" fontId="19" fillId="0" borderId="93" xfId="0" applyFont="1" applyBorder="1" applyAlignment="1"/>
    <xf numFmtId="0" fontId="19" fillId="0" borderId="92" xfId="0" applyFont="1" applyBorder="1" applyAlignment="1"/>
    <xf numFmtId="0" fontId="19" fillId="0" borderId="96" xfId="0" applyFont="1" applyBorder="1" applyAlignment="1"/>
    <xf numFmtId="0" fontId="19" fillId="0" borderId="95" xfId="0" applyFont="1" applyBorder="1" applyAlignment="1"/>
    <xf numFmtId="0" fontId="19" fillId="0" borderId="102" xfId="0" applyFont="1" applyBorder="1" applyAlignment="1"/>
    <xf numFmtId="0" fontId="29" fillId="0" borderId="93" xfId="0" applyFont="1" applyBorder="1" applyAlignment="1"/>
    <xf numFmtId="0" fontId="19" fillId="8" borderId="93" xfId="0" applyFont="1" applyFill="1" applyBorder="1" applyAlignment="1"/>
    <xf numFmtId="0" fontId="19" fillId="8" borderId="92" xfId="0" applyFont="1" applyFill="1" applyBorder="1" applyAlignment="1"/>
    <xf numFmtId="0" fontId="20" fillId="9" borderId="88" xfId="0" applyFont="1" applyFill="1" applyBorder="1" applyAlignment="1"/>
    <xf numFmtId="0" fontId="20" fillId="9" borderId="87" xfId="0" applyFont="1" applyFill="1" applyBorder="1" applyAlignment="1"/>
    <xf numFmtId="0" fontId="19" fillId="8" borderId="91" xfId="0" applyFont="1" applyFill="1" applyBorder="1" applyAlignment="1"/>
    <xf numFmtId="0" fontId="19" fillId="8" borderId="90" xfId="0" applyFont="1" applyFill="1" applyBorder="1" applyAlignment="1"/>
  </cellXfs>
  <cellStyles count="6">
    <cellStyle name="Excel_BuiltIn_Hyperlink" xfId="2" xr:uid="{00000000-0005-0000-0000-000000000000}"/>
    <cellStyle name="Hipervínculo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30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4507718</xdr:colOff>
      <xdr:row>8</xdr:row>
      <xdr:rowOff>87086</xdr:rowOff>
    </xdr:from>
    <xdr:to>
      <xdr:col>5</xdr:col>
      <xdr:colOff>2239605</xdr:colOff>
      <xdr:row>11</xdr:row>
      <xdr:rowOff>259367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F935127F-81F9-48AB-A5CE-3FFF161E0BB1}"/>
            </a:ext>
          </a:extLst>
        </xdr:cNvPr>
        <xdr:cNvSpPr txBox="1">
          <a:spLocks noChangeArrowheads="1"/>
        </xdr:cNvSpPr>
      </xdr:nvSpPr>
      <xdr:spPr bwMode="auto">
        <a:xfrm>
          <a:off x="4964918" y="1372961"/>
          <a:ext cx="3437362" cy="110573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</xdr:col>
      <xdr:colOff>314326</xdr:colOff>
      <xdr:row>1</xdr:row>
      <xdr:rowOff>19051</xdr:rowOff>
    </xdr:from>
    <xdr:ext cx="432000" cy="432000"/>
    <xdr:pic>
      <xdr:nvPicPr>
        <xdr:cNvPr id="3" name="Imagen 2">
          <a:extLst>
            <a:ext uri="{FF2B5EF4-FFF2-40B4-BE49-F238E27FC236}">
              <a16:creationId xmlns:a16="http://schemas.microsoft.com/office/drawing/2014/main" id="{ECBC436D-D9E9-456A-B315-2D687187B2F5}"/>
            </a:ext>
            <a:ext uri="{147F2762-F138-4A5C-976F-8EAC2B608ADB}">
              <a16:predDERef xmlns:a16="http://schemas.microsoft.com/office/drawing/2014/main" pred="{F935127F-81F9-48AB-A5CE-3FFF161E0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6" y="7620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zoomScaleNormal="100" workbookViewId="0"/>
  </sheetViews>
  <sheetFormatPr defaultColWidth="11.42578125" defaultRowHeight="16.5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217"/>
      <c r="C2" s="217"/>
      <c r="D2" s="217"/>
      <c r="E2" s="217"/>
      <c r="F2" s="217"/>
    </row>
    <row r="3" spans="2:6" ht="30">
      <c r="B3" s="215" t="s">
        <v>0</v>
      </c>
      <c r="C3" s="215"/>
      <c r="D3" s="215"/>
      <c r="E3" s="215"/>
      <c r="F3" s="215"/>
    </row>
    <row r="4" spans="2:6" ht="30">
      <c r="B4" s="215" t="s">
        <v>1</v>
      </c>
      <c r="C4" s="215"/>
      <c r="D4" s="215"/>
      <c r="E4" s="215"/>
      <c r="F4" s="215"/>
    </row>
    <row r="5" spans="2:6" ht="17.25" thickBot="1">
      <c r="B5" s="216"/>
      <c r="C5" s="216"/>
      <c r="D5" s="216"/>
      <c r="E5" s="216"/>
      <c r="F5" s="216"/>
    </row>
    <row r="6" spans="2:6" ht="17.25" thickTop="1">
      <c r="F6" s="3"/>
    </row>
    <row r="8" spans="2:6" ht="30">
      <c r="B8" s="211" t="s">
        <v>2</v>
      </c>
      <c r="C8" s="211"/>
      <c r="D8" s="211"/>
      <c r="E8" s="211"/>
      <c r="F8" s="211"/>
    </row>
    <row r="10" spans="2:6" ht="17.25" thickBot="1"/>
    <row r="11" spans="2:6" ht="18.75" thickTop="1">
      <c r="B11" s="12" t="s">
        <v>3</v>
      </c>
      <c r="C11" s="220" t="s">
        <v>4</v>
      </c>
      <c r="D11" s="221"/>
      <c r="E11" s="221"/>
      <c r="F11" s="222"/>
    </row>
    <row r="12" spans="2:6" ht="18">
      <c r="B12" s="13" t="s">
        <v>5</v>
      </c>
      <c r="C12" s="209" t="s">
        <v>0</v>
      </c>
      <c r="D12" s="223"/>
      <c r="E12" s="223"/>
      <c r="F12" s="224"/>
    </row>
    <row r="13" spans="2:6" ht="18.75" thickBot="1">
      <c r="B13" s="13" t="s">
        <v>6</v>
      </c>
      <c r="C13" s="209" t="s">
        <v>1</v>
      </c>
      <c r="D13" s="223"/>
      <c r="E13" s="225"/>
      <c r="F13" s="224"/>
    </row>
    <row r="14" spans="2:6" ht="19.899999999999999" customHeight="1" thickTop="1">
      <c r="B14" s="13" t="s">
        <v>7</v>
      </c>
      <c r="C14" s="209" t="s">
        <v>8</v>
      </c>
      <c r="D14" s="210"/>
      <c r="E14" s="29" t="s">
        <v>9</v>
      </c>
      <c r="F14" s="27" t="s">
        <v>10</v>
      </c>
    </row>
    <row r="15" spans="2:6" ht="19.899999999999999" customHeight="1">
      <c r="B15" s="13" t="s">
        <v>11</v>
      </c>
      <c r="C15" s="226" t="s">
        <v>12</v>
      </c>
      <c r="D15" s="227"/>
      <c r="E15" s="30" t="s">
        <v>13</v>
      </c>
      <c r="F15" s="27" t="s">
        <v>10</v>
      </c>
    </row>
    <row r="16" spans="2:6" ht="19.899999999999999" customHeight="1" thickBot="1">
      <c r="B16" s="14" t="s">
        <v>14</v>
      </c>
      <c r="C16" s="256"/>
      <c r="D16" s="257"/>
      <c r="E16" s="31" t="s">
        <v>15</v>
      </c>
      <c r="F16" s="28" t="s">
        <v>16</v>
      </c>
    </row>
    <row r="17" spans="2:16" ht="17.25" thickTop="1">
      <c r="B17" s="4"/>
      <c r="C17" s="258"/>
      <c r="D17" s="258"/>
    </row>
    <row r="18" spans="2:16" ht="19.899999999999999" customHeight="1"/>
    <row r="19" spans="2:16" ht="19.899999999999999" customHeight="1">
      <c r="B19" s="5" t="s">
        <v>17</v>
      </c>
      <c r="P19" s="6" t="s">
        <v>18</v>
      </c>
    </row>
    <row r="20" spans="2:16" ht="19.899999999999999" customHeight="1" thickBot="1"/>
    <row r="21" spans="2:16" ht="30" customHeight="1" thickTop="1" thickBot="1">
      <c r="B21" s="15" t="s">
        <v>19</v>
      </c>
      <c r="C21" s="16" t="s">
        <v>20</v>
      </c>
      <c r="D21" s="218" t="s">
        <v>21</v>
      </c>
      <c r="E21" s="218"/>
      <c r="F21" s="17" t="s">
        <v>22</v>
      </c>
    </row>
    <row r="22" spans="2:16" ht="19.899999999999999" customHeight="1" thickTop="1">
      <c r="B22" s="18" t="s">
        <v>12</v>
      </c>
      <c r="C22" s="19" t="s">
        <v>23</v>
      </c>
      <c r="D22" s="219" t="s">
        <v>24</v>
      </c>
      <c r="E22" s="219"/>
      <c r="F22" s="20" t="s">
        <v>10</v>
      </c>
    </row>
    <row r="23" spans="2:16" ht="25.5" customHeight="1">
      <c r="B23" s="21"/>
      <c r="C23" s="22"/>
      <c r="D23" s="259"/>
      <c r="E23" s="259"/>
      <c r="F23" s="23"/>
    </row>
    <row r="24" spans="2:16" ht="25.5" customHeight="1">
      <c r="B24" s="21"/>
      <c r="C24" s="22"/>
      <c r="D24" s="259"/>
      <c r="E24" s="259"/>
      <c r="F24" s="23"/>
    </row>
    <row r="25" spans="2:16" ht="25.5" customHeight="1">
      <c r="B25" s="21"/>
      <c r="C25" s="22"/>
      <c r="D25" s="259"/>
      <c r="E25" s="259"/>
      <c r="F25" s="23"/>
    </row>
    <row r="26" spans="2:16" ht="25.5" customHeight="1">
      <c r="B26" s="21"/>
      <c r="C26" s="22"/>
      <c r="D26" s="259"/>
      <c r="E26" s="259"/>
      <c r="F26" s="23"/>
    </row>
    <row r="27" spans="2:16" ht="25.5" customHeight="1">
      <c r="B27" s="21"/>
      <c r="C27" s="22"/>
      <c r="D27" s="259"/>
      <c r="E27" s="259"/>
      <c r="F27" s="23"/>
    </row>
    <row r="28" spans="2:16" ht="25.5" customHeight="1">
      <c r="B28" s="21"/>
      <c r="C28" s="22"/>
      <c r="D28" s="259"/>
      <c r="E28" s="259"/>
      <c r="F28" s="23"/>
    </row>
    <row r="29" spans="2:16" ht="25.5" customHeight="1">
      <c r="B29" s="21"/>
      <c r="C29" s="22"/>
      <c r="D29" s="259"/>
      <c r="E29" s="259"/>
      <c r="F29" s="23"/>
    </row>
    <row r="30" spans="2:16" ht="25.5" customHeight="1" thickBot="1">
      <c r="B30" s="24"/>
      <c r="C30" s="25"/>
      <c r="D30" s="260"/>
      <c r="E30" s="260"/>
      <c r="F30" s="26"/>
    </row>
    <row r="31" spans="2:16" ht="19.899999999999999" customHeight="1" thickTop="1"/>
    <row r="32" spans="2:16" ht="19.899999999999999" customHeight="1">
      <c r="B32" s="5" t="s">
        <v>25</v>
      </c>
    </row>
    <row r="33" spans="1:13" ht="30" customHeight="1" thickBot="1"/>
    <row r="34" spans="1:13" ht="19.899999999999999" customHeight="1" thickTop="1" thickBot="1">
      <c r="B34" s="212" t="s">
        <v>26</v>
      </c>
      <c r="C34" s="213"/>
      <c r="D34" s="213"/>
      <c r="E34" s="213"/>
      <c r="F34" s="214"/>
    </row>
    <row r="35" spans="1:13" ht="25.5" customHeight="1" thickTop="1">
      <c r="B35" s="261"/>
      <c r="C35" s="262"/>
      <c r="D35" s="262"/>
      <c r="E35" s="262"/>
      <c r="F35" s="263"/>
    </row>
    <row r="36" spans="1:13" ht="25.5" customHeight="1">
      <c r="B36" s="264"/>
      <c r="C36" s="265"/>
      <c r="D36" s="265"/>
      <c r="E36" s="265"/>
      <c r="F36" s="266"/>
      <c r="J36" s="2" t="s">
        <v>27</v>
      </c>
    </row>
    <row r="37" spans="1:13" ht="25.5" customHeight="1">
      <c r="B37" s="264"/>
      <c r="C37" s="265"/>
      <c r="D37" s="265"/>
      <c r="E37" s="265"/>
      <c r="F37" s="266"/>
    </row>
    <row r="38" spans="1:13" ht="25.5" customHeight="1">
      <c r="B38" s="264"/>
      <c r="C38" s="265"/>
      <c r="D38" s="265"/>
      <c r="E38" s="265"/>
      <c r="F38" s="266"/>
    </row>
    <row r="39" spans="1:13" ht="25.5" customHeight="1" thickBot="1">
      <c r="B39" s="267"/>
      <c r="C39" s="268"/>
      <c r="D39" s="268"/>
      <c r="E39" s="268"/>
      <c r="F39" s="269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>
      <c r="B74" s="11"/>
    </row>
    <row r="76" spans="2:2">
      <c r="B76" s="11"/>
    </row>
    <row r="78" spans="2:2">
      <c r="B78" s="11"/>
    </row>
    <row r="80" spans="2:2">
      <c r="B80" s="11"/>
    </row>
    <row r="81" spans="2:3">
      <c r="B81" s="8"/>
    </row>
    <row r="82" spans="2:3">
      <c r="C82" s="8"/>
    </row>
  </sheetData>
  <mergeCells count="28"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  <mergeCell ref="B39:F39"/>
    <mergeCell ref="D26:E26"/>
    <mergeCell ref="D27:E27"/>
    <mergeCell ref="D28:E28"/>
    <mergeCell ref="D29:E29"/>
    <mergeCell ref="D30:E30"/>
    <mergeCell ref="B34:F34"/>
    <mergeCell ref="C14:D14"/>
    <mergeCell ref="B8:F8"/>
    <mergeCell ref="B36:F36"/>
    <mergeCell ref="B37:F37"/>
    <mergeCell ref="B38:F3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1F0C-0B94-4D56-8C27-50F4AA1AEFCB}">
  <dimension ref="A1:BR166"/>
  <sheetViews>
    <sheetView showGridLines="0" tabSelected="1" workbookViewId="0">
      <pane xSplit="5" ySplit="11" topLeftCell="F12" activePane="bottomRight" state="frozen"/>
      <selection pane="bottomRight" activeCell="L18" sqref="L18"/>
      <selection pane="bottomLeft"/>
      <selection pane="topRight"/>
    </sheetView>
  </sheetViews>
  <sheetFormatPr defaultColWidth="9.140625" defaultRowHeight="16.5"/>
  <cols>
    <col min="1" max="1" width="6.85546875" style="53" customWidth="1"/>
    <col min="2" max="2" width="68.28515625" style="32" customWidth="1"/>
    <col min="3" max="4" width="5.7109375" style="47" customWidth="1"/>
    <col min="5" max="5" width="5.85546875" style="47" customWidth="1"/>
    <col min="6" max="6" width="37.28515625" style="58" bestFit="1" customWidth="1"/>
    <col min="7" max="7" width="23.140625" style="47" customWidth="1"/>
    <col min="8" max="8" width="6.85546875" style="32" hidden="1" customWidth="1"/>
    <col min="9" max="9" width="15.28515625" style="47" bestFit="1" customWidth="1"/>
    <col min="10" max="10" width="13.5703125" style="47" bestFit="1" customWidth="1"/>
    <col min="11" max="11" width="8" style="47" customWidth="1"/>
    <col min="12" max="12" width="6.7109375" style="32" customWidth="1"/>
    <col min="13" max="13" width="6.42578125" style="32" customWidth="1"/>
    <col min="14" max="14" width="1.85546875" style="32" hidden="1" customWidth="1"/>
    <col min="15" max="34" width="2.42578125" style="32" customWidth="1"/>
    <col min="35" max="35" width="2.7109375" style="32" customWidth="1"/>
    <col min="36" max="70" width="2.42578125" style="32" customWidth="1"/>
    <col min="71" max="16384" width="9.140625" style="32"/>
  </cols>
  <sheetData>
    <row r="1" spans="1:70" s="1" customFormat="1" ht="5.0999999999999996" customHeight="1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8"/>
      <c r="BI1" s="228"/>
      <c r="BJ1" s="228"/>
      <c r="BK1" s="228"/>
      <c r="BL1" s="228"/>
      <c r="BM1" s="228"/>
      <c r="BN1" s="228"/>
      <c r="BO1" s="228"/>
      <c r="BP1" s="228"/>
      <c r="BQ1" s="228"/>
      <c r="BR1" s="228"/>
    </row>
    <row r="2" spans="1:70" s="61" customFormat="1" ht="20.25">
      <c r="A2" s="229" t="s">
        <v>28</v>
      </c>
      <c r="B2" s="229"/>
      <c r="C2" s="229"/>
      <c r="D2" s="229"/>
      <c r="E2" s="229"/>
      <c r="F2" s="229"/>
      <c r="G2" s="229"/>
      <c r="H2" s="228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</row>
    <row r="3" spans="1:70" s="61" customFormat="1" ht="20.25">
      <c r="A3" s="229" t="s">
        <v>1</v>
      </c>
      <c r="B3" s="229"/>
      <c r="C3" s="229"/>
      <c r="D3" s="229"/>
      <c r="E3" s="229"/>
      <c r="F3" s="229"/>
      <c r="G3" s="229"/>
      <c r="H3" s="228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</row>
    <row r="4" spans="1:70" s="1" customFormat="1" ht="5.0999999999999996" customHeight="1">
      <c r="A4" s="230"/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0"/>
    </row>
    <row r="5" spans="1:70" s="1" customFormat="1" ht="5.0999999999999996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</row>
    <row r="6" spans="1:70" ht="18" customHeight="1">
      <c r="A6" s="54"/>
      <c r="B6" s="33"/>
      <c r="C6" s="46"/>
      <c r="D6" s="46"/>
      <c r="E6" s="46"/>
      <c r="F6" s="57"/>
      <c r="G6" s="46"/>
      <c r="H6" s="34"/>
      <c r="I6" s="48"/>
      <c r="J6" s="48"/>
      <c r="L6" s="35"/>
    </row>
    <row r="7" spans="1:70" ht="12" customHeight="1">
      <c r="A7" s="52"/>
      <c r="L7" s="35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</row>
    <row r="8" spans="1:70" ht="17.25" customHeight="1">
      <c r="B8" s="56" t="s">
        <v>29</v>
      </c>
      <c r="C8" s="59"/>
      <c r="D8" s="231">
        <v>44963</v>
      </c>
      <c r="E8" s="231"/>
      <c r="F8" s="231"/>
      <c r="G8" s="50"/>
      <c r="H8" s="50"/>
      <c r="K8" s="49" t="s">
        <v>30</v>
      </c>
      <c r="L8" s="37">
        <v>1</v>
      </c>
      <c r="O8" s="232" t="str">
        <f>"Semana "&amp;(O10-($D$8-WEEKDAY($D$8,1)+2))/7+1</f>
        <v>Semana 1</v>
      </c>
      <c r="P8" s="233"/>
      <c r="Q8" s="233"/>
      <c r="R8" s="233"/>
      <c r="S8" s="233"/>
      <c r="T8" s="233"/>
      <c r="U8" s="234"/>
      <c r="V8" s="232" t="str">
        <f>"Semana "&amp;(V10-($D$8-WEEKDAY($D$8,1)+2))/7+1</f>
        <v>Semana 2</v>
      </c>
      <c r="W8" s="233"/>
      <c r="X8" s="233"/>
      <c r="Y8" s="233"/>
      <c r="Z8" s="233"/>
      <c r="AA8" s="233"/>
      <c r="AB8" s="234"/>
      <c r="AC8" s="235" t="str">
        <f>"Semana "&amp;(AC10-($D$8-WEEKDAY($D$8,1)+2))/7+1</f>
        <v>Semana 3</v>
      </c>
      <c r="AD8" s="236"/>
      <c r="AE8" s="236"/>
      <c r="AF8" s="236"/>
      <c r="AG8" s="236"/>
      <c r="AH8" s="236"/>
      <c r="AI8" s="237"/>
      <c r="AJ8" s="232" t="str">
        <f>"Semana "&amp;(AJ10-($D$8-WEEKDAY($D$8,1)+2))/7+1</f>
        <v>Semana 4</v>
      </c>
      <c r="AK8" s="233"/>
      <c r="AL8" s="233"/>
      <c r="AM8" s="233"/>
      <c r="AN8" s="233"/>
      <c r="AO8" s="233"/>
      <c r="AP8" s="234"/>
      <c r="AQ8" s="232" t="str">
        <f>"Semana "&amp;(AQ10-($D$8-WEEKDAY($D$8,1)+2))/7+1</f>
        <v>Semana 5</v>
      </c>
      <c r="AR8" s="233"/>
      <c r="AS8" s="233"/>
      <c r="AT8" s="233"/>
      <c r="AU8" s="233"/>
      <c r="AV8" s="233"/>
      <c r="AW8" s="234"/>
      <c r="AX8" s="232" t="str">
        <f>"Semana "&amp;(AX10-($D$8-WEEKDAY($D$8,1)+2))/7+1</f>
        <v>Semana 6</v>
      </c>
      <c r="AY8" s="233"/>
      <c r="AZ8" s="233"/>
      <c r="BA8" s="233"/>
      <c r="BB8" s="233"/>
      <c r="BC8" s="233"/>
      <c r="BD8" s="234"/>
      <c r="BE8" s="232" t="str">
        <f>"Semana "&amp;(BE10-($D$8-WEEKDAY($D$8,1)+2))/7+1</f>
        <v>Semana 7</v>
      </c>
      <c r="BF8" s="233"/>
      <c r="BG8" s="233"/>
      <c r="BH8" s="233"/>
      <c r="BI8" s="233"/>
      <c r="BJ8" s="233"/>
      <c r="BK8" s="234"/>
      <c r="BL8" s="232" t="str">
        <f>"Semana "&amp;(BL10-($D$8-WEEKDAY($D$8,1)+2))/7+1</f>
        <v>Semana 8</v>
      </c>
      <c r="BM8" s="233"/>
      <c r="BN8" s="233"/>
      <c r="BO8" s="233"/>
      <c r="BP8" s="233"/>
      <c r="BQ8" s="233"/>
      <c r="BR8" s="234"/>
    </row>
    <row r="9" spans="1:70" ht="17.25" customHeight="1">
      <c r="B9" s="56" t="s">
        <v>31</v>
      </c>
      <c r="C9" s="59"/>
      <c r="D9" s="244" t="s">
        <v>32</v>
      </c>
      <c r="E9" s="244"/>
      <c r="F9" s="244"/>
      <c r="G9" s="51"/>
      <c r="H9" s="51"/>
      <c r="O9" s="238">
        <f>O10</f>
        <v>44963</v>
      </c>
      <c r="P9" s="239"/>
      <c r="Q9" s="239"/>
      <c r="R9" s="239"/>
      <c r="S9" s="239"/>
      <c r="T9" s="239"/>
      <c r="U9" s="240"/>
      <c r="V9" s="238">
        <f>V10</f>
        <v>44970</v>
      </c>
      <c r="W9" s="239"/>
      <c r="X9" s="239"/>
      <c r="Y9" s="239"/>
      <c r="Z9" s="239"/>
      <c r="AA9" s="239"/>
      <c r="AB9" s="240"/>
      <c r="AC9" s="245">
        <f>AC10</f>
        <v>44977</v>
      </c>
      <c r="AD9" s="246"/>
      <c r="AE9" s="246"/>
      <c r="AF9" s="246"/>
      <c r="AG9" s="246"/>
      <c r="AH9" s="246"/>
      <c r="AI9" s="247"/>
      <c r="AJ9" s="238">
        <f>AJ10</f>
        <v>44984</v>
      </c>
      <c r="AK9" s="239"/>
      <c r="AL9" s="239"/>
      <c r="AM9" s="239"/>
      <c r="AN9" s="239"/>
      <c r="AO9" s="239"/>
      <c r="AP9" s="240"/>
      <c r="AQ9" s="238">
        <f>AQ10</f>
        <v>44991</v>
      </c>
      <c r="AR9" s="239"/>
      <c r="AS9" s="239"/>
      <c r="AT9" s="239"/>
      <c r="AU9" s="239"/>
      <c r="AV9" s="239"/>
      <c r="AW9" s="240"/>
      <c r="AX9" s="238">
        <f>AX10</f>
        <v>44998</v>
      </c>
      <c r="AY9" s="239"/>
      <c r="AZ9" s="239"/>
      <c r="BA9" s="239"/>
      <c r="BB9" s="239"/>
      <c r="BC9" s="239"/>
      <c r="BD9" s="240"/>
      <c r="BE9" s="238">
        <f>BE10</f>
        <v>45005</v>
      </c>
      <c r="BF9" s="239"/>
      <c r="BG9" s="239"/>
      <c r="BH9" s="239"/>
      <c r="BI9" s="239"/>
      <c r="BJ9" s="239"/>
      <c r="BK9" s="240"/>
      <c r="BL9" s="241">
        <f>BL10</f>
        <v>45012</v>
      </c>
      <c r="BM9" s="242"/>
      <c r="BN9" s="242"/>
      <c r="BO9" s="242"/>
      <c r="BP9" s="242"/>
      <c r="BQ9" s="242"/>
      <c r="BR9" s="243"/>
    </row>
    <row r="10" spans="1:70">
      <c r="O10" s="38">
        <f>D8-WEEKDAY(D8,1)+2+7*(L8-1)</f>
        <v>44963</v>
      </c>
      <c r="P10" s="39">
        <f>O10+1</f>
        <v>44964</v>
      </c>
      <c r="Q10" s="39">
        <f>P10+1</f>
        <v>44965</v>
      </c>
      <c r="R10" s="39">
        <f>Q10+1</f>
        <v>44966</v>
      </c>
      <c r="S10" s="39">
        <f>R10+1</f>
        <v>44967</v>
      </c>
      <c r="T10" s="39">
        <f>S10+1</f>
        <v>44968</v>
      </c>
      <c r="U10" s="40">
        <f>T10+1</f>
        <v>44969</v>
      </c>
      <c r="V10" s="38">
        <f>U10+1</f>
        <v>44970</v>
      </c>
      <c r="W10" s="39">
        <f>V10+1</f>
        <v>44971</v>
      </c>
      <c r="X10" s="39">
        <f>W10+1</f>
        <v>44972</v>
      </c>
      <c r="Y10" s="39">
        <f>X10+1</f>
        <v>44973</v>
      </c>
      <c r="Z10" s="39">
        <f>Y10+1</f>
        <v>44974</v>
      </c>
      <c r="AA10" s="39">
        <f>Z10+1</f>
        <v>44975</v>
      </c>
      <c r="AB10" s="40">
        <f>AA10+1</f>
        <v>44976</v>
      </c>
      <c r="AC10" s="38">
        <f>AB10+1</f>
        <v>44977</v>
      </c>
      <c r="AD10" s="39">
        <f>AC10+1</f>
        <v>44978</v>
      </c>
      <c r="AE10" s="39">
        <f>AD10+1</f>
        <v>44979</v>
      </c>
      <c r="AF10" s="39">
        <f>AE10+1</f>
        <v>44980</v>
      </c>
      <c r="AG10" s="39">
        <f>AF10+1</f>
        <v>44981</v>
      </c>
      <c r="AH10" s="39">
        <f>AG10+1</f>
        <v>44982</v>
      </c>
      <c r="AI10" s="40">
        <f>AH10+1</f>
        <v>44983</v>
      </c>
      <c r="AJ10" s="38">
        <f>AI10+1</f>
        <v>44984</v>
      </c>
      <c r="AK10" s="39">
        <f>AJ10+1</f>
        <v>44985</v>
      </c>
      <c r="AL10" s="39">
        <f>AK10+1</f>
        <v>44986</v>
      </c>
      <c r="AM10" s="39">
        <f>AL10+1</f>
        <v>44987</v>
      </c>
      <c r="AN10" s="39">
        <f>AM10+1</f>
        <v>44988</v>
      </c>
      <c r="AO10" s="39">
        <f>AN10+1</f>
        <v>44989</v>
      </c>
      <c r="AP10" s="40">
        <f>AO10+1</f>
        <v>44990</v>
      </c>
      <c r="AQ10" s="38">
        <f>AP10+1</f>
        <v>44991</v>
      </c>
      <c r="AR10" s="39">
        <f>AQ10+1</f>
        <v>44992</v>
      </c>
      <c r="AS10" s="39">
        <f>AR10+1</f>
        <v>44993</v>
      </c>
      <c r="AT10" s="39">
        <f>AS10+1</f>
        <v>44994</v>
      </c>
      <c r="AU10" s="39">
        <f>AT10+1</f>
        <v>44995</v>
      </c>
      <c r="AV10" s="39">
        <f>AU10+1</f>
        <v>44996</v>
      </c>
      <c r="AW10" s="40">
        <f>AV10+1</f>
        <v>44997</v>
      </c>
      <c r="AX10" s="38">
        <f>AW10+1</f>
        <v>44998</v>
      </c>
      <c r="AY10" s="39">
        <f>AX10+1</f>
        <v>44999</v>
      </c>
      <c r="AZ10" s="39">
        <f>AY10+1</f>
        <v>45000</v>
      </c>
      <c r="BA10" s="39">
        <f>AZ10+1</f>
        <v>45001</v>
      </c>
      <c r="BB10" s="39">
        <f>BA10+1</f>
        <v>45002</v>
      </c>
      <c r="BC10" s="39">
        <f>BB10+1</f>
        <v>45003</v>
      </c>
      <c r="BD10" s="40">
        <f>BC10+1</f>
        <v>45004</v>
      </c>
      <c r="BE10" s="38">
        <f>BD10+1</f>
        <v>45005</v>
      </c>
      <c r="BF10" s="39">
        <f>BE10+1</f>
        <v>45006</v>
      </c>
      <c r="BG10" s="39">
        <f>BF10+1</f>
        <v>45007</v>
      </c>
      <c r="BH10" s="39">
        <f>BG10+1</f>
        <v>45008</v>
      </c>
      <c r="BI10" s="39">
        <f>BH10+1</f>
        <v>45009</v>
      </c>
      <c r="BJ10" s="39">
        <f>BI10+1</f>
        <v>45010</v>
      </c>
      <c r="BK10" s="40">
        <f>BJ10+1</f>
        <v>45011</v>
      </c>
      <c r="BL10" s="38">
        <f>BK10+1</f>
        <v>45012</v>
      </c>
      <c r="BM10" s="39">
        <f>BL10+1</f>
        <v>45013</v>
      </c>
      <c r="BN10" s="39">
        <f>BM10+1</f>
        <v>45014</v>
      </c>
      <c r="BO10" s="39">
        <f>BN10+1</f>
        <v>45015</v>
      </c>
      <c r="BP10" s="39">
        <f>BO10+1</f>
        <v>45016</v>
      </c>
      <c r="BQ10" s="39">
        <f>BP10+1</f>
        <v>45017</v>
      </c>
      <c r="BR10" s="40">
        <f>BQ10+1</f>
        <v>45018</v>
      </c>
    </row>
    <row r="11" spans="1:70" ht="39.950000000000003" customHeight="1">
      <c r="A11" s="42" t="s">
        <v>33</v>
      </c>
      <c r="B11" s="42" t="s">
        <v>34</v>
      </c>
      <c r="C11" s="42" t="s">
        <v>35</v>
      </c>
      <c r="D11" s="42" t="s">
        <v>36</v>
      </c>
      <c r="E11" s="42" t="s">
        <v>37</v>
      </c>
      <c r="F11" s="41" t="s">
        <v>38</v>
      </c>
      <c r="G11" s="41" t="s">
        <v>39</v>
      </c>
      <c r="H11" s="41" t="s">
        <v>40</v>
      </c>
      <c r="I11" s="42" t="s">
        <v>41</v>
      </c>
      <c r="J11" s="42" t="s">
        <v>42</v>
      </c>
      <c r="K11" s="41" t="s">
        <v>43</v>
      </c>
      <c r="L11" s="41" t="s">
        <v>44</v>
      </c>
      <c r="M11" s="41" t="s">
        <v>45</v>
      </c>
      <c r="N11" s="41"/>
      <c r="O11" s="43" t="str">
        <f>CHOOSE(WEEKDAY(O10,1),"D","L","M","W","J","V","S")</f>
        <v>L</v>
      </c>
      <c r="P11" s="44" t="str">
        <f t="shared" ref="P11:T11" si="0">CHOOSE(WEEKDAY(P10,1),"D","L","M","W","J","V","S")</f>
        <v>M</v>
      </c>
      <c r="Q11" s="44" t="str">
        <f t="shared" si="0"/>
        <v>W</v>
      </c>
      <c r="R11" s="44" t="str">
        <f t="shared" si="0"/>
        <v>J</v>
      </c>
      <c r="S11" s="44" t="str">
        <f t="shared" si="0"/>
        <v>V</v>
      </c>
      <c r="T11" s="44" t="str">
        <f t="shared" si="0"/>
        <v>S</v>
      </c>
      <c r="U11" s="45" t="str">
        <f>CHOOSE(WEEKDAY(U10,1),"D","L","M","W","J","V","S")</f>
        <v>D</v>
      </c>
      <c r="V11" s="43" t="str">
        <f>CHOOSE(WEEKDAY(V10,1),"D","L","M","W","J","V","S")</f>
        <v>L</v>
      </c>
      <c r="W11" s="44" t="str">
        <f t="shared" ref="W11:AB11" si="1">CHOOSE(WEEKDAY(W10,1),"D","L","M","W","J","V","S")</f>
        <v>M</v>
      </c>
      <c r="X11" s="44" t="str">
        <f t="shared" si="1"/>
        <v>W</v>
      </c>
      <c r="Y11" s="44" t="str">
        <f t="shared" si="1"/>
        <v>J</v>
      </c>
      <c r="Z11" s="44" t="str">
        <f t="shared" si="1"/>
        <v>V</v>
      </c>
      <c r="AA11" s="44" t="str">
        <f t="shared" si="1"/>
        <v>S</v>
      </c>
      <c r="AB11" s="45" t="str">
        <f t="shared" si="1"/>
        <v>D</v>
      </c>
      <c r="AC11" s="43" t="str">
        <f>CHOOSE(WEEKDAY(AC10,1),"D","L","M","W","J","V","S")</f>
        <v>L</v>
      </c>
      <c r="AD11" s="44" t="str">
        <f t="shared" ref="AD11:AI11" si="2">CHOOSE(WEEKDAY(AD10,1),"D","L","M","W","J","V","S")</f>
        <v>M</v>
      </c>
      <c r="AE11" s="44" t="str">
        <f>CHOOSE(WEEKDAY(AE10,1),"D","L","M","W","J","V","S")</f>
        <v>W</v>
      </c>
      <c r="AF11" s="44" t="str">
        <f t="shared" si="2"/>
        <v>J</v>
      </c>
      <c r="AG11" s="44" t="str">
        <f t="shared" si="2"/>
        <v>V</v>
      </c>
      <c r="AH11" s="44" t="str">
        <f t="shared" si="2"/>
        <v>S</v>
      </c>
      <c r="AI11" s="45" t="str">
        <f t="shared" si="2"/>
        <v>D</v>
      </c>
      <c r="AJ11" s="43" t="str">
        <f>CHOOSE(WEEKDAY(AJ10,1),"D","L","M","W","J","V","S")</f>
        <v>L</v>
      </c>
      <c r="AK11" s="44" t="str">
        <f t="shared" ref="AK11:AP11" si="3">CHOOSE(WEEKDAY(AK10,1),"D","L","M","W","J","V","S")</f>
        <v>M</v>
      </c>
      <c r="AL11" s="44" t="str">
        <f t="shared" si="3"/>
        <v>W</v>
      </c>
      <c r="AM11" s="44" t="str">
        <f t="shared" si="3"/>
        <v>J</v>
      </c>
      <c r="AN11" s="44" t="str">
        <f t="shared" si="3"/>
        <v>V</v>
      </c>
      <c r="AO11" s="44" t="str">
        <f t="shared" si="3"/>
        <v>S</v>
      </c>
      <c r="AP11" s="45" t="str">
        <f t="shared" si="3"/>
        <v>D</v>
      </c>
      <c r="AQ11" s="43" t="str">
        <f>CHOOSE(WEEKDAY(AQ10,1),"D","L","M","W","J","V","S")</f>
        <v>L</v>
      </c>
      <c r="AR11" s="44" t="str">
        <f t="shared" ref="AR11:AW11" si="4">CHOOSE(WEEKDAY(AR10,1),"D","L","M","W","J","V","S")</f>
        <v>M</v>
      </c>
      <c r="AS11" s="44" t="str">
        <f t="shared" si="4"/>
        <v>W</v>
      </c>
      <c r="AT11" s="44" t="str">
        <f t="shared" si="4"/>
        <v>J</v>
      </c>
      <c r="AU11" s="44" t="str">
        <f t="shared" si="4"/>
        <v>V</v>
      </c>
      <c r="AV11" s="44" t="str">
        <f t="shared" si="4"/>
        <v>S</v>
      </c>
      <c r="AW11" s="45" t="str">
        <f t="shared" si="4"/>
        <v>D</v>
      </c>
      <c r="AX11" s="43" t="str">
        <f>CHOOSE(WEEKDAY(AX10,1),"D","L","M","W","J","V","S")</f>
        <v>L</v>
      </c>
      <c r="AY11" s="44" t="str">
        <f t="shared" ref="AY11:BD11" si="5">CHOOSE(WEEKDAY(AY10,1),"D","L","M","W","J","V","S")</f>
        <v>M</v>
      </c>
      <c r="AZ11" s="44" t="str">
        <f t="shared" si="5"/>
        <v>W</v>
      </c>
      <c r="BA11" s="44" t="str">
        <f t="shared" si="5"/>
        <v>J</v>
      </c>
      <c r="BB11" s="44" t="str">
        <f t="shared" si="5"/>
        <v>V</v>
      </c>
      <c r="BC11" s="44" t="str">
        <f t="shared" si="5"/>
        <v>S</v>
      </c>
      <c r="BD11" s="45" t="str">
        <f t="shared" si="5"/>
        <v>D</v>
      </c>
      <c r="BE11" s="43" t="str">
        <f>CHOOSE(WEEKDAY(BE10,1),"D","L","M","W","J","V","S")</f>
        <v>L</v>
      </c>
      <c r="BF11" s="44" t="str">
        <f t="shared" ref="BF11:BK11" si="6">CHOOSE(WEEKDAY(BF10,1),"D","L","M","W","J","V","S")</f>
        <v>M</v>
      </c>
      <c r="BG11" s="44" t="str">
        <f t="shared" si="6"/>
        <v>W</v>
      </c>
      <c r="BH11" s="44" t="str">
        <f t="shared" si="6"/>
        <v>J</v>
      </c>
      <c r="BI11" s="44" t="str">
        <f t="shared" si="6"/>
        <v>V</v>
      </c>
      <c r="BJ11" s="44" t="str">
        <f t="shared" si="6"/>
        <v>S</v>
      </c>
      <c r="BK11" s="45" t="str">
        <f t="shared" si="6"/>
        <v>D</v>
      </c>
      <c r="BL11" s="43" t="str">
        <f>CHOOSE(WEEKDAY(BL10,1),"D","L","M","W","J","V","S")</f>
        <v>L</v>
      </c>
      <c r="BM11" s="44" t="str">
        <f t="shared" ref="BM11:BR11" si="7">CHOOSE(WEEKDAY(BM10,1),"D","L","M","W","J","V","S")</f>
        <v>M</v>
      </c>
      <c r="BN11" s="44" t="str">
        <f t="shared" si="7"/>
        <v>W</v>
      </c>
      <c r="BO11" s="44" t="str">
        <f t="shared" si="7"/>
        <v>J</v>
      </c>
      <c r="BP11" s="44" t="str">
        <f t="shared" si="7"/>
        <v>V</v>
      </c>
      <c r="BQ11" s="44" t="str">
        <f t="shared" si="7"/>
        <v>S</v>
      </c>
      <c r="BR11" s="45" t="str">
        <f t="shared" si="7"/>
        <v>D</v>
      </c>
    </row>
    <row r="12" spans="1:70" s="73" customFormat="1" ht="27" customHeight="1">
      <c r="A12" s="97" t="str">
        <f>IF(ISERROR(VALUE(SUBSTITUTE(prevWBS,".",""))),"1",IF(ISERROR(FIND("`",SUBSTITUTE(prevWBS,".","`",1))),TEXT(VALUE(prevWBS)+1,"#"),TEXT(VALUE(LEFT(prevWBS,FIND("`",SUBSTITUTE(prevWBS,".","`",1))-1))+1,"#")))</f>
        <v>1</v>
      </c>
      <c r="B12" s="62" t="s">
        <v>46</v>
      </c>
      <c r="C12" s="63" t="s">
        <v>46</v>
      </c>
      <c r="D12" s="63" t="s">
        <v>46</v>
      </c>
      <c r="E12" s="63" t="s">
        <v>46</v>
      </c>
      <c r="F12" s="63"/>
      <c r="G12" s="63"/>
      <c r="H12" s="64"/>
      <c r="I12" s="65"/>
      <c r="J12" s="65" t="str">
        <f>IF(ISBLANK(I12)," - ",IF(K12=0,I12,I12+K12-1))</f>
        <v xml:space="preserve"> - </v>
      </c>
      <c r="K12" s="66"/>
      <c r="L12" s="67"/>
      <c r="M12" s="68" t="str">
        <f t="shared" ref="M12:M70" si="8">IF(OR(J12=0,I12=0)," - ",NETWORKDAYS(I12,J12))</f>
        <v xml:space="preserve"> - </v>
      </c>
      <c r="N12" s="69"/>
      <c r="O12" s="70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2"/>
    </row>
    <row r="13" spans="1:70" s="77" customFormat="1" ht="27" customHeight="1">
      <c r="A13" s="87" t="s">
        <v>47</v>
      </c>
      <c r="B13" s="182" t="s">
        <v>48</v>
      </c>
      <c r="C13" s="89" t="s">
        <v>49</v>
      </c>
      <c r="D13" s="89">
        <v>17</v>
      </c>
      <c r="E13" s="89">
        <v>1234</v>
      </c>
      <c r="F13" s="206" t="s">
        <v>50</v>
      </c>
      <c r="G13" s="89" t="s">
        <v>51</v>
      </c>
      <c r="H13" s="91"/>
      <c r="I13" s="92">
        <v>45004</v>
      </c>
      <c r="J13" s="93">
        <f>IF(ISBLANK(I13)," - ",IF(K13=0,I13,I13+K13-1))</f>
        <v>45011</v>
      </c>
      <c r="K13" s="94">
        <v>8</v>
      </c>
      <c r="L13" s="150">
        <v>0</v>
      </c>
      <c r="M13" s="96">
        <f>IF(OR(J13=0,I13=0)," - ",NETWORKDAYS(I13,J13))</f>
        <v>5</v>
      </c>
      <c r="N13" s="101"/>
      <c r="O13" s="98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6"/>
    </row>
    <row r="14" spans="1:70" s="77" customFormat="1" ht="27" customHeight="1">
      <c r="A14" s="87" t="s">
        <v>52</v>
      </c>
      <c r="B14" s="182" t="s">
        <v>53</v>
      </c>
      <c r="C14" s="89" t="s">
        <v>54</v>
      </c>
      <c r="D14" s="89">
        <v>2</v>
      </c>
      <c r="E14" s="89" t="s">
        <v>55</v>
      </c>
      <c r="F14" s="199" t="s">
        <v>56</v>
      </c>
      <c r="G14" s="89" t="s">
        <v>57</v>
      </c>
      <c r="H14" s="184"/>
      <c r="I14" s="207">
        <v>45004</v>
      </c>
      <c r="J14" s="202">
        <f>IF(ISBLANK(I14)," - ",IF(K14=0,I14,I14+K14-1))</f>
        <v>45011</v>
      </c>
      <c r="K14" s="94">
        <v>8</v>
      </c>
      <c r="L14" s="150">
        <v>0</v>
      </c>
      <c r="M14" s="208">
        <f>IF(OR(J14=0,I14=0)," - ",NETWORKDAYS(I14,J14))</f>
        <v>5</v>
      </c>
      <c r="N14" s="185"/>
      <c r="O14" s="99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9"/>
    </row>
    <row r="15" spans="1:70" s="77" customFormat="1" ht="27" customHeight="1">
      <c r="A15" s="87" t="s">
        <v>58</v>
      </c>
      <c r="B15" s="182" t="s">
        <v>59</v>
      </c>
      <c r="C15" s="89" t="s">
        <v>54</v>
      </c>
      <c r="D15" s="89">
        <v>16</v>
      </c>
      <c r="E15" s="89">
        <v>1234</v>
      </c>
      <c r="F15" s="199" t="s">
        <v>60</v>
      </c>
      <c r="G15" s="89" t="s">
        <v>61</v>
      </c>
      <c r="H15" s="193"/>
      <c r="I15" s="186">
        <v>44969</v>
      </c>
      <c r="J15" s="202">
        <f>IF(ISBLANK(I15)," - ",IF(K15=0,I15,I15+K15-1))</f>
        <v>44990</v>
      </c>
      <c r="K15" s="94">
        <v>22</v>
      </c>
      <c r="L15" s="150">
        <v>1</v>
      </c>
      <c r="M15" s="208">
        <f>IF(OR(J15=0,I15=0)," - ",NETWORKDAYS(I15,J15))</f>
        <v>15</v>
      </c>
      <c r="N15" s="185"/>
      <c r="O15" s="99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9"/>
    </row>
    <row r="16" spans="1:70" s="77" customFormat="1" ht="27" customHeight="1">
      <c r="A16" s="87" t="s">
        <v>62</v>
      </c>
      <c r="B16" s="182" t="s">
        <v>63</v>
      </c>
      <c r="C16" s="89" t="s">
        <v>54</v>
      </c>
      <c r="D16" s="89">
        <v>18</v>
      </c>
      <c r="E16" s="89">
        <v>1234</v>
      </c>
      <c r="F16" s="199" t="s">
        <v>64</v>
      </c>
      <c r="G16" s="89" t="s">
        <v>57</v>
      </c>
      <c r="H16" s="184"/>
      <c r="I16" s="186">
        <v>44963</v>
      </c>
      <c r="J16" s="202">
        <f>IF(ISBLANK(I16)," - ",IF(K16=0,I16,I16+K16-1))</f>
        <v>44969</v>
      </c>
      <c r="K16" s="94">
        <v>7</v>
      </c>
      <c r="L16" s="150">
        <v>1</v>
      </c>
      <c r="M16" s="208">
        <f>IF(OR(J16=0,I16=0)," - ",NETWORKDAYS(I16,J16))</f>
        <v>5</v>
      </c>
      <c r="N16" s="185"/>
      <c r="O16" s="99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9"/>
    </row>
    <row r="17" spans="1:70" s="77" customFormat="1" ht="27" customHeight="1">
      <c r="A17" s="87" t="s">
        <v>65</v>
      </c>
      <c r="B17" s="182" t="s">
        <v>66</v>
      </c>
      <c r="C17" s="89" t="s">
        <v>67</v>
      </c>
      <c r="D17" s="89">
        <v>1</v>
      </c>
      <c r="E17" s="89" t="s">
        <v>52</v>
      </c>
      <c r="F17" s="201" t="s">
        <v>68</v>
      </c>
      <c r="G17" s="89" t="s">
        <v>51</v>
      </c>
      <c r="H17" s="106"/>
      <c r="I17" s="107">
        <v>44969</v>
      </c>
      <c r="J17" s="202">
        <f>IF(ISBLANK(I17)," - ",IF(K17=0,I17,I17+K17-1))</f>
        <v>44990</v>
      </c>
      <c r="K17" s="181">
        <v>22</v>
      </c>
      <c r="L17" s="150">
        <v>1</v>
      </c>
      <c r="M17" s="208">
        <f>IF(OR(J17=0,I17=0)," - ",NETWORKDAYS(I17,J17))</f>
        <v>15</v>
      </c>
      <c r="N17" s="112"/>
      <c r="O17" s="99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9"/>
    </row>
    <row r="18" spans="1:70" s="77" customFormat="1" ht="27" customHeight="1">
      <c r="A18" s="87" t="s">
        <v>69</v>
      </c>
      <c r="B18" s="182" t="s">
        <v>70</v>
      </c>
      <c r="C18" s="89" t="s">
        <v>67</v>
      </c>
      <c r="D18" s="89">
        <v>1</v>
      </c>
      <c r="E18" s="89" t="s">
        <v>52</v>
      </c>
      <c r="F18" s="200" t="s">
        <v>71</v>
      </c>
      <c r="G18" s="89" t="s">
        <v>57</v>
      </c>
      <c r="H18" s="106"/>
      <c r="I18" s="107">
        <v>44969</v>
      </c>
      <c r="J18" s="202">
        <f>IF(ISBLANK(I18)," - ",IF(K18=0,I18,I18+K18-1))</f>
        <v>44990</v>
      </c>
      <c r="K18" s="181">
        <v>22</v>
      </c>
      <c r="L18" s="150">
        <v>1</v>
      </c>
      <c r="M18" s="208">
        <f>IF(OR(J18=0,I18=0)," - ",NETWORKDAYS(I18,J18))</f>
        <v>15</v>
      </c>
      <c r="N18" s="112"/>
      <c r="O18" s="100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80"/>
    </row>
    <row r="19" spans="1:70" s="77" customFormat="1" ht="27" customHeight="1">
      <c r="A19" s="87" t="s">
        <v>72</v>
      </c>
      <c r="B19" s="182" t="s">
        <v>73</v>
      </c>
      <c r="C19" s="89" t="s">
        <v>67</v>
      </c>
      <c r="D19" s="89">
        <v>1</v>
      </c>
      <c r="E19" s="89" t="s">
        <v>47</v>
      </c>
      <c r="F19" s="105" t="s">
        <v>74</v>
      </c>
      <c r="G19" s="187" t="s">
        <v>75</v>
      </c>
      <c r="H19" s="106"/>
      <c r="I19" s="107">
        <v>44522</v>
      </c>
      <c r="J19" s="202">
        <f>IF(ISBLANK(I19)," - ",IF(K19=0,I19,I19+K19-1))</f>
        <v>44528</v>
      </c>
      <c r="K19" s="181">
        <v>7</v>
      </c>
      <c r="L19" s="150">
        <v>0</v>
      </c>
      <c r="M19" s="208">
        <f>IF(OR(J19=0,I19=0)," - ",NETWORKDAYS(I19,J19))</f>
        <v>5</v>
      </c>
      <c r="N19" s="112"/>
      <c r="O19" s="100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80"/>
    </row>
    <row r="20" spans="1:70" s="155" customFormat="1" ht="27" customHeight="1">
      <c r="A20" s="87" t="s">
        <v>76</v>
      </c>
      <c r="B20" s="182" t="s">
        <v>77</v>
      </c>
      <c r="C20" s="89" t="s">
        <v>78</v>
      </c>
      <c r="D20" s="89">
        <v>1</v>
      </c>
      <c r="E20" s="89" t="s">
        <v>47</v>
      </c>
      <c r="F20" s="200" t="s">
        <v>79</v>
      </c>
      <c r="G20" s="89" t="s">
        <v>80</v>
      </c>
      <c r="H20" s="159"/>
      <c r="I20" s="107">
        <v>44969</v>
      </c>
      <c r="J20" s="202">
        <f>IF(ISBLANK(I20)," - ",IF(K20=0,I20,I20+K20-1))</f>
        <v>44990</v>
      </c>
      <c r="K20" s="181">
        <v>22</v>
      </c>
      <c r="L20" s="150">
        <v>1</v>
      </c>
      <c r="M20" s="208">
        <f>IF(OR(J20=0,I20=0)," - ",NETWORKDAYS(I20,J20))</f>
        <v>15</v>
      </c>
      <c r="N20" s="160"/>
      <c r="O20" s="152"/>
      <c r="P20" s="153"/>
      <c r="Q20" s="171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4"/>
    </row>
    <row r="21" spans="1:70" s="77" customFormat="1" ht="27" customHeight="1">
      <c r="A21" s="87" t="s">
        <v>81</v>
      </c>
      <c r="B21" s="182" t="s">
        <v>82</v>
      </c>
      <c r="C21" s="89" t="s">
        <v>67</v>
      </c>
      <c r="D21" s="89">
        <v>1</v>
      </c>
      <c r="E21" s="89">
        <v>1.3</v>
      </c>
      <c r="F21" s="200" t="s">
        <v>83</v>
      </c>
      <c r="G21" s="89" t="s">
        <v>80</v>
      </c>
      <c r="H21" s="106"/>
      <c r="I21" s="107">
        <v>44990</v>
      </c>
      <c r="J21" s="202">
        <f>IF(ISBLANK(I21)," - ",IF(K21=0,I21,I21+K21-1))</f>
        <v>44997</v>
      </c>
      <c r="K21" s="181">
        <v>8</v>
      </c>
      <c r="L21" s="150">
        <v>0</v>
      </c>
      <c r="M21" s="208">
        <f>IF(OR(J21=0,I21=0)," - ",NETWORKDAYS(I21,J21))</f>
        <v>5</v>
      </c>
      <c r="N21" s="112"/>
      <c r="O21" s="100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80"/>
    </row>
    <row r="22" spans="1:70" s="77" customFormat="1" ht="27" customHeight="1">
      <c r="A22" s="87" t="s">
        <v>84</v>
      </c>
      <c r="B22" s="182" t="s">
        <v>85</v>
      </c>
      <c r="C22" s="89" t="s">
        <v>67</v>
      </c>
      <c r="D22" s="89">
        <v>1</v>
      </c>
      <c r="E22" s="89" t="s">
        <v>62</v>
      </c>
      <c r="F22" s="105" t="s">
        <v>86</v>
      </c>
      <c r="G22" s="187" t="s">
        <v>75</v>
      </c>
      <c r="H22" s="106"/>
      <c r="I22" s="107">
        <v>44522</v>
      </c>
      <c r="J22" s="202">
        <f>IF(ISBLANK(I22)," - ",IF(K22=0,I22,I22+K22-1))</f>
        <v>44528</v>
      </c>
      <c r="K22" s="181">
        <v>7</v>
      </c>
      <c r="L22" s="150">
        <v>0</v>
      </c>
      <c r="M22" s="208">
        <f>IF(OR(J22=0,I22=0)," - ",NETWORKDAYS(I22,J22))</f>
        <v>5</v>
      </c>
      <c r="N22" s="112"/>
      <c r="O22" s="100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80"/>
    </row>
    <row r="23" spans="1:70" s="155" customFormat="1" ht="27" customHeight="1">
      <c r="A23" s="87" t="s">
        <v>87</v>
      </c>
      <c r="B23" s="182" t="s">
        <v>88</v>
      </c>
      <c r="C23" s="89" t="s">
        <v>67</v>
      </c>
      <c r="D23" s="89">
        <v>2</v>
      </c>
      <c r="E23" s="89" t="s">
        <v>89</v>
      </c>
      <c r="F23" s="200" t="s">
        <v>90</v>
      </c>
      <c r="G23" s="104" t="s">
        <v>91</v>
      </c>
      <c r="H23" s="159"/>
      <c r="I23" s="107">
        <v>44990</v>
      </c>
      <c r="J23" s="202">
        <f>IF(ISBLANK(I23)," - ",IF(K23=0,I23,I23+K23-1))</f>
        <v>44997</v>
      </c>
      <c r="K23" s="109">
        <v>8</v>
      </c>
      <c r="L23" s="150">
        <v>0</v>
      </c>
      <c r="M23" s="208">
        <f>IF(OR(J23=0,I23=0)," - ",NETWORKDAYS(I23,J23))</f>
        <v>5</v>
      </c>
      <c r="N23" s="160"/>
      <c r="O23" s="152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53"/>
      <c r="BN23" s="153"/>
      <c r="BO23" s="153"/>
      <c r="BP23" s="153"/>
      <c r="BQ23" s="153"/>
      <c r="BR23" s="154"/>
    </row>
    <row r="24" spans="1:70" s="155" customFormat="1" ht="27" customHeight="1">
      <c r="A24" s="183" t="s">
        <v>92</v>
      </c>
      <c r="B24" s="156" t="s">
        <v>93</v>
      </c>
      <c r="C24" s="157" t="s">
        <v>67</v>
      </c>
      <c r="D24" s="157">
        <v>2</v>
      </c>
      <c r="E24" s="157" t="s">
        <v>89</v>
      </c>
      <c r="F24" s="158" t="s">
        <v>94</v>
      </c>
      <c r="G24" s="187" t="s">
        <v>75</v>
      </c>
      <c r="H24" s="193"/>
      <c r="I24" s="107">
        <v>44522</v>
      </c>
      <c r="J24" s="202">
        <f>IF(ISBLANK(I24)," - ",IF(K24=0,I24,I24+K24-1))</f>
        <v>44528</v>
      </c>
      <c r="K24" s="181">
        <v>7</v>
      </c>
      <c r="L24" s="150">
        <v>0</v>
      </c>
      <c r="M24" s="208">
        <f>IF(OR(J24=0,I24=0)," - ",NETWORKDAYS(I24,J24))</f>
        <v>5</v>
      </c>
      <c r="N24" s="160"/>
      <c r="O24" s="152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4"/>
    </row>
    <row r="25" spans="1:70" s="77" customFormat="1" ht="27" customHeight="1">
      <c r="A25" s="183" t="s">
        <v>95</v>
      </c>
      <c r="B25" s="103" t="s">
        <v>96</v>
      </c>
      <c r="C25" s="104" t="s">
        <v>67</v>
      </c>
      <c r="D25" s="104">
        <v>2</v>
      </c>
      <c r="E25" s="104" t="s">
        <v>89</v>
      </c>
      <c r="F25" s="200" t="s">
        <v>97</v>
      </c>
      <c r="G25" s="104" t="s">
        <v>91</v>
      </c>
      <c r="H25" s="106"/>
      <c r="I25" s="107">
        <v>44990</v>
      </c>
      <c r="J25" s="202">
        <f>IF(ISBLANK(I25)," - ",IF(K25=0,I25,I25+K25-1))</f>
        <v>44997</v>
      </c>
      <c r="K25" s="109">
        <v>8</v>
      </c>
      <c r="L25" s="150">
        <v>0</v>
      </c>
      <c r="M25" s="208">
        <f>IF(OR(J25=0,I25=0)," - ",NETWORKDAYS(I25,J25))</f>
        <v>5</v>
      </c>
      <c r="N25" s="112"/>
      <c r="O25" s="100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80"/>
    </row>
    <row r="26" spans="1:70" s="77" customFormat="1" ht="27" customHeight="1">
      <c r="A26" s="183" t="s">
        <v>98</v>
      </c>
      <c r="B26" s="103" t="s">
        <v>99</v>
      </c>
      <c r="C26" s="189" t="s">
        <v>67</v>
      </c>
      <c r="D26" s="104">
        <v>2</v>
      </c>
      <c r="E26" s="188" t="s">
        <v>89</v>
      </c>
      <c r="F26" s="105" t="s">
        <v>100</v>
      </c>
      <c r="G26" s="187" t="s">
        <v>75</v>
      </c>
      <c r="H26" s="106"/>
      <c r="I26" s="107">
        <v>44522</v>
      </c>
      <c r="J26" s="202">
        <f>IF(ISBLANK(I26)," - ",IF(K26=0,I26,I26+K26-1))</f>
        <v>44528</v>
      </c>
      <c r="K26" s="181">
        <v>7</v>
      </c>
      <c r="L26" s="150">
        <v>0</v>
      </c>
      <c r="M26" s="208">
        <f>IF(OR(J26=0,I26=0)," - ",NETWORKDAYS(I26,J26))</f>
        <v>5</v>
      </c>
      <c r="N26" s="112"/>
      <c r="O26" s="100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80"/>
    </row>
    <row r="27" spans="1:70" s="77" customFormat="1" ht="27" customHeight="1">
      <c r="A27" s="183" t="s">
        <v>101</v>
      </c>
      <c r="B27" s="103" t="s">
        <v>102</v>
      </c>
      <c r="C27" s="104" t="s">
        <v>54</v>
      </c>
      <c r="D27" s="104">
        <v>2</v>
      </c>
      <c r="E27" s="187" t="s">
        <v>89</v>
      </c>
      <c r="F27" s="105" t="s">
        <v>103</v>
      </c>
      <c r="G27" s="187" t="s">
        <v>75</v>
      </c>
      <c r="H27" s="106"/>
      <c r="I27" s="107">
        <v>44522</v>
      </c>
      <c r="J27" s="202">
        <f>IF(ISBLANK(I27)," - ",IF(K27=0,I27,I27+K27-1))</f>
        <v>44528</v>
      </c>
      <c r="K27" s="181">
        <v>7</v>
      </c>
      <c r="L27" s="150">
        <v>0</v>
      </c>
      <c r="M27" s="208">
        <f>IF(OR(J27=0,I27=0)," - ",NETWORKDAYS(I27,J27))</f>
        <v>5</v>
      </c>
      <c r="N27" s="112"/>
      <c r="O27" s="100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80"/>
    </row>
    <row r="28" spans="1:70" s="77" customFormat="1" ht="27" customHeight="1">
      <c r="A28" s="183" t="s">
        <v>104</v>
      </c>
      <c r="B28" s="103" t="s">
        <v>105</v>
      </c>
      <c r="C28" s="104" t="s">
        <v>54</v>
      </c>
      <c r="D28" s="104">
        <v>2</v>
      </c>
      <c r="E28" s="187" t="s">
        <v>106</v>
      </c>
      <c r="F28" s="105" t="s">
        <v>107</v>
      </c>
      <c r="G28" s="187" t="s">
        <v>75</v>
      </c>
      <c r="H28" s="106"/>
      <c r="I28" s="107">
        <v>44522</v>
      </c>
      <c r="J28" s="202">
        <f>IF(ISBLANK(I28)," - ",IF(K28=0,I28,I28+K28-1))</f>
        <v>44528</v>
      </c>
      <c r="K28" s="181">
        <v>7</v>
      </c>
      <c r="L28" s="150">
        <v>0</v>
      </c>
      <c r="M28" s="208">
        <f>IF(OR(J28=0,I28=0)," - ",NETWORKDAYS(I28,J28))</f>
        <v>5</v>
      </c>
      <c r="N28" s="112"/>
      <c r="O28" s="100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80"/>
    </row>
    <row r="29" spans="1:70" s="77" customFormat="1" ht="27" customHeight="1">
      <c r="A29" s="183" t="s">
        <v>108</v>
      </c>
      <c r="B29" s="192" t="s">
        <v>109</v>
      </c>
      <c r="C29" s="187" t="s">
        <v>67</v>
      </c>
      <c r="D29" s="187">
        <v>2</v>
      </c>
      <c r="E29" s="187" t="s">
        <v>106</v>
      </c>
      <c r="F29" s="205" t="s">
        <v>110</v>
      </c>
      <c r="G29" s="89" t="s">
        <v>51</v>
      </c>
      <c r="H29" s="193"/>
      <c r="I29" s="186">
        <v>44997</v>
      </c>
      <c r="J29" s="202">
        <f>IF(ISBLANK(I29)," - ",IF(K29=0,I29,I29+K29-1))</f>
        <v>45004</v>
      </c>
      <c r="K29" s="194">
        <v>8</v>
      </c>
      <c r="L29" s="150">
        <v>0</v>
      </c>
      <c r="M29" s="208">
        <f>IF(OR(J29=0,I29=0)," - ",NETWORKDAYS(I29,J29))</f>
        <v>5</v>
      </c>
      <c r="N29" s="195"/>
      <c r="O29" s="196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7"/>
      <c r="BD29" s="197"/>
      <c r="BE29" s="197"/>
      <c r="BF29" s="197"/>
      <c r="BG29" s="197"/>
      <c r="BH29" s="197"/>
      <c r="BI29" s="197"/>
      <c r="BJ29" s="197"/>
      <c r="BK29" s="197"/>
      <c r="BL29" s="197"/>
      <c r="BM29" s="197"/>
      <c r="BN29" s="197"/>
      <c r="BO29" s="197"/>
      <c r="BP29" s="197"/>
      <c r="BQ29" s="197"/>
      <c r="BR29" s="198"/>
    </row>
    <row r="30" spans="1:70" s="77" customFormat="1" ht="27" customHeight="1">
      <c r="A30" s="183" t="s">
        <v>111</v>
      </c>
      <c r="B30" s="105" t="s">
        <v>112</v>
      </c>
      <c r="C30" s="104" t="s">
        <v>113</v>
      </c>
      <c r="D30" s="104">
        <v>2</v>
      </c>
      <c r="E30" s="104" t="s">
        <v>89</v>
      </c>
      <c r="F30" s="105" t="s">
        <v>114</v>
      </c>
      <c r="G30" s="104" t="s">
        <v>75</v>
      </c>
      <c r="H30" s="106"/>
      <c r="I30" s="107">
        <v>44522</v>
      </c>
      <c r="J30" s="202">
        <f>IF(ISBLANK(I30)," - ",IF(K30=0,I30,I30+K30-1))</f>
        <v>44528</v>
      </c>
      <c r="K30" s="181">
        <v>7</v>
      </c>
      <c r="L30" s="150">
        <v>0</v>
      </c>
      <c r="M30" s="208">
        <f>IF(OR(J30=0,I30=0)," - ",NETWORKDAYS(I30,J30))</f>
        <v>5</v>
      </c>
      <c r="N30" s="112"/>
      <c r="O30" s="100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80"/>
    </row>
    <row r="31" spans="1:70" s="77" customFormat="1" ht="27" customHeight="1">
      <c r="A31" s="183" t="s">
        <v>115</v>
      </c>
      <c r="B31" s="105" t="s">
        <v>116</v>
      </c>
      <c r="C31" s="104" t="s">
        <v>67</v>
      </c>
      <c r="D31" s="104">
        <v>2</v>
      </c>
      <c r="E31" s="104" t="s">
        <v>117</v>
      </c>
      <c r="F31" s="200" t="s">
        <v>1</v>
      </c>
      <c r="G31" s="104" t="s">
        <v>80</v>
      </c>
      <c r="H31" s="106"/>
      <c r="I31" s="186">
        <v>44969</v>
      </c>
      <c r="J31" s="202">
        <f>IF(ISBLANK(I31)," - ",IF(K31=0,I31,I31+K31-1))</f>
        <v>44990</v>
      </c>
      <c r="K31" s="109">
        <v>22</v>
      </c>
      <c r="L31" s="150">
        <v>0</v>
      </c>
      <c r="M31" s="208">
        <f>IF(OR(J31=0,I31=0)," - ",NETWORKDAYS(I31,J31))</f>
        <v>15</v>
      </c>
      <c r="N31" s="112"/>
      <c r="O31" s="196"/>
      <c r="P31" s="197"/>
      <c r="Q31" s="197"/>
      <c r="R31" s="197"/>
      <c r="S31" s="197"/>
      <c r="T31" s="197"/>
      <c r="U31" s="204"/>
      <c r="V31" s="204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80"/>
    </row>
    <row r="32" spans="1:70" s="73" customFormat="1" ht="27" customHeight="1">
      <c r="A32" s="191">
        <v>2.4</v>
      </c>
      <c r="B32" s="124" t="s">
        <v>118</v>
      </c>
      <c r="C32" s="63" t="s">
        <v>118</v>
      </c>
      <c r="D32" s="63" t="s">
        <v>118</v>
      </c>
      <c r="E32" s="63" t="s">
        <v>118</v>
      </c>
      <c r="F32" s="71"/>
      <c r="G32" s="64"/>
      <c r="H32" s="64"/>
      <c r="I32" s="65"/>
      <c r="J32" s="65" t="str">
        <f t="shared" ref="J32:J70" si="9">IF(ISBLANK(I32)," - ",IF(K32=0,I32,I32+K32-1))</f>
        <v xml:space="preserve"> - </v>
      </c>
      <c r="K32" s="66"/>
      <c r="L32" s="67"/>
      <c r="M32" s="68" t="str">
        <f t="shared" si="8"/>
        <v xml:space="preserve"> - </v>
      </c>
      <c r="N32" s="69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2"/>
    </row>
    <row r="33" spans="1:70" s="155" customFormat="1" ht="27" hidden="1" customHeight="1">
      <c r="A33" s="190" t="s">
        <v>81</v>
      </c>
      <c r="B33" s="161"/>
      <c r="C33" s="162" t="s">
        <v>67</v>
      </c>
      <c r="D33" s="162"/>
      <c r="E33" s="162"/>
      <c r="F33" s="163" t="s">
        <v>119</v>
      </c>
      <c r="G33" s="162" t="s">
        <v>75</v>
      </c>
      <c r="H33" s="164"/>
      <c r="I33" s="107">
        <v>44602</v>
      </c>
      <c r="J33" s="165">
        <f>IF(ISBLANK(I33)," - ",IF(K33=0,I33,I33+K33-1))</f>
        <v>44605</v>
      </c>
      <c r="K33" s="109">
        <v>4</v>
      </c>
      <c r="L33" s="110">
        <v>0</v>
      </c>
      <c r="M33" s="166">
        <f>IF(OR(J33=0,I33=0)," - ",NETWORKDAYS(I33,J33))</f>
        <v>2</v>
      </c>
      <c r="N33" s="167"/>
      <c r="O33" s="168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70"/>
    </row>
    <row r="34" spans="1:70" hidden="1"/>
    <row r="35" spans="1:70" hidden="1"/>
    <row r="36" spans="1:70" s="77" customFormat="1" ht="27" hidden="1" customHeight="1">
      <c r="A36" s="102" t="str">
        <f t="shared" ref="A36:A42" si="1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0.1</v>
      </c>
      <c r="B36" s="103"/>
      <c r="C36" s="104" t="s">
        <v>67</v>
      </c>
      <c r="D36" s="104"/>
      <c r="E36" s="104"/>
      <c r="F36" s="105" t="s">
        <v>120</v>
      </c>
      <c r="G36" s="104" t="s">
        <v>75</v>
      </c>
      <c r="H36" s="106"/>
      <c r="I36" s="107">
        <v>44522</v>
      </c>
      <c r="J36" s="108">
        <f>IF(ISBLANK(I36)," - ",IF(K36=0,I36,I36+K36-1))</f>
        <v>44528</v>
      </c>
      <c r="K36" s="109">
        <v>7</v>
      </c>
      <c r="L36" s="151">
        <v>0</v>
      </c>
      <c r="M36" s="111">
        <f t="shared" si="8"/>
        <v>5</v>
      </c>
      <c r="N36" s="112"/>
      <c r="O36" s="100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80"/>
    </row>
    <row r="37" spans="1:70" hidden="1"/>
    <row r="38" spans="1:70" s="77" customFormat="1" ht="27" hidden="1" customHeight="1">
      <c r="A38" s="102" t="str">
        <f t="shared" si="10"/>
        <v>0.1</v>
      </c>
      <c r="B38" s="105"/>
      <c r="C38" s="104" t="s">
        <v>67</v>
      </c>
      <c r="D38" s="104"/>
      <c r="E38" s="104"/>
      <c r="F38" s="105" t="s">
        <v>121</v>
      </c>
      <c r="G38" s="104" t="s">
        <v>75</v>
      </c>
      <c r="H38" s="106"/>
      <c r="I38" s="107">
        <v>44596</v>
      </c>
      <c r="J38" s="108">
        <f t="shared" si="9"/>
        <v>44598</v>
      </c>
      <c r="K38" s="109">
        <v>3</v>
      </c>
      <c r="L38" s="151">
        <v>0</v>
      </c>
      <c r="M38" s="111">
        <f t="shared" si="8"/>
        <v>1</v>
      </c>
      <c r="N38" s="112"/>
      <c r="O38" s="100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80"/>
    </row>
    <row r="39" spans="1:70" s="77" customFormat="1" ht="27" hidden="1" customHeight="1">
      <c r="A39" s="102" t="str">
        <f t="shared" si="10"/>
        <v>0.2</v>
      </c>
      <c r="B39" s="103"/>
      <c r="C39" s="104" t="s">
        <v>113</v>
      </c>
      <c r="D39" s="104"/>
      <c r="E39" s="104"/>
      <c r="F39" s="105" t="s">
        <v>122</v>
      </c>
      <c r="G39" s="104" t="s">
        <v>75</v>
      </c>
      <c r="H39" s="106"/>
      <c r="I39" s="107">
        <v>44597</v>
      </c>
      <c r="J39" s="108">
        <f t="shared" si="9"/>
        <v>44601</v>
      </c>
      <c r="K39" s="109">
        <v>5</v>
      </c>
      <c r="L39" s="151">
        <v>0</v>
      </c>
      <c r="M39" s="111">
        <f t="shared" si="8"/>
        <v>3</v>
      </c>
      <c r="N39" s="112"/>
      <c r="O39" s="100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80"/>
    </row>
    <row r="40" spans="1:70" s="77" customFormat="1" ht="30" hidden="1" customHeight="1">
      <c r="A40" s="102" t="str">
        <f t="shared" si="10"/>
        <v>0.3</v>
      </c>
      <c r="B40" s="180" t="s">
        <v>109</v>
      </c>
      <c r="C40" s="104" t="s">
        <v>67</v>
      </c>
      <c r="D40" s="104">
        <v>2</v>
      </c>
      <c r="E40" s="104" t="s">
        <v>106</v>
      </c>
      <c r="F40" s="105" t="s">
        <v>110</v>
      </c>
      <c r="G40" s="104" t="s">
        <v>75</v>
      </c>
      <c r="H40" s="106"/>
      <c r="I40" s="107">
        <v>44997</v>
      </c>
      <c r="J40" s="108">
        <f>IF(ISBLANK(I40)," - ",IF(K40=0,I40,I40+K40-1))</f>
        <v>45004</v>
      </c>
      <c r="K40" s="109">
        <v>8</v>
      </c>
      <c r="L40" s="151">
        <v>0</v>
      </c>
      <c r="M40" s="111">
        <f t="shared" si="8"/>
        <v>5</v>
      </c>
      <c r="N40" s="112"/>
      <c r="O40" s="100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80"/>
    </row>
    <row r="41" spans="1:70" s="77" customFormat="1" ht="27" hidden="1" customHeight="1">
      <c r="A41" s="102" t="str">
        <f t="shared" si="10"/>
        <v>0.4</v>
      </c>
      <c r="B41" s="103"/>
      <c r="C41" s="104" t="s">
        <v>113</v>
      </c>
      <c r="D41" s="104"/>
      <c r="E41" s="104"/>
      <c r="F41" s="105" t="s">
        <v>123</v>
      </c>
      <c r="G41" s="104" t="s">
        <v>75</v>
      </c>
      <c r="H41" s="106"/>
      <c r="I41" s="107">
        <v>44602</v>
      </c>
      <c r="J41" s="108">
        <f t="shared" si="9"/>
        <v>44608</v>
      </c>
      <c r="K41" s="109">
        <v>7</v>
      </c>
      <c r="L41" s="151">
        <v>0</v>
      </c>
      <c r="M41" s="111">
        <f t="shared" si="8"/>
        <v>5</v>
      </c>
      <c r="N41" s="112"/>
      <c r="O41" s="125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4"/>
    </row>
    <row r="42" spans="1:70" s="77" customFormat="1" ht="27" hidden="1" customHeight="1">
      <c r="A42" s="102" t="str">
        <f t="shared" si="10"/>
        <v>0.5</v>
      </c>
      <c r="B42" s="103"/>
      <c r="C42" s="104" t="s">
        <v>113</v>
      </c>
      <c r="D42" s="104"/>
      <c r="E42" s="104"/>
      <c r="F42" s="105" t="s">
        <v>124</v>
      </c>
      <c r="G42" s="104" t="s">
        <v>75</v>
      </c>
      <c r="H42" s="106"/>
      <c r="I42" s="107">
        <v>44593</v>
      </c>
      <c r="J42" s="108">
        <f t="shared" si="9"/>
        <v>44596</v>
      </c>
      <c r="K42" s="109">
        <v>4</v>
      </c>
      <c r="L42" s="151">
        <v>0</v>
      </c>
      <c r="M42" s="111">
        <f t="shared" si="8"/>
        <v>4</v>
      </c>
      <c r="N42" s="112"/>
      <c r="O42" s="100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80"/>
    </row>
    <row r="43" spans="1:70" s="77" customFormat="1" ht="27" hidden="1" customHeight="1">
      <c r="A43" s="10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0.6</v>
      </c>
      <c r="B43" s="103"/>
      <c r="C43" s="104" t="s">
        <v>125</v>
      </c>
      <c r="D43" s="104"/>
      <c r="E43" s="104"/>
      <c r="F43" s="105" t="s">
        <v>126</v>
      </c>
      <c r="G43" s="104" t="s">
        <v>75</v>
      </c>
      <c r="H43" s="106"/>
      <c r="I43" s="107">
        <v>44606</v>
      </c>
      <c r="J43" s="108">
        <f t="shared" si="9"/>
        <v>44608</v>
      </c>
      <c r="K43" s="109">
        <v>3</v>
      </c>
      <c r="L43" s="151">
        <v>0</v>
      </c>
      <c r="M43" s="111">
        <f t="shared" si="8"/>
        <v>3</v>
      </c>
      <c r="N43" s="112"/>
      <c r="O43" s="100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80"/>
    </row>
    <row r="44" spans="1:70" s="77" customFormat="1" ht="27" hidden="1" customHeight="1">
      <c r="A44" s="10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0.7</v>
      </c>
      <c r="B44" s="105"/>
      <c r="C44" s="104" t="s">
        <v>125</v>
      </c>
      <c r="D44" s="104"/>
      <c r="E44" s="104"/>
      <c r="F44" s="105" t="s">
        <v>127</v>
      </c>
      <c r="G44" s="104" t="s">
        <v>75</v>
      </c>
      <c r="H44" s="106"/>
      <c r="I44" s="107">
        <v>44606</v>
      </c>
      <c r="J44" s="108">
        <f t="shared" si="9"/>
        <v>44608</v>
      </c>
      <c r="K44" s="109">
        <v>3</v>
      </c>
      <c r="L44" s="151">
        <v>0</v>
      </c>
      <c r="M44" s="111">
        <f t="shared" si="8"/>
        <v>3</v>
      </c>
      <c r="N44" s="112"/>
      <c r="O44" s="100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80"/>
    </row>
    <row r="45" spans="1:70" s="77" customFormat="1" ht="27" hidden="1" customHeight="1">
      <c r="A45" s="102" t="str">
        <f t="shared" ref="A45:A70" si="1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0.8</v>
      </c>
      <c r="B45" s="103"/>
      <c r="C45" s="104" t="s">
        <v>128</v>
      </c>
      <c r="D45" s="104"/>
      <c r="E45" s="104"/>
      <c r="F45" s="105" t="s">
        <v>129</v>
      </c>
      <c r="G45" s="104" t="s">
        <v>75</v>
      </c>
      <c r="H45" s="106"/>
      <c r="I45" s="107">
        <v>44592</v>
      </c>
      <c r="J45" s="108">
        <f>IF(ISBLANK(I45)," - ",IF(K45=0,I45,I45+K45-1))</f>
        <v>44592</v>
      </c>
      <c r="K45" s="109">
        <v>1</v>
      </c>
      <c r="L45" s="151">
        <v>0</v>
      </c>
      <c r="M45" s="111">
        <f>IF(OR(J45=0,I45=0)," - ",NETWORKDAYS(I45,J45))</f>
        <v>1</v>
      </c>
      <c r="N45" s="112"/>
      <c r="O45" s="100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80"/>
    </row>
    <row r="46" spans="1:70" s="77" customFormat="1" ht="27" hidden="1" customHeight="1">
      <c r="A46" s="102" t="str">
        <f t="shared" si="11"/>
        <v>0.9</v>
      </c>
      <c r="B46" s="103"/>
      <c r="C46" s="104" t="s">
        <v>130</v>
      </c>
      <c r="D46" s="104"/>
      <c r="E46" s="104"/>
      <c r="F46" s="105" t="s">
        <v>131</v>
      </c>
      <c r="G46" s="104" t="s">
        <v>75</v>
      </c>
      <c r="H46" s="106"/>
      <c r="I46" s="107">
        <v>44592</v>
      </c>
      <c r="J46" s="108">
        <f>IF(ISBLANK(I46)," - ",IF(K46=0,I46,I46+K46-1))</f>
        <v>44592</v>
      </c>
      <c r="K46" s="109">
        <v>1</v>
      </c>
      <c r="L46" s="151">
        <v>0</v>
      </c>
      <c r="M46" s="111">
        <f>IF(OR(J46=0,I46=0)," - ",NETWORKDAYS(I46,J46))</f>
        <v>1</v>
      </c>
      <c r="N46" s="112"/>
      <c r="O46" s="100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80"/>
    </row>
    <row r="47" spans="1:70" s="77" customFormat="1" ht="27" hidden="1" customHeight="1">
      <c r="A47" s="113" t="str">
        <f t="shared" si="11"/>
        <v>0.10</v>
      </c>
      <c r="B47" s="114"/>
      <c r="C47" s="115" t="s">
        <v>130</v>
      </c>
      <c r="D47" s="115"/>
      <c r="E47" s="115"/>
      <c r="F47" s="116" t="s">
        <v>1</v>
      </c>
      <c r="G47" s="115" t="s">
        <v>75</v>
      </c>
      <c r="H47" s="117"/>
      <c r="I47" s="118">
        <v>44593</v>
      </c>
      <c r="J47" s="119">
        <f>IF(ISBLANK(I47)," - ",IF(K47=0,I47,I47+K47-1))</f>
        <v>44593</v>
      </c>
      <c r="K47" s="120">
        <v>1</v>
      </c>
      <c r="L47" s="151">
        <v>0</v>
      </c>
      <c r="M47" s="122">
        <f>IF(OR(J47=0,I47=0)," - ",NETWORKDAYS(I47,J47))</f>
        <v>1</v>
      </c>
      <c r="N47" s="123"/>
      <c r="O47" s="100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80"/>
    </row>
    <row r="48" spans="1:70" s="73" customFormat="1" ht="27" customHeight="1">
      <c r="A48" s="97" t="str">
        <f>IF(ISERROR(VALUE(SUBSTITUTE(prevWBS,".",""))),"1",IF(ISERROR(FIND("`",SUBSTITUTE(prevWBS,".","`",1))),TEXT(VALUE(prevWBS)+1,"#"),TEXT(VALUE(LEFT(prevWBS,FIND("`",SUBSTITUTE(prevWBS,".","`",1))-1))+1,"#")))</f>
        <v>1</v>
      </c>
      <c r="B48" s="124" t="s">
        <v>132</v>
      </c>
      <c r="C48" s="63" t="s">
        <v>132</v>
      </c>
      <c r="D48" s="63" t="s">
        <v>132</v>
      </c>
      <c r="E48" s="63" t="s">
        <v>132</v>
      </c>
      <c r="F48" s="71"/>
      <c r="G48" s="64"/>
      <c r="H48" s="64"/>
      <c r="I48" s="65"/>
      <c r="J48" s="65" t="str">
        <f t="shared" si="9"/>
        <v xml:space="preserve"> - </v>
      </c>
      <c r="K48" s="66"/>
      <c r="L48" s="67"/>
      <c r="M48" s="68" t="str">
        <f t="shared" si="8"/>
        <v xml:space="preserve"> - </v>
      </c>
      <c r="N48" s="69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6"/>
    </row>
    <row r="49" spans="1:70" s="77" customFormat="1" ht="27" hidden="1" customHeight="1">
      <c r="A49" s="87" t="str">
        <f t="shared" ref="A49:A54" si="12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49" s="88"/>
      <c r="C49" s="89" t="s">
        <v>125</v>
      </c>
      <c r="D49" s="89"/>
      <c r="E49" s="89"/>
      <c r="F49" s="90" t="s">
        <v>133</v>
      </c>
      <c r="G49" s="89" t="s">
        <v>75</v>
      </c>
      <c r="H49" s="91"/>
      <c r="I49" s="92">
        <v>44609</v>
      </c>
      <c r="J49" s="93">
        <f t="shared" si="9"/>
        <v>44614</v>
      </c>
      <c r="K49" s="94">
        <v>6</v>
      </c>
      <c r="L49" s="95">
        <v>0</v>
      </c>
      <c r="M49" s="96">
        <f t="shared" si="8"/>
        <v>4</v>
      </c>
      <c r="N49" s="101"/>
      <c r="O49" s="100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80"/>
    </row>
    <row r="50" spans="1:70" s="77" customFormat="1" ht="27" hidden="1" customHeight="1">
      <c r="A50" s="102" t="str">
        <f t="shared" si="12"/>
        <v>1.2</v>
      </c>
      <c r="B50" s="103"/>
      <c r="C50" s="104" t="s">
        <v>125</v>
      </c>
      <c r="D50" s="104"/>
      <c r="E50" s="104"/>
      <c r="F50" s="105" t="s">
        <v>134</v>
      </c>
      <c r="G50" s="104" t="s">
        <v>75</v>
      </c>
      <c r="H50" s="106"/>
      <c r="I50" s="107">
        <v>44609</v>
      </c>
      <c r="J50" s="108">
        <f t="shared" si="9"/>
        <v>44614</v>
      </c>
      <c r="K50" s="109">
        <v>6</v>
      </c>
      <c r="L50" s="110">
        <v>0</v>
      </c>
      <c r="M50" s="111">
        <f t="shared" si="8"/>
        <v>4</v>
      </c>
      <c r="N50" s="112"/>
      <c r="O50" s="100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80"/>
    </row>
    <row r="51" spans="1:70" s="77" customFormat="1" ht="27" hidden="1" customHeight="1">
      <c r="A51" s="102" t="str">
        <f t="shared" si="12"/>
        <v>1.3</v>
      </c>
      <c r="B51" s="103"/>
      <c r="C51" s="104" t="s">
        <v>125</v>
      </c>
      <c r="D51" s="104"/>
      <c r="E51" s="104"/>
      <c r="F51" s="105" t="s">
        <v>135</v>
      </c>
      <c r="G51" s="104" t="s">
        <v>75</v>
      </c>
      <c r="H51" s="106"/>
      <c r="I51" s="107">
        <v>44609</v>
      </c>
      <c r="J51" s="108">
        <f t="shared" si="9"/>
        <v>44614</v>
      </c>
      <c r="K51" s="109">
        <v>6</v>
      </c>
      <c r="L51" s="110">
        <v>0</v>
      </c>
      <c r="M51" s="111">
        <f t="shared" si="8"/>
        <v>4</v>
      </c>
      <c r="N51" s="112"/>
      <c r="O51" s="100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80"/>
    </row>
    <row r="52" spans="1:70" s="77" customFormat="1" ht="27" hidden="1" customHeight="1">
      <c r="A52" s="102" t="str">
        <f t="shared" si="12"/>
        <v>1.4</v>
      </c>
      <c r="B52" s="103"/>
      <c r="C52" s="104" t="s">
        <v>136</v>
      </c>
      <c r="D52" s="104"/>
      <c r="E52" s="104"/>
      <c r="F52" s="105" t="s">
        <v>137</v>
      </c>
      <c r="G52" s="104" t="s">
        <v>75</v>
      </c>
      <c r="H52" s="106"/>
      <c r="I52" s="107">
        <v>44615</v>
      </c>
      <c r="J52" s="108">
        <f t="shared" si="9"/>
        <v>44617</v>
      </c>
      <c r="K52" s="109">
        <v>3</v>
      </c>
      <c r="L52" s="110">
        <v>0</v>
      </c>
      <c r="M52" s="111">
        <f t="shared" si="8"/>
        <v>3</v>
      </c>
      <c r="N52" s="112"/>
      <c r="O52" s="100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80"/>
    </row>
    <row r="53" spans="1:70" s="77" customFormat="1" ht="27" hidden="1" customHeight="1">
      <c r="A53" s="102" t="str">
        <f t="shared" si="12"/>
        <v>1.5</v>
      </c>
      <c r="B53" s="103"/>
      <c r="C53" s="104" t="s">
        <v>136</v>
      </c>
      <c r="D53" s="104"/>
      <c r="E53" s="104"/>
      <c r="F53" s="105" t="s">
        <v>138</v>
      </c>
      <c r="G53" s="104" t="s">
        <v>75</v>
      </c>
      <c r="H53" s="106"/>
      <c r="I53" s="107">
        <v>44615</v>
      </c>
      <c r="J53" s="108">
        <f t="shared" si="9"/>
        <v>44617</v>
      </c>
      <c r="K53" s="109">
        <v>3</v>
      </c>
      <c r="L53" s="110">
        <v>0</v>
      </c>
      <c r="M53" s="111">
        <f t="shared" si="8"/>
        <v>3</v>
      </c>
      <c r="N53" s="112"/>
      <c r="O53" s="100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80"/>
    </row>
    <row r="54" spans="1:70" s="77" customFormat="1" ht="27" hidden="1" customHeight="1">
      <c r="A54" s="102" t="str">
        <f t="shared" si="12"/>
        <v>1.6</v>
      </c>
      <c r="B54" s="103"/>
      <c r="C54" s="104" t="s">
        <v>136</v>
      </c>
      <c r="D54" s="104"/>
      <c r="E54" s="104"/>
      <c r="F54" s="105" t="s">
        <v>139</v>
      </c>
      <c r="G54" s="104" t="s">
        <v>75</v>
      </c>
      <c r="H54" s="106"/>
      <c r="I54" s="107">
        <v>44615</v>
      </c>
      <c r="J54" s="108">
        <f t="shared" si="9"/>
        <v>44617</v>
      </c>
      <c r="K54" s="109">
        <v>3</v>
      </c>
      <c r="L54" s="110">
        <v>0</v>
      </c>
      <c r="M54" s="111">
        <f t="shared" si="8"/>
        <v>3</v>
      </c>
      <c r="N54" s="112"/>
      <c r="O54" s="100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80"/>
    </row>
    <row r="55" spans="1:70" s="77" customFormat="1" ht="27" hidden="1" customHeight="1">
      <c r="A55" s="113" t="str">
        <f t="shared" si="11"/>
        <v>1.7</v>
      </c>
      <c r="B55" s="114"/>
      <c r="C55" s="115" t="s">
        <v>130</v>
      </c>
      <c r="D55" s="115"/>
      <c r="E55" s="115"/>
      <c r="F55" s="116" t="s">
        <v>140</v>
      </c>
      <c r="G55" s="115" t="s">
        <v>75</v>
      </c>
      <c r="H55" s="117"/>
      <c r="I55" s="118">
        <v>44594</v>
      </c>
      <c r="J55" s="119">
        <f>IF(ISBLANK(I55)," - ",IF(K55=0,I55,I55+K55-1))</f>
        <v>44594</v>
      </c>
      <c r="K55" s="120">
        <v>1</v>
      </c>
      <c r="L55" s="121">
        <v>0</v>
      </c>
      <c r="M55" s="122">
        <f>IF(OR(J55=0,I55=0)," - ",NETWORKDAYS(I55,J55))</f>
        <v>1</v>
      </c>
      <c r="N55" s="123"/>
      <c r="O55" s="125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4"/>
    </row>
    <row r="56" spans="1:70" s="73" customFormat="1" ht="27" customHeight="1">
      <c r="A56" s="97" t="str">
        <f>IF(ISERROR(VALUE(SUBSTITUTE(prevWBS,".",""))),"1",IF(ISERROR(FIND("`",SUBSTITUTE(prevWBS,".","`",1))),TEXT(VALUE(prevWBS)+1,"#"),TEXT(VALUE(LEFT(prevWBS,FIND("`",SUBSTITUTE(prevWBS,".","`",1))-1))+1,"#")))</f>
        <v>2</v>
      </c>
      <c r="B56" s="124" t="s">
        <v>141</v>
      </c>
      <c r="C56" s="63" t="s">
        <v>141</v>
      </c>
      <c r="D56" s="63" t="s">
        <v>141</v>
      </c>
      <c r="E56" s="63" t="s">
        <v>141</v>
      </c>
      <c r="F56" s="71"/>
      <c r="G56" s="64"/>
      <c r="H56" s="64"/>
      <c r="I56" s="65"/>
      <c r="J56" s="65" t="str">
        <f t="shared" si="9"/>
        <v xml:space="preserve"> - </v>
      </c>
      <c r="K56" s="66"/>
      <c r="L56" s="67"/>
      <c r="M56" s="68" t="str">
        <f t="shared" si="8"/>
        <v xml:space="preserve"> - </v>
      </c>
      <c r="N56" s="69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6"/>
    </row>
    <row r="57" spans="1:70" s="77" customFormat="1" ht="27" hidden="1" customHeight="1">
      <c r="A57" s="87" t="str">
        <f t="shared" si="11"/>
        <v>2.1</v>
      </c>
      <c r="B57" s="88"/>
      <c r="C57" s="89" t="s">
        <v>136</v>
      </c>
      <c r="D57" s="89"/>
      <c r="E57" s="89"/>
      <c r="F57" s="90" t="s">
        <v>142</v>
      </c>
      <c r="G57" s="89" t="s">
        <v>75</v>
      </c>
      <c r="H57" s="91"/>
      <c r="I57" s="92">
        <v>44602</v>
      </c>
      <c r="J57" s="93">
        <f t="shared" si="9"/>
        <v>44605</v>
      </c>
      <c r="K57" s="94">
        <v>4</v>
      </c>
      <c r="L57" s="95">
        <v>0</v>
      </c>
      <c r="M57" s="96">
        <f t="shared" si="8"/>
        <v>2</v>
      </c>
      <c r="N57" s="101"/>
      <c r="O57" s="100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80"/>
    </row>
    <row r="58" spans="1:70" s="77" customFormat="1" ht="27" hidden="1" customHeight="1">
      <c r="A58" s="102" t="str">
        <f t="shared" si="11"/>
        <v>2.2</v>
      </c>
      <c r="B58" s="103"/>
      <c r="C58" s="104" t="s">
        <v>136</v>
      </c>
      <c r="D58" s="104"/>
      <c r="E58" s="104"/>
      <c r="F58" s="105" t="s">
        <v>143</v>
      </c>
      <c r="G58" s="104" t="s">
        <v>75</v>
      </c>
      <c r="H58" s="106"/>
      <c r="I58" s="107">
        <v>44606</v>
      </c>
      <c r="J58" s="108">
        <f t="shared" si="9"/>
        <v>44608</v>
      </c>
      <c r="K58" s="109">
        <v>3</v>
      </c>
      <c r="L58" s="110">
        <v>0</v>
      </c>
      <c r="M58" s="111">
        <f t="shared" si="8"/>
        <v>3</v>
      </c>
      <c r="N58" s="112"/>
      <c r="O58" s="100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80"/>
    </row>
    <row r="59" spans="1:70" s="77" customFormat="1" ht="27" hidden="1" customHeight="1">
      <c r="A59" s="102" t="str">
        <f t="shared" si="11"/>
        <v>2.3</v>
      </c>
      <c r="B59" s="103"/>
      <c r="C59" s="104" t="s">
        <v>144</v>
      </c>
      <c r="D59" s="104"/>
      <c r="E59" s="104"/>
      <c r="F59" s="105" t="s">
        <v>145</v>
      </c>
      <c r="G59" s="104" t="s">
        <v>75</v>
      </c>
      <c r="H59" s="106"/>
      <c r="I59" s="107">
        <v>44609</v>
      </c>
      <c r="J59" s="108">
        <f t="shared" si="9"/>
        <v>44614</v>
      </c>
      <c r="K59" s="109">
        <v>6</v>
      </c>
      <c r="L59" s="110">
        <v>0</v>
      </c>
      <c r="M59" s="111">
        <f t="shared" si="8"/>
        <v>4</v>
      </c>
      <c r="N59" s="112"/>
      <c r="O59" s="100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80"/>
    </row>
    <row r="60" spans="1:70" s="77" customFormat="1" ht="27" hidden="1" customHeight="1">
      <c r="A60" s="102" t="str">
        <f t="shared" si="11"/>
        <v>2.4</v>
      </c>
      <c r="B60" s="103"/>
      <c r="C60" s="104" t="s">
        <v>144</v>
      </c>
      <c r="D60" s="104"/>
      <c r="E60" s="104"/>
      <c r="F60" s="105" t="s">
        <v>146</v>
      </c>
      <c r="G60" s="104" t="s">
        <v>75</v>
      </c>
      <c r="H60" s="106"/>
      <c r="I60" s="107">
        <v>44609</v>
      </c>
      <c r="J60" s="108">
        <f t="shared" si="9"/>
        <v>44614</v>
      </c>
      <c r="K60" s="109">
        <v>6</v>
      </c>
      <c r="L60" s="110">
        <v>0</v>
      </c>
      <c r="M60" s="111">
        <f t="shared" si="8"/>
        <v>4</v>
      </c>
      <c r="N60" s="112"/>
      <c r="O60" s="100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80"/>
    </row>
    <row r="61" spans="1:70" s="77" customFormat="1" ht="27" hidden="1" customHeight="1">
      <c r="A61" s="102" t="str">
        <f t="shared" si="11"/>
        <v>2.5</v>
      </c>
      <c r="B61" s="103"/>
      <c r="C61" s="104" t="s">
        <v>144</v>
      </c>
      <c r="D61" s="104"/>
      <c r="E61" s="104"/>
      <c r="F61" s="105" t="s">
        <v>147</v>
      </c>
      <c r="G61" s="104" t="s">
        <v>75</v>
      </c>
      <c r="H61" s="106"/>
      <c r="I61" s="107">
        <v>44609</v>
      </c>
      <c r="J61" s="108">
        <f t="shared" si="9"/>
        <v>44614</v>
      </c>
      <c r="K61" s="109">
        <v>6</v>
      </c>
      <c r="L61" s="110">
        <v>0</v>
      </c>
      <c r="M61" s="111">
        <f t="shared" si="8"/>
        <v>4</v>
      </c>
      <c r="N61" s="112"/>
      <c r="O61" s="100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80"/>
    </row>
    <row r="62" spans="1:70" s="77" customFormat="1" ht="27" hidden="1" customHeight="1">
      <c r="A62" s="102" t="str">
        <f t="shared" si="11"/>
        <v>2.6</v>
      </c>
      <c r="B62" s="103"/>
      <c r="C62" s="104" t="s">
        <v>144</v>
      </c>
      <c r="D62" s="104"/>
      <c r="E62" s="104"/>
      <c r="F62" s="105" t="s">
        <v>148</v>
      </c>
      <c r="G62" s="104" t="s">
        <v>75</v>
      </c>
      <c r="H62" s="106"/>
      <c r="I62" s="107">
        <v>44615</v>
      </c>
      <c r="J62" s="108">
        <f t="shared" si="9"/>
        <v>44617</v>
      </c>
      <c r="K62" s="109">
        <v>3</v>
      </c>
      <c r="L62" s="110">
        <v>0</v>
      </c>
      <c r="M62" s="111">
        <f t="shared" si="8"/>
        <v>3</v>
      </c>
      <c r="N62" s="112"/>
      <c r="O62" s="100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80"/>
    </row>
    <row r="63" spans="1:70" s="77" customFormat="1" ht="27" hidden="1" customHeight="1">
      <c r="A63" s="102" t="str">
        <f t="shared" si="11"/>
        <v>2.7</v>
      </c>
      <c r="B63" s="103"/>
      <c r="C63" s="104" t="s">
        <v>144</v>
      </c>
      <c r="D63" s="104"/>
      <c r="E63" s="104"/>
      <c r="F63" s="105" t="s">
        <v>149</v>
      </c>
      <c r="G63" s="104" t="s">
        <v>75</v>
      </c>
      <c r="H63" s="106"/>
      <c r="I63" s="107">
        <v>44590</v>
      </c>
      <c r="J63" s="108">
        <f t="shared" si="9"/>
        <v>44590</v>
      </c>
      <c r="K63" s="109">
        <v>1</v>
      </c>
      <c r="L63" s="110">
        <v>0</v>
      </c>
      <c r="M63" s="111">
        <f t="shared" si="8"/>
        <v>0</v>
      </c>
      <c r="N63" s="112"/>
      <c r="O63" s="100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80"/>
    </row>
    <row r="64" spans="1:70" s="77" customFormat="1" ht="27" hidden="1" customHeight="1">
      <c r="A64" s="102" t="str">
        <f t="shared" si="11"/>
        <v>2.8</v>
      </c>
      <c r="B64" s="103"/>
      <c r="C64" s="104" t="s">
        <v>144</v>
      </c>
      <c r="D64" s="104"/>
      <c r="E64" s="104"/>
      <c r="F64" s="105" t="s">
        <v>140</v>
      </c>
      <c r="G64" s="104" t="s">
        <v>75</v>
      </c>
      <c r="H64" s="106"/>
      <c r="I64" s="107">
        <v>44591</v>
      </c>
      <c r="J64" s="108">
        <f t="shared" si="9"/>
        <v>44591</v>
      </c>
      <c r="K64" s="109">
        <v>1</v>
      </c>
      <c r="L64" s="110">
        <v>0</v>
      </c>
      <c r="M64" s="111">
        <f t="shared" si="8"/>
        <v>0</v>
      </c>
      <c r="N64" s="112"/>
      <c r="O64" s="100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80"/>
    </row>
    <row r="65" spans="1:70" s="77" customFormat="1" ht="27" hidden="1" customHeight="1">
      <c r="A65" s="102" t="str">
        <f t="shared" si="11"/>
        <v>2.9</v>
      </c>
      <c r="B65" s="103"/>
      <c r="C65" s="104" t="s">
        <v>144</v>
      </c>
      <c r="D65" s="104"/>
      <c r="E65" s="104"/>
      <c r="F65" s="105" t="s">
        <v>150</v>
      </c>
      <c r="G65" s="104" t="s">
        <v>75</v>
      </c>
      <c r="H65" s="106"/>
      <c r="I65" s="107">
        <v>44591</v>
      </c>
      <c r="J65" s="108">
        <f t="shared" si="9"/>
        <v>44591</v>
      </c>
      <c r="K65" s="109">
        <v>1</v>
      </c>
      <c r="L65" s="110">
        <v>0</v>
      </c>
      <c r="M65" s="111">
        <f t="shared" si="8"/>
        <v>0</v>
      </c>
      <c r="N65" s="112"/>
      <c r="O65" s="100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80"/>
    </row>
    <row r="66" spans="1:70" s="77" customFormat="1" ht="27" hidden="1" customHeight="1">
      <c r="A66" s="102" t="str">
        <f t="shared" si="11"/>
        <v>2.10</v>
      </c>
      <c r="B66" s="103"/>
      <c r="C66" s="104" t="s">
        <v>144</v>
      </c>
      <c r="D66" s="104"/>
      <c r="E66" s="104"/>
      <c r="F66" s="105" t="s">
        <v>151</v>
      </c>
      <c r="G66" s="104" t="s">
        <v>75</v>
      </c>
      <c r="H66" s="106"/>
      <c r="I66" s="107">
        <v>44591</v>
      </c>
      <c r="J66" s="108">
        <f t="shared" si="9"/>
        <v>44591</v>
      </c>
      <c r="K66" s="109">
        <v>1</v>
      </c>
      <c r="L66" s="110">
        <v>0</v>
      </c>
      <c r="M66" s="111">
        <f t="shared" si="8"/>
        <v>0</v>
      </c>
      <c r="N66" s="112"/>
      <c r="O66" s="100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80"/>
    </row>
    <row r="67" spans="1:70" s="77" customFormat="1" ht="27" hidden="1" customHeight="1">
      <c r="A67" s="102" t="str">
        <f t="shared" si="11"/>
        <v>2.11</v>
      </c>
      <c r="B67" s="103"/>
      <c r="C67" s="104" t="s">
        <v>128</v>
      </c>
      <c r="D67" s="104"/>
      <c r="E67" s="104"/>
      <c r="F67" s="105" t="s">
        <v>152</v>
      </c>
      <c r="G67" s="104" t="s">
        <v>75</v>
      </c>
      <c r="H67" s="106"/>
      <c r="I67" s="107">
        <v>44592</v>
      </c>
      <c r="J67" s="108">
        <f t="shared" si="9"/>
        <v>44592</v>
      </c>
      <c r="K67" s="109">
        <v>1</v>
      </c>
      <c r="L67" s="110">
        <v>0</v>
      </c>
      <c r="M67" s="111">
        <f t="shared" si="8"/>
        <v>1</v>
      </c>
      <c r="N67" s="112"/>
      <c r="O67" s="100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80"/>
    </row>
    <row r="68" spans="1:70" s="77" customFormat="1" ht="27" hidden="1" customHeight="1">
      <c r="A68" s="102" t="str">
        <f t="shared" si="11"/>
        <v>2.12</v>
      </c>
      <c r="B68" s="103"/>
      <c r="C68" s="104" t="s">
        <v>128</v>
      </c>
      <c r="D68" s="104"/>
      <c r="E68" s="104"/>
      <c r="F68" s="105" t="s">
        <v>153</v>
      </c>
      <c r="G68" s="104" t="s">
        <v>75</v>
      </c>
      <c r="H68" s="106"/>
      <c r="I68" s="107">
        <v>44592</v>
      </c>
      <c r="J68" s="108">
        <f t="shared" si="9"/>
        <v>44592</v>
      </c>
      <c r="K68" s="109">
        <v>1</v>
      </c>
      <c r="L68" s="110">
        <v>0</v>
      </c>
      <c r="M68" s="111">
        <f t="shared" si="8"/>
        <v>1</v>
      </c>
      <c r="N68" s="112"/>
      <c r="O68" s="100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80"/>
    </row>
    <row r="69" spans="1:70" s="77" customFormat="1" ht="27" hidden="1" customHeight="1">
      <c r="A69" s="102" t="str">
        <f t="shared" si="11"/>
        <v>2.13</v>
      </c>
      <c r="B69" s="103"/>
      <c r="C69" s="104" t="s">
        <v>130</v>
      </c>
      <c r="D69" s="104"/>
      <c r="E69" s="104"/>
      <c r="F69" s="105" t="s">
        <v>154</v>
      </c>
      <c r="G69" s="104" t="s">
        <v>75</v>
      </c>
      <c r="H69" s="106"/>
      <c r="I69" s="107">
        <v>44593</v>
      </c>
      <c r="J69" s="108">
        <f t="shared" si="9"/>
        <v>44593</v>
      </c>
      <c r="K69" s="109">
        <v>1</v>
      </c>
      <c r="L69" s="110">
        <v>0</v>
      </c>
      <c r="M69" s="111">
        <f t="shared" si="8"/>
        <v>1</v>
      </c>
      <c r="N69" s="112"/>
      <c r="O69" s="100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80"/>
    </row>
    <row r="70" spans="1:70" s="77" customFormat="1" ht="27" hidden="1" customHeight="1">
      <c r="A70" s="113" t="str">
        <f t="shared" si="11"/>
        <v>2.14</v>
      </c>
      <c r="B70" s="114"/>
      <c r="C70" s="115" t="s">
        <v>130</v>
      </c>
      <c r="D70" s="115"/>
      <c r="E70" s="115"/>
      <c r="F70" s="116" t="s">
        <v>155</v>
      </c>
      <c r="G70" s="115" t="s">
        <v>75</v>
      </c>
      <c r="H70" s="117"/>
      <c r="I70" s="118">
        <v>44593</v>
      </c>
      <c r="J70" s="119">
        <f t="shared" si="9"/>
        <v>44593</v>
      </c>
      <c r="K70" s="120">
        <v>1</v>
      </c>
      <c r="L70" s="121">
        <v>0</v>
      </c>
      <c r="M70" s="122">
        <f t="shared" si="8"/>
        <v>1</v>
      </c>
      <c r="N70" s="123"/>
      <c r="O70" s="100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80"/>
    </row>
    <row r="71" spans="1:70" ht="60" customHeight="1"/>
    <row r="72" spans="1:70" ht="60" customHeight="1"/>
    <row r="73" spans="1:70">
      <c r="A73" s="135">
        <v>1</v>
      </c>
      <c r="B73" s="270" t="s">
        <v>156</v>
      </c>
      <c r="C73" s="270"/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270"/>
      <c r="AH73" s="270"/>
      <c r="AI73" s="270"/>
      <c r="AJ73" s="270"/>
      <c r="AK73" s="270"/>
      <c r="AL73" s="270"/>
      <c r="AM73" s="270"/>
      <c r="AN73" s="270"/>
      <c r="AO73" s="270"/>
      <c r="AP73" s="270"/>
      <c r="AQ73" s="270"/>
      <c r="AR73" s="270"/>
      <c r="AS73" s="270"/>
      <c r="AT73" s="270"/>
      <c r="AU73" s="270"/>
      <c r="AV73" s="270"/>
      <c r="AW73" s="270"/>
      <c r="AX73" s="270"/>
      <c r="AY73" s="270"/>
      <c r="AZ73" s="270"/>
      <c r="BA73" s="270"/>
      <c r="BB73" s="270"/>
      <c r="BC73" s="270"/>
      <c r="BD73" s="270"/>
      <c r="BE73" s="270"/>
      <c r="BF73" s="270"/>
      <c r="BG73" s="270"/>
      <c r="BH73" s="270"/>
      <c r="BI73" s="270"/>
      <c r="BJ73" s="270"/>
      <c r="BK73" s="270"/>
      <c r="BL73" s="270"/>
      <c r="BM73" s="270"/>
      <c r="BN73" s="270"/>
      <c r="BO73" s="270"/>
      <c r="BP73" s="271"/>
      <c r="BQ73" s="126"/>
      <c r="BR73" s="127"/>
    </row>
    <row r="74" spans="1:70" s="55" customFormat="1">
      <c r="A74" s="136" t="s">
        <v>47</v>
      </c>
      <c r="B74" s="272" t="s">
        <v>157</v>
      </c>
      <c r="C74" s="272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  <c r="AH74" s="272"/>
      <c r="AI74" s="272"/>
      <c r="AJ74" s="272"/>
      <c r="AK74" s="272"/>
      <c r="AL74" s="272"/>
      <c r="AM74" s="272"/>
      <c r="AN74" s="272"/>
      <c r="AO74" s="272"/>
      <c r="AP74" s="272"/>
      <c r="AQ74" s="272"/>
      <c r="AR74" s="272"/>
      <c r="AS74" s="272"/>
      <c r="AT74" s="272"/>
      <c r="AU74" s="272"/>
      <c r="AV74" s="272"/>
      <c r="AW74" s="272"/>
      <c r="AX74" s="272"/>
      <c r="AY74" s="272"/>
      <c r="AZ74" s="272"/>
      <c r="BA74" s="272"/>
      <c r="BB74" s="272"/>
      <c r="BC74" s="272"/>
      <c r="BD74" s="272"/>
      <c r="BE74" s="272"/>
      <c r="BF74" s="272"/>
      <c r="BG74" s="272"/>
      <c r="BH74" s="272"/>
      <c r="BI74" s="272"/>
      <c r="BJ74" s="272"/>
      <c r="BK74" s="272"/>
      <c r="BL74" s="272"/>
      <c r="BM74" s="272"/>
      <c r="BN74" s="272"/>
      <c r="BO74" s="272"/>
      <c r="BP74" s="273"/>
      <c r="BQ74" s="128"/>
      <c r="BR74" s="129"/>
    </row>
    <row r="75" spans="1:70" s="55" customFormat="1">
      <c r="A75" s="136" t="s">
        <v>52</v>
      </c>
      <c r="B75" s="274" t="s">
        <v>158</v>
      </c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274"/>
      <c r="AH75" s="274"/>
      <c r="AI75" s="274"/>
      <c r="AJ75" s="274"/>
      <c r="AK75" s="274"/>
      <c r="AL75" s="274"/>
      <c r="AM75" s="274"/>
      <c r="AN75" s="274"/>
      <c r="AO75" s="274"/>
      <c r="AP75" s="274"/>
      <c r="AQ75" s="274"/>
      <c r="AR75" s="274"/>
      <c r="AS75" s="274"/>
      <c r="AT75" s="274"/>
      <c r="AU75" s="274"/>
      <c r="AV75" s="274"/>
      <c r="AW75" s="274"/>
      <c r="AX75" s="274"/>
      <c r="AY75" s="274"/>
      <c r="AZ75" s="274"/>
      <c r="BA75" s="274"/>
      <c r="BB75" s="274"/>
      <c r="BC75" s="274"/>
      <c r="BD75" s="274"/>
      <c r="BE75" s="274"/>
      <c r="BF75" s="274"/>
      <c r="BG75" s="274"/>
      <c r="BH75" s="274"/>
      <c r="BI75" s="274"/>
      <c r="BJ75" s="274"/>
      <c r="BK75" s="274"/>
      <c r="BL75" s="274"/>
      <c r="BM75" s="274"/>
      <c r="BN75" s="274"/>
      <c r="BO75" s="274"/>
      <c r="BP75" s="275"/>
      <c r="BQ75" s="130"/>
      <c r="BR75" s="131"/>
    </row>
    <row r="76" spans="1:70" s="55" customFormat="1">
      <c r="A76" s="139" t="s">
        <v>58</v>
      </c>
      <c r="B76" s="276" t="s">
        <v>159</v>
      </c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276"/>
      <c r="O76" s="276"/>
      <c r="P76" s="276"/>
      <c r="Q76" s="276"/>
      <c r="R76" s="276"/>
      <c r="S76" s="276"/>
      <c r="T76" s="276"/>
      <c r="U76" s="276"/>
      <c r="V76" s="276"/>
      <c r="W76" s="276"/>
      <c r="X76" s="276"/>
      <c r="Y76" s="276"/>
      <c r="Z76" s="276"/>
      <c r="AA76" s="276"/>
      <c r="AB76" s="276"/>
      <c r="AC76" s="276"/>
      <c r="AD76" s="276"/>
      <c r="AE76" s="276"/>
      <c r="AF76" s="276"/>
      <c r="AG76" s="276"/>
      <c r="AH76" s="276"/>
      <c r="AI76" s="276"/>
      <c r="AJ76" s="276"/>
      <c r="AK76" s="276"/>
      <c r="AL76" s="276"/>
      <c r="AM76" s="276"/>
      <c r="AN76" s="276"/>
      <c r="AO76" s="276"/>
      <c r="AP76" s="276"/>
      <c r="AQ76" s="276"/>
      <c r="AR76" s="276"/>
      <c r="AS76" s="276"/>
      <c r="AT76" s="276"/>
      <c r="AU76" s="276"/>
      <c r="AV76" s="276"/>
      <c r="AW76" s="276"/>
      <c r="AX76" s="276"/>
      <c r="AY76" s="276"/>
      <c r="AZ76" s="276"/>
      <c r="BA76" s="276"/>
      <c r="BB76" s="276"/>
      <c r="BC76" s="276"/>
      <c r="BD76" s="276"/>
      <c r="BE76" s="276"/>
      <c r="BF76" s="276"/>
      <c r="BG76" s="276"/>
      <c r="BH76" s="276"/>
      <c r="BI76" s="276"/>
      <c r="BJ76" s="276"/>
      <c r="BK76" s="276"/>
      <c r="BL76" s="276"/>
      <c r="BM76" s="276"/>
      <c r="BN76" s="276"/>
      <c r="BO76" s="276"/>
      <c r="BP76" s="277"/>
      <c r="BQ76" s="132"/>
      <c r="BR76" s="133"/>
    </row>
    <row r="77" spans="1:70" s="55" customFormat="1">
      <c r="A77" s="145" t="s">
        <v>62</v>
      </c>
      <c r="B77" s="145" t="s">
        <v>160</v>
      </c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  <c r="BJ77" s="141"/>
      <c r="BK77" s="141"/>
      <c r="BL77" s="141"/>
      <c r="BM77" s="141"/>
      <c r="BN77" s="141"/>
      <c r="BO77" s="141"/>
      <c r="BP77" s="142"/>
      <c r="BQ77" s="143"/>
      <c r="BR77" s="144"/>
    </row>
    <row r="78" spans="1:70">
      <c r="A78" s="140">
        <v>2</v>
      </c>
      <c r="B78" s="248" t="s">
        <v>161</v>
      </c>
      <c r="C78" s="248"/>
      <c r="D78" s="248"/>
      <c r="E78" s="248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248"/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  <c r="AX78" s="248"/>
      <c r="AY78" s="248"/>
      <c r="AZ78" s="248"/>
      <c r="BA78" s="248"/>
      <c r="BB78" s="248"/>
      <c r="BC78" s="248"/>
      <c r="BD78" s="248"/>
      <c r="BE78" s="248"/>
      <c r="BF78" s="248"/>
      <c r="BG78" s="248"/>
      <c r="BH78" s="248"/>
      <c r="BI78" s="248"/>
      <c r="BJ78" s="248"/>
      <c r="BK78" s="248"/>
      <c r="BL78" s="248"/>
      <c r="BM78" s="248"/>
      <c r="BN78" s="248"/>
      <c r="BO78" s="248"/>
      <c r="BP78" s="249"/>
      <c r="BQ78" s="126"/>
      <c r="BR78" s="127"/>
    </row>
    <row r="79" spans="1:70" s="55" customFormat="1">
      <c r="A79" s="136" t="s">
        <v>117</v>
      </c>
      <c r="B79" s="272" t="s">
        <v>162</v>
      </c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  <c r="AI79" s="272"/>
      <c r="AJ79" s="272"/>
      <c r="AK79" s="272"/>
      <c r="AL79" s="272"/>
      <c r="AM79" s="272"/>
      <c r="AN79" s="272"/>
      <c r="AO79" s="272"/>
      <c r="AP79" s="272"/>
      <c r="AQ79" s="272"/>
      <c r="AR79" s="272"/>
      <c r="AS79" s="272"/>
      <c r="AT79" s="272"/>
      <c r="AU79" s="272"/>
      <c r="AV79" s="272"/>
      <c r="AW79" s="272"/>
      <c r="AX79" s="272"/>
      <c r="AY79" s="272"/>
      <c r="AZ79" s="272"/>
      <c r="BA79" s="272"/>
      <c r="BB79" s="272"/>
      <c r="BC79" s="272"/>
      <c r="BD79" s="272"/>
      <c r="BE79" s="272"/>
      <c r="BF79" s="272"/>
      <c r="BG79" s="272"/>
      <c r="BH79" s="272"/>
      <c r="BI79" s="272"/>
      <c r="BJ79" s="272"/>
      <c r="BK79" s="272"/>
      <c r="BL79" s="272"/>
      <c r="BM79" s="272"/>
      <c r="BN79" s="272"/>
      <c r="BO79" s="272"/>
      <c r="BP79" s="273"/>
      <c r="BQ79" s="128"/>
      <c r="BR79" s="129"/>
    </row>
    <row r="80" spans="1:70" s="55" customFormat="1">
      <c r="A80" s="136" t="s">
        <v>89</v>
      </c>
      <c r="B80" s="274" t="s">
        <v>163</v>
      </c>
      <c r="C80" s="274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  <c r="AA80" s="274"/>
      <c r="AB80" s="274"/>
      <c r="AC80" s="274"/>
      <c r="AD80" s="274"/>
      <c r="AE80" s="274"/>
      <c r="AF80" s="274"/>
      <c r="AG80" s="274"/>
      <c r="AH80" s="274"/>
      <c r="AI80" s="274"/>
      <c r="AJ80" s="274"/>
      <c r="AK80" s="274"/>
      <c r="AL80" s="274"/>
      <c r="AM80" s="274"/>
      <c r="AN80" s="274"/>
      <c r="AO80" s="274"/>
      <c r="AP80" s="274"/>
      <c r="AQ80" s="274"/>
      <c r="AR80" s="274"/>
      <c r="AS80" s="274"/>
      <c r="AT80" s="274"/>
      <c r="AU80" s="274"/>
      <c r="AV80" s="274"/>
      <c r="AW80" s="274"/>
      <c r="AX80" s="274"/>
      <c r="AY80" s="274"/>
      <c r="AZ80" s="274"/>
      <c r="BA80" s="274"/>
      <c r="BB80" s="274"/>
      <c r="BC80" s="274"/>
      <c r="BD80" s="274"/>
      <c r="BE80" s="274"/>
      <c r="BF80" s="274"/>
      <c r="BG80" s="274"/>
      <c r="BH80" s="274"/>
      <c r="BI80" s="274"/>
      <c r="BJ80" s="274"/>
      <c r="BK80" s="274"/>
      <c r="BL80" s="274"/>
      <c r="BM80" s="274"/>
      <c r="BN80" s="274"/>
      <c r="BO80" s="274"/>
      <c r="BP80" s="275"/>
      <c r="BQ80" s="130"/>
      <c r="BR80" s="131"/>
    </row>
    <row r="81" spans="1:70" s="55" customFormat="1">
      <c r="A81" s="136" t="s">
        <v>55</v>
      </c>
      <c r="B81" s="274" t="s">
        <v>164</v>
      </c>
      <c r="C81" s="274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4"/>
      <c r="S81" s="274"/>
      <c r="T81" s="274"/>
      <c r="U81" s="274"/>
      <c r="V81" s="274"/>
      <c r="W81" s="274"/>
      <c r="X81" s="274"/>
      <c r="Y81" s="274"/>
      <c r="Z81" s="274"/>
      <c r="AA81" s="274"/>
      <c r="AB81" s="274"/>
      <c r="AC81" s="274"/>
      <c r="AD81" s="274"/>
      <c r="AE81" s="274"/>
      <c r="AF81" s="274"/>
      <c r="AG81" s="274"/>
      <c r="AH81" s="274"/>
      <c r="AI81" s="274"/>
      <c r="AJ81" s="274"/>
      <c r="AK81" s="274"/>
      <c r="AL81" s="274"/>
      <c r="AM81" s="274"/>
      <c r="AN81" s="274"/>
      <c r="AO81" s="274"/>
      <c r="AP81" s="274"/>
      <c r="AQ81" s="274"/>
      <c r="AR81" s="274"/>
      <c r="AS81" s="274"/>
      <c r="AT81" s="274"/>
      <c r="AU81" s="274"/>
      <c r="AV81" s="274"/>
      <c r="AW81" s="274"/>
      <c r="AX81" s="274"/>
      <c r="AY81" s="274"/>
      <c r="AZ81" s="274"/>
      <c r="BA81" s="274"/>
      <c r="BB81" s="274"/>
      <c r="BC81" s="274"/>
      <c r="BD81" s="274"/>
      <c r="BE81" s="274"/>
      <c r="BF81" s="274"/>
      <c r="BG81" s="274"/>
      <c r="BH81" s="274"/>
      <c r="BI81" s="274"/>
      <c r="BJ81" s="274"/>
      <c r="BK81" s="274"/>
      <c r="BL81" s="274"/>
      <c r="BM81" s="274"/>
      <c r="BN81" s="274"/>
      <c r="BO81" s="274"/>
      <c r="BP81" s="275"/>
      <c r="BQ81" s="130"/>
      <c r="BR81" s="131"/>
    </row>
    <row r="82" spans="1:70" s="55" customFormat="1">
      <c r="A82" s="136" t="s">
        <v>106</v>
      </c>
      <c r="B82" s="274" t="s">
        <v>165</v>
      </c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4"/>
      <c r="S82" s="274"/>
      <c r="T82" s="274"/>
      <c r="U82" s="274"/>
      <c r="V82" s="274"/>
      <c r="W82" s="274"/>
      <c r="X82" s="274"/>
      <c r="Y82" s="274"/>
      <c r="Z82" s="274"/>
      <c r="AA82" s="274"/>
      <c r="AB82" s="274"/>
      <c r="AC82" s="274"/>
      <c r="AD82" s="274"/>
      <c r="AE82" s="274"/>
      <c r="AF82" s="274"/>
      <c r="AG82" s="274"/>
      <c r="AH82" s="274"/>
      <c r="AI82" s="274"/>
      <c r="AJ82" s="274"/>
      <c r="AK82" s="274"/>
      <c r="AL82" s="274"/>
      <c r="AM82" s="274"/>
      <c r="AN82" s="274"/>
      <c r="AO82" s="274"/>
      <c r="AP82" s="274"/>
      <c r="AQ82" s="274"/>
      <c r="AR82" s="274"/>
      <c r="AS82" s="274"/>
      <c r="AT82" s="274"/>
      <c r="AU82" s="274"/>
      <c r="AV82" s="274"/>
      <c r="AW82" s="274"/>
      <c r="AX82" s="274"/>
      <c r="AY82" s="274"/>
      <c r="AZ82" s="274"/>
      <c r="BA82" s="274"/>
      <c r="BB82" s="274"/>
      <c r="BC82" s="274"/>
      <c r="BD82" s="274"/>
      <c r="BE82" s="274"/>
      <c r="BF82" s="274"/>
      <c r="BG82" s="274"/>
      <c r="BH82" s="274"/>
      <c r="BI82" s="274"/>
      <c r="BJ82" s="274"/>
      <c r="BK82" s="274"/>
      <c r="BL82" s="274"/>
      <c r="BM82" s="274"/>
      <c r="BN82" s="274"/>
      <c r="BO82" s="274"/>
      <c r="BP82" s="275"/>
      <c r="BQ82" s="130"/>
      <c r="BR82" s="131"/>
    </row>
    <row r="83" spans="1:70">
      <c r="A83" s="140">
        <v>3</v>
      </c>
      <c r="B83" s="270" t="s">
        <v>166</v>
      </c>
      <c r="C83" s="270"/>
      <c r="D83" s="270"/>
      <c r="E83" s="270"/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  <c r="AA83" s="270"/>
      <c r="AB83" s="270"/>
      <c r="AC83" s="270"/>
      <c r="AD83" s="270"/>
      <c r="AE83" s="270"/>
      <c r="AF83" s="270"/>
      <c r="AG83" s="270"/>
      <c r="AH83" s="270"/>
      <c r="AI83" s="270"/>
      <c r="AJ83" s="270"/>
      <c r="AK83" s="270"/>
      <c r="AL83" s="270"/>
      <c r="AM83" s="270"/>
      <c r="AN83" s="270"/>
      <c r="AO83" s="270"/>
      <c r="AP83" s="270"/>
      <c r="AQ83" s="270"/>
      <c r="AR83" s="270"/>
      <c r="AS83" s="270"/>
      <c r="AT83" s="270"/>
      <c r="AU83" s="270"/>
      <c r="AV83" s="270"/>
      <c r="AW83" s="270"/>
      <c r="AX83" s="270"/>
      <c r="AY83" s="270"/>
      <c r="AZ83" s="270"/>
      <c r="BA83" s="270"/>
      <c r="BB83" s="270"/>
      <c r="BC83" s="270"/>
      <c r="BD83" s="270"/>
      <c r="BE83" s="270"/>
      <c r="BF83" s="270"/>
      <c r="BG83" s="270"/>
      <c r="BH83" s="270"/>
      <c r="BI83" s="270"/>
      <c r="BJ83" s="270"/>
      <c r="BK83" s="270"/>
      <c r="BL83" s="270"/>
      <c r="BM83" s="270"/>
      <c r="BN83" s="270"/>
      <c r="BO83" s="270"/>
      <c r="BP83" s="271"/>
      <c r="BQ83" s="126"/>
      <c r="BR83" s="127"/>
    </row>
    <row r="84" spans="1:70" s="55" customFormat="1">
      <c r="A84" s="136" t="s">
        <v>167</v>
      </c>
      <c r="B84" s="272" t="s">
        <v>168</v>
      </c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272"/>
      <c r="AT84" s="272"/>
      <c r="AU84" s="272"/>
      <c r="AV84" s="272"/>
      <c r="AW84" s="272"/>
      <c r="AX84" s="272"/>
      <c r="AY84" s="272"/>
      <c r="AZ84" s="272"/>
      <c r="BA84" s="272"/>
      <c r="BB84" s="272"/>
      <c r="BC84" s="272"/>
      <c r="BD84" s="272"/>
      <c r="BE84" s="272"/>
      <c r="BF84" s="272"/>
      <c r="BG84" s="272"/>
      <c r="BH84" s="272"/>
      <c r="BI84" s="272"/>
      <c r="BJ84" s="272"/>
      <c r="BK84" s="272"/>
      <c r="BL84" s="272"/>
      <c r="BM84" s="272"/>
      <c r="BN84" s="272"/>
      <c r="BO84" s="272"/>
      <c r="BP84" s="273"/>
      <c r="BQ84" s="128"/>
      <c r="BR84" s="129"/>
    </row>
    <row r="85" spans="1:70" s="55" customFormat="1">
      <c r="A85" s="136" t="s">
        <v>169</v>
      </c>
      <c r="B85" s="274" t="s">
        <v>170</v>
      </c>
      <c r="C85" s="274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  <c r="Q85" s="274"/>
      <c r="R85" s="274"/>
      <c r="S85" s="274"/>
      <c r="T85" s="274"/>
      <c r="U85" s="274"/>
      <c r="V85" s="274"/>
      <c r="W85" s="274"/>
      <c r="X85" s="274"/>
      <c r="Y85" s="274"/>
      <c r="Z85" s="274"/>
      <c r="AA85" s="274"/>
      <c r="AB85" s="274"/>
      <c r="AC85" s="274"/>
      <c r="AD85" s="274"/>
      <c r="AE85" s="274"/>
      <c r="AF85" s="274"/>
      <c r="AG85" s="274"/>
      <c r="AH85" s="274"/>
      <c r="AI85" s="274"/>
      <c r="AJ85" s="274"/>
      <c r="AK85" s="274"/>
      <c r="AL85" s="274"/>
      <c r="AM85" s="274"/>
      <c r="AN85" s="274"/>
      <c r="AO85" s="274"/>
      <c r="AP85" s="274"/>
      <c r="AQ85" s="274"/>
      <c r="AR85" s="274"/>
      <c r="AS85" s="274"/>
      <c r="AT85" s="274"/>
      <c r="AU85" s="274"/>
      <c r="AV85" s="274"/>
      <c r="AW85" s="274"/>
      <c r="AX85" s="274"/>
      <c r="AY85" s="274"/>
      <c r="AZ85" s="274"/>
      <c r="BA85" s="274"/>
      <c r="BB85" s="274"/>
      <c r="BC85" s="274"/>
      <c r="BD85" s="274"/>
      <c r="BE85" s="274"/>
      <c r="BF85" s="274"/>
      <c r="BG85" s="274"/>
      <c r="BH85" s="274"/>
      <c r="BI85" s="274"/>
      <c r="BJ85" s="274"/>
      <c r="BK85" s="274"/>
      <c r="BL85" s="274"/>
      <c r="BM85" s="274"/>
      <c r="BN85" s="274"/>
      <c r="BO85" s="274"/>
      <c r="BP85" s="275"/>
      <c r="BQ85" s="130"/>
      <c r="BR85" s="131"/>
    </row>
    <row r="86" spans="1:70" s="55" customFormat="1">
      <c r="A86" s="136" t="s">
        <v>171</v>
      </c>
      <c r="B86" s="274" t="s">
        <v>172</v>
      </c>
      <c r="C86" s="274"/>
      <c r="D86" s="274"/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4"/>
      <c r="S86" s="274"/>
      <c r="T86" s="274"/>
      <c r="U86" s="274"/>
      <c r="V86" s="274"/>
      <c r="W86" s="274"/>
      <c r="X86" s="274"/>
      <c r="Y86" s="274"/>
      <c r="Z86" s="274"/>
      <c r="AA86" s="274"/>
      <c r="AB86" s="274"/>
      <c r="AC86" s="274"/>
      <c r="AD86" s="274"/>
      <c r="AE86" s="274"/>
      <c r="AF86" s="274"/>
      <c r="AG86" s="274"/>
      <c r="AH86" s="274"/>
      <c r="AI86" s="274"/>
      <c r="AJ86" s="274"/>
      <c r="AK86" s="274"/>
      <c r="AL86" s="274"/>
      <c r="AM86" s="274"/>
      <c r="AN86" s="274"/>
      <c r="AO86" s="274"/>
      <c r="AP86" s="274"/>
      <c r="AQ86" s="274"/>
      <c r="AR86" s="274"/>
      <c r="AS86" s="274"/>
      <c r="AT86" s="274"/>
      <c r="AU86" s="274"/>
      <c r="AV86" s="274"/>
      <c r="AW86" s="274"/>
      <c r="AX86" s="274"/>
      <c r="AY86" s="274"/>
      <c r="AZ86" s="274"/>
      <c r="BA86" s="274"/>
      <c r="BB86" s="274"/>
      <c r="BC86" s="274"/>
      <c r="BD86" s="274"/>
      <c r="BE86" s="274"/>
      <c r="BF86" s="274"/>
      <c r="BG86" s="274"/>
      <c r="BH86" s="274"/>
      <c r="BI86" s="274"/>
      <c r="BJ86" s="274"/>
      <c r="BK86" s="274"/>
      <c r="BL86" s="274"/>
      <c r="BM86" s="274"/>
      <c r="BN86" s="274"/>
      <c r="BO86" s="274"/>
      <c r="BP86" s="275"/>
      <c r="BQ86" s="130"/>
      <c r="BR86" s="131"/>
    </row>
    <row r="87" spans="1:70">
      <c r="A87" s="140">
        <v>4</v>
      </c>
      <c r="B87" s="270" t="s">
        <v>173</v>
      </c>
      <c r="C87" s="270"/>
      <c r="D87" s="270"/>
      <c r="E87" s="270"/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  <c r="AB87" s="270"/>
      <c r="AC87" s="270"/>
      <c r="AD87" s="270"/>
      <c r="AE87" s="270"/>
      <c r="AF87" s="270"/>
      <c r="AG87" s="270"/>
      <c r="AH87" s="270"/>
      <c r="AI87" s="270"/>
      <c r="AJ87" s="270"/>
      <c r="AK87" s="270"/>
      <c r="AL87" s="270"/>
      <c r="AM87" s="270"/>
      <c r="AN87" s="270"/>
      <c r="AO87" s="270"/>
      <c r="AP87" s="270"/>
      <c r="AQ87" s="270"/>
      <c r="AR87" s="270"/>
      <c r="AS87" s="270"/>
      <c r="AT87" s="270"/>
      <c r="AU87" s="270"/>
      <c r="AV87" s="270"/>
      <c r="AW87" s="270"/>
      <c r="AX87" s="270"/>
      <c r="AY87" s="270"/>
      <c r="AZ87" s="270"/>
      <c r="BA87" s="270"/>
      <c r="BB87" s="270"/>
      <c r="BC87" s="270"/>
      <c r="BD87" s="270"/>
      <c r="BE87" s="270"/>
      <c r="BF87" s="270"/>
      <c r="BG87" s="270"/>
      <c r="BH87" s="270"/>
      <c r="BI87" s="270"/>
      <c r="BJ87" s="270"/>
      <c r="BK87" s="270"/>
      <c r="BL87" s="270"/>
      <c r="BM87" s="270"/>
      <c r="BN87" s="270"/>
      <c r="BO87" s="270"/>
      <c r="BP87" s="271"/>
      <c r="BQ87" s="126"/>
      <c r="BR87" s="127"/>
    </row>
    <row r="88" spans="1:70" s="55" customFormat="1">
      <c r="A88" s="136" t="s">
        <v>174</v>
      </c>
      <c r="B88" s="272" t="s">
        <v>175</v>
      </c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  <c r="AI88" s="272"/>
      <c r="AJ88" s="272"/>
      <c r="AK88" s="272"/>
      <c r="AL88" s="272"/>
      <c r="AM88" s="272"/>
      <c r="AN88" s="272"/>
      <c r="AO88" s="272"/>
      <c r="AP88" s="272"/>
      <c r="AQ88" s="272"/>
      <c r="AR88" s="272"/>
      <c r="AS88" s="272"/>
      <c r="AT88" s="272"/>
      <c r="AU88" s="272"/>
      <c r="AV88" s="272"/>
      <c r="AW88" s="272"/>
      <c r="AX88" s="272"/>
      <c r="AY88" s="272"/>
      <c r="AZ88" s="272"/>
      <c r="BA88" s="272"/>
      <c r="BB88" s="272"/>
      <c r="BC88" s="272"/>
      <c r="BD88" s="272"/>
      <c r="BE88" s="272"/>
      <c r="BF88" s="272"/>
      <c r="BG88" s="272"/>
      <c r="BH88" s="272"/>
      <c r="BI88" s="272"/>
      <c r="BJ88" s="272"/>
      <c r="BK88" s="272"/>
      <c r="BL88" s="272"/>
      <c r="BM88" s="272"/>
      <c r="BN88" s="272"/>
      <c r="BO88" s="272"/>
      <c r="BP88" s="273"/>
      <c r="BQ88" s="128"/>
      <c r="BR88" s="129"/>
    </row>
    <row r="89" spans="1:70" s="55" customFormat="1">
      <c r="A89" s="136" t="s">
        <v>176</v>
      </c>
      <c r="B89" s="274" t="s">
        <v>177</v>
      </c>
      <c r="C89" s="274"/>
      <c r="D89" s="274"/>
      <c r="E89" s="274"/>
      <c r="F89" s="274"/>
      <c r="G89" s="274"/>
      <c r="H89" s="274"/>
      <c r="I89" s="274"/>
      <c r="J89" s="274"/>
      <c r="K89" s="274"/>
      <c r="L89" s="274"/>
      <c r="M89" s="274"/>
      <c r="N89" s="274"/>
      <c r="O89" s="274"/>
      <c r="P89" s="274"/>
      <c r="Q89" s="274"/>
      <c r="R89" s="274"/>
      <c r="S89" s="274"/>
      <c r="T89" s="274"/>
      <c r="U89" s="274"/>
      <c r="V89" s="274"/>
      <c r="W89" s="274"/>
      <c r="X89" s="274"/>
      <c r="Y89" s="274"/>
      <c r="Z89" s="274"/>
      <c r="AA89" s="274"/>
      <c r="AB89" s="274"/>
      <c r="AC89" s="274"/>
      <c r="AD89" s="274"/>
      <c r="AE89" s="274"/>
      <c r="AF89" s="274"/>
      <c r="AG89" s="274"/>
      <c r="AH89" s="274"/>
      <c r="AI89" s="274"/>
      <c r="AJ89" s="274"/>
      <c r="AK89" s="274"/>
      <c r="AL89" s="274"/>
      <c r="AM89" s="274"/>
      <c r="AN89" s="274"/>
      <c r="AO89" s="274"/>
      <c r="AP89" s="274"/>
      <c r="AQ89" s="274"/>
      <c r="AR89" s="274"/>
      <c r="AS89" s="274"/>
      <c r="AT89" s="274"/>
      <c r="AU89" s="274"/>
      <c r="AV89" s="274"/>
      <c r="AW89" s="274"/>
      <c r="AX89" s="274"/>
      <c r="AY89" s="274"/>
      <c r="AZ89" s="274"/>
      <c r="BA89" s="274"/>
      <c r="BB89" s="274"/>
      <c r="BC89" s="274"/>
      <c r="BD89" s="274"/>
      <c r="BE89" s="274"/>
      <c r="BF89" s="274"/>
      <c r="BG89" s="274"/>
      <c r="BH89" s="274"/>
      <c r="BI89" s="274"/>
      <c r="BJ89" s="274"/>
      <c r="BK89" s="274"/>
      <c r="BL89" s="274"/>
      <c r="BM89" s="274"/>
      <c r="BN89" s="274"/>
      <c r="BO89" s="274"/>
      <c r="BP89" s="275"/>
      <c r="BQ89" s="130"/>
      <c r="BR89" s="131"/>
    </row>
    <row r="90" spans="1:70" s="55" customFormat="1">
      <c r="A90" s="136" t="s">
        <v>178</v>
      </c>
      <c r="B90" s="274" t="s">
        <v>179</v>
      </c>
      <c r="C90" s="274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  <c r="AA90" s="274"/>
      <c r="AB90" s="274"/>
      <c r="AC90" s="274"/>
      <c r="AD90" s="274"/>
      <c r="AE90" s="274"/>
      <c r="AF90" s="274"/>
      <c r="AG90" s="274"/>
      <c r="AH90" s="274"/>
      <c r="AI90" s="274"/>
      <c r="AJ90" s="274"/>
      <c r="AK90" s="274"/>
      <c r="AL90" s="274"/>
      <c r="AM90" s="274"/>
      <c r="AN90" s="274"/>
      <c r="AO90" s="274"/>
      <c r="AP90" s="274"/>
      <c r="AQ90" s="274"/>
      <c r="AR90" s="274"/>
      <c r="AS90" s="274"/>
      <c r="AT90" s="274"/>
      <c r="AU90" s="274"/>
      <c r="AV90" s="274"/>
      <c r="AW90" s="274"/>
      <c r="AX90" s="274"/>
      <c r="AY90" s="274"/>
      <c r="AZ90" s="274"/>
      <c r="BA90" s="274"/>
      <c r="BB90" s="274"/>
      <c r="BC90" s="274"/>
      <c r="BD90" s="274"/>
      <c r="BE90" s="274"/>
      <c r="BF90" s="274"/>
      <c r="BG90" s="274"/>
      <c r="BH90" s="274"/>
      <c r="BI90" s="274"/>
      <c r="BJ90" s="274"/>
      <c r="BK90" s="274"/>
      <c r="BL90" s="274"/>
      <c r="BM90" s="274"/>
      <c r="BN90" s="274"/>
      <c r="BO90" s="274"/>
      <c r="BP90" s="275"/>
      <c r="BQ90" s="130"/>
      <c r="BR90" s="131"/>
    </row>
    <row r="91" spans="1:70" s="55" customFormat="1">
      <c r="A91" s="136" t="s">
        <v>180</v>
      </c>
      <c r="B91" s="274" t="s">
        <v>181</v>
      </c>
      <c r="C91" s="274"/>
      <c r="D91" s="274"/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  <c r="S91" s="274"/>
      <c r="T91" s="274"/>
      <c r="U91" s="274"/>
      <c r="V91" s="274"/>
      <c r="W91" s="274"/>
      <c r="X91" s="274"/>
      <c r="Y91" s="274"/>
      <c r="Z91" s="274"/>
      <c r="AA91" s="274"/>
      <c r="AB91" s="274"/>
      <c r="AC91" s="274"/>
      <c r="AD91" s="274"/>
      <c r="AE91" s="274"/>
      <c r="AF91" s="274"/>
      <c r="AG91" s="274"/>
      <c r="AH91" s="274"/>
      <c r="AI91" s="274"/>
      <c r="AJ91" s="274"/>
      <c r="AK91" s="274"/>
      <c r="AL91" s="274"/>
      <c r="AM91" s="274"/>
      <c r="AN91" s="274"/>
      <c r="AO91" s="274"/>
      <c r="AP91" s="274"/>
      <c r="AQ91" s="274"/>
      <c r="AR91" s="274"/>
      <c r="AS91" s="274"/>
      <c r="AT91" s="274"/>
      <c r="AU91" s="274"/>
      <c r="AV91" s="274"/>
      <c r="AW91" s="274"/>
      <c r="AX91" s="274"/>
      <c r="AY91" s="274"/>
      <c r="AZ91" s="274"/>
      <c r="BA91" s="274"/>
      <c r="BB91" s="274"/>
      <c r="BC91" s="274"/>
      <c r="BD91" s="274"/>
      <c r="BE91" s="274"/>
      <c r="BF91" s="274"/>
      <c r="BG91" s="274"/>
      <c r="BH91" s="274"/>
      <c r="BI91" s="274"/>
      <c r="BJ91" s="274"/>
      <c r="BK91" s="274"/>
      <c r="BL91" s="274"/>
      <c r="BM91" s="274"/>
      <c r="BN91" s="274"/>
      <c r="BO91" s="274"/>
      <c r="BP91" s="275"/>
      <c r="BQ91" s="130"/>
      <c r="BR91" s="131"/>
    </row>
    <row r="92" spans="1:70">
      <c r="A92" s="140">
        <v>5</v>
      </c>
      <c r="B92" s="270" t="s">
        <v>182</v>
      </c>
      <c r="C92" s="270"/>
      <c r="D92" s="270"/>
      <c r="E92" s="270"/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  <c r="AA92" s="270"/>
      <c r="AB92" s="270"/>
      <c r="AC92" s="270"/>
      <c r="AD92" s="270"/>
      <c r="AE92" s="270"/>
      <c r="AF92" s="270"/>
      <c r="AG92" s="270"/>
      <c r="AH92" s="270"/>
      <c r="AI92" s="270"/>
      <c r="AJ92" s="270"/>
      <c r="AK92" s="270"/>
      <c r="AL92" s="270"/>
      <c r="AM92" s="270"/>
      <c r="AN92" s="270"/>
      <c r="AO92" s="270"/>
      <c r="AP92" s="270"/>
      <c r="AQ92" s="270"/>
      <c r="AR92" s="270"/>
      <c r="AS92" s="270"/>
      <c r="AT92" s="270"/>
      <c r="AU92" s="270"/>
      <c r="AV92" s="270"/>
      <c r="AW92" s="270"/>
      <c r="AX92" s="270"/>
      <c r="AY92" s="270"/>
      <c r="AZ92" s="270"/>
      <c r="BA92" s="270"/>
      <c r="BB92" s="270"/>
      <c r="BC92" s="270"/>
      <c r="BD92" s="270"/>
      <c r="BE92" s="270"/>
      <c r="BF92" s="270"/>
      <c r="BG92" s="270"/>
      <c r="BH92" s="270"/>
      <c r="BI92" s="270"/>
      <c r="BJ92" s="270"/>
      <c r="BK92" s="270"/>
      <c r="BL92" s="270"/>
      <c r="BM92" s="270"/>
      <c r="BN92" s="270"/>
      <c r="BO92" s="270"/>
      <c r="BP92" s="271"/>
      <c r="BQ92" s="126"/>
      <c r="BR92" s="127"/>
    </row>
    <row r="93" spans="1:70" s="55" customFormat="1">
      <c r="A93" s="136" t="s">
        <v>183</v>
      </c>
      <c r="B93" s="272" t="s">
        <v>184</v>
      </c>
      <c r="C93" s="272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272"/>
      <c r="AJ93" s="272"/>
      <c r="AK93" s="272"/>
      <c r="AL93" s="272"/>
      <c r="AM93" s="272"/>
      <c r="AN93" s="272"/>
      <c r="AO93" s="272"/>
      <c r="AP93" s="272"/>
      <c r="AQ93" s="272"/>
      <c r="AR93" s="272"/>
      <c r="AS93" s="272"/>
      <c r="AT93" s="272"/>
      <c r="AU93" s="272"/>
      <c r="AV93" s="272"/>
      <c r="AW93" s="272"/>
      <c r="AX93" s="272"/>
      <c r="AY93" s="272"/>
      <c r="AZ93" s="272"/>
      <c r="BA93" s="272"/>
      <c r="BB93" s="272"/>
      <c r="BC93" s="272"/>
      <c r="BD93" s="272"/>
      <c r="BE93" s="272"/>
      <c r="BF93" s="272"/>
      <c r="BG93" s="272"/>
      <c r="BH93" s="272"/>
      <c r="BI93" s="272"/>
      <c r="BJ93" s="272"/>
      <c r="BK93" s="272"/>
      <c r="BL93" s="272"/>
      <c r="BM93" s="272"/>
      <c r="BN93" s="272"/>
      <c r="BO93" s="272"/>
      <c r="BP93" s="273"/>
      <c r="BQ93" s="128"/>
      <c r="BR93" s="129"/>
    </row>
    <row r="94" spans="1:70" s="55" customFormat="1">
      <c r="A94" s="136" t="s">
        <v>185</v>
      </c>
      <c r="B94" s="274" t="s">
        <v>186</v>
      </c>
      <c r="C94" s="274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4"/>
      <c r="S94" s="274"/>
      <c r="T94" s="274"/>
      <c r="U94" s="274"/>
      <c r="V94" s="274"/>
      <c r="W94" s="274"/>
      <c r="X94" s="274"/>
      <c r="Y94" s="274"/>
      <c r="Z94" s="274"/>
      <c r="AA94" s="274"/>
      <c r="AB94" s="274"/>
      <c r="AC94" s="274"/>
      <c r="AD94" s="274"/>
      <c r="AE94" s="274"/>
      <c r="AF94" s="274"/>
      <c r="AG94" s="274"/>
      <c r="AH94" s="274"/>
      <c r="AI94" s="274"/>
      <c r="AJ94" s="274"/>
      <c r="AK94" s="274"/>
      <c r="AL94" s="274"/>
      <c r="AM94" s="274"/>
      <c r="AN94" s="274"/>
      <c r="AO94" s="274"/>
      <c r="AP94" s="274"/>
      <c r="AQ94" s="274"/>
      <c r="AR94" s="274"/>
      <c r="AS94" s="274"/>
      <c r="AT94" s="274"/>
      <c r="AU94" s="274"/>
      <c r="AV94" s="274"/>
      <c r="AW94" s="274"/>
      <c r="AX94" s="274"/>
      <c r="AY94" s="274"/>
      <c r="AZ94" s="274"/>
      <c r="BA94" s="274"/>
      <c r="BB94" s="274"/>
      <c r="BC94" s="274"/>
      <c r="BD94" s="274"/>
      <c r="BE94" s="274"/>
      <c r="BF94" s="274"/>
      <c r="BG94" s="274"/>
      <c r="BH94" s="274"/>
      <c r="BI94" s="274"/>
      <c r="BJ94" s="274"/>
      <c r="BK94" s="274"/>
      <c r="BL94" s="274"/>
      <c r="BM94" s="274"/>
      <c r="BN94" s="274"/>
      <c r="BO94" s="274"/>
      <c r="BP94" s="275"/>
      <c r="BQ94" s="130"/>
      <c r="BR94" s="131"/>
    </row>
    <row r="95" spans="1:70" s="55" customFormat="1">
      <c r="A95" s="136" t="s">
        <v>187</v>
      </c>
      <c r="B95" s="274" t="s">
        <v>188</v>
      </c>
      <c r="C95" s="274"/>
      <c r="D95" s="274"/>
      <c r="E95" s="274"/>
      <c r="F95" s="274"/>
      <c r="G95" s="274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4"/>
      <c r="S95" s="274"/>
      <c r="T95" s="274"/>
      <c r="U95" s="274"/>
      <c r="V95" s="274"/>
      <c r="W95" s="274"/>
      <c r="X95" s="274"/>
      <c r="Y95" s="274"/>
      <c r="Z95" s="274"/>
      <c r="AA95" s="274"/>
      <c r="AB95" s="274"/>
      <c r="AC95" s="274"/>
      <c r="AD95" s="274"/>
      <c r="AE95" s="274"/>
      <c r="AF95" s="274"/>
      <c r="AG95" s="274"/>
      <c r="AH95" s="274"/>
      <c r="AI95" s="274"/>
      <c r="AJ95" s="274"/>
      <c r="AK95" s="274"/>
      <c r="AL95" s="274"/>
      <c r="AM95" s="274"/>
      <c r="AN95" s="274"/>
      <c r="AO95" s="274"/>
      <c r="AP95" s="274"/>
      <c r="AQ95" s="274"/>
      <c r="AR95" s="274"/>
      <c r="AS95" s="274"/>
      <c r="AT95" s="274"/>
      <c r="AU95" s="274"/>
      <c r="AV95" s="274"/>
      <c r="AW95" s="274"/>
      <c r="AX95" s="274"/>
      <c r="AY95" s="274"/>
      <c r="AZ95" s="274"/>
      <c r="BA95" s="274"/>
      <c r="BB95" s="274"/>
      <c r="BC95" s="274"/>
      <c r="BD95" s="274"/>
      <c r="BE95" s="274"/>
      <c r="BF95" s="274"/>
      <c r="BG95" s="274"/>
      <c r="BH95" s="274"/>
      <c r="BI95" s="274"/>
      <c r="BJ95" s="274"/>
      <c r="BK95" s="274"/>
      <c r="BL95" s="274"/>
      <c r="BM95" s="274"/>
      <c r="BN95" s="274"/>
      <c r="BO95" s="274"/>
      <c r="BP95" s="275"/>
      <c r="BQ95" s="130"/>
      <c r="BR95" s="131"/>
    </row>
    <row r="96" spans="1:70" s="55" customFormat="1">
      <c r="A96" s="136" t="s">
        <v>189</v>
      </c>
      <c r="B96" s="274" t="s">
        <v>190</v>
      </c>
      <c r="C96" s="274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4"/>
      <c r="S96" s="274"/>
      <c r="T96" s="274"/>
      <c r="U96" s="274"/>
      <c r="V96" s="274"/>
      <c r="W96" s="274"/>
      <c r="X96" s="274"/>
      <c r="Y96" s="274"/>
      <c r="Z96" s="274"/>
      <c r="AA96" s="274"/>
      <c r="AB96" s="274"/>
      <c r="AC96" s="274"/>
      <c r="AD96" s="274"/>
      <c r="AE96" s="274"/>
      <c r="AF96" s="274"/>
      <c r="AG96" s="274"/>
      <c r="AH96" s="274"/>
      <c r="AI96" s="274"/>
      <c r="AJ96" s="274"/>
      <c r="AK96" s="274"/>
      <c r="AL96" s="274"/>
      <c r="AM96" s="274"/>
      <c r="AN96" s="274"/>
      <c r="AO96" s="274"/>
      <c r="AP96" s="274"/>
      <c r="AQ96" s="274"/>
      <c r="AR96" s="274"/>
      <c r="AS96" s="274"/>
      <c r="AT96" s="274"/>
      <c r="AU96" s="274"/>
      <c r="AV96" s="274"/>
      <c r="AW96" s="274"/>
      <c r="AX96" s="274"/>
      <c r="AY96" s="274"/>
      <c r="AZ96" s="274"/>
      <c r="BA96" s="274"/>
      <c r="BB96" s="274"/>
      <c r="BC96" s="274"/>
      <c r="BD96" s="274"/>
      <c r="BE96" s="274"/>
      <c r="BF96" s="274"/>
      <c r="BG96" s="274"/>
      <c r="BH96" s="274"/>
      <c r="BI96" s="274"/>
      <c r="BJ96" s="274"/>
      <c r="BK96" s="274"/>
      <c r="BL96" s="274"/>
      <c r="BM96" s="274"/>
      <c r="BN96" s="274"/>
      <c r="BO96" s="274"/>
      <c r="BP96" s="275"/>
      <c r="BQ96" s="130"/>
      <c r="BR96" s="131"/>
    </row>
    <row r="97" spans="1:70" s="55" customFormat="1">
      <c r="A97" s="139" t="s">
        <v>191</v>
      </c>
      <c r="B97" s="276" t="s">
        <v>192</v>
      </c>
      <c r="C97" s="276"/>
      <c r="D97" s="276"/>
      <c r="E97" s="276"/>
      <c r="F97" s="276"/>
      <c r="G97" s="276"/>
      <c r="H97" s="276"/>
      <c r="I97" s="276"/>
      <c r="J97" s="276"/>
      <c r="K97" s="276"/>
      <c r="L97" s="276"/>
      <c r="M97" s="276"/>
      <c r="N97" s="276"/>
      <c r="O97" s="276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  <c r="AG97" s="276"/>
      <c r="AH97" s="276"/>
      <c r="AI97" s="276"/>
      <c r="AJ97" s="276"/>
      <c r="AK97" s="276"/>
      <c r="AL97" s="276"/>
      <c r="AM97" s="276"/>
      <c r="AN97" s="276"/>
      <c r="AO97" s="276"/>
      <c r="AP97" s="276"/>
      <c r="AQ97" s="276"/>
      <c r="AR97" s="276"/>
      <c r="AS97" s="276"/>
      <c r="AT97" s="276"/>
      <c r="AU97" s="276"/>
      <c r="AV97" s="276"/>
      <c r="AW97" s="276"/>
      <c r="AX97" s="276"/>
      <c r="AY97" s="276"/>
      <c r="AZ97" s="276"/>
      <c r="BA97" s="276"/>
      <c r="BB97" s="276"/>
      <c r="BC97" s="276"/>
      <c r="BD97" s="276"/>
      <c r="BE97" s="276"/>
      <c r="BF97" s="276"/>
      <c r="BG97" s="276"/>
      <c r="BH97" s="276"/>
      <c r="BI97" s="276"/>
      <c r="BJ97" s="276"/>
      <c r="BK97" s="276"/>
      <c r="BL97" s="276"/>
      <c r="BM97" s="276"/>
      <c r="BN97" s="276"/>
      <c r="BO97" s="276"/>
      <c r="BP97" s="277"/>
      <c r="BQ97" s="132"/>
      <c r="BR97" s="133"/>
    </row>
    <row r="98" spans="1:70">
      <c r="A98" s="140">
        <v>6</v>
      </c>
      <c r="B98" s="270" t="s">
        <v>193</v>
      </c>
      <c r="C98" s="270"/>
      <c r="D98" s="270"/>
      <c r="E98" s="270"/>
      <c r="F98" s="270"/>
      <c r="G98" s="270"/>
      <c r="H98" s="270"/>
      <c r="I98" s="270"/>
      <c r="J98" s="270"/>
      <c r="K98" s="270"/>
      <c r="L98" s="270"/>
      <c r="M98" s="270"/>
      <c r="N98" s="270"/>
      <c r="O98" s="270"/>
      <c r="P98" s="270"/>
      <c r="Q98" s="270"/>
      <c r="R98" s="270"/>
      <c r="S98" s="270"/>
      <c r="T98" s="270"/>
      <c r="U98" s="270"/>
      <c r="V98" s="270"/>
      <c r="W98" s="270"/>
      <c r="X98" s="270"/>
      <c r="Y98" s="270"/>
      <c r="Z98" s="270"/>
      <c r="AA98" s="270"/>
      <c r="AB98" s="270"/>
      <c r="AC98" s="270"/>
      <c r="AD98" s="270"/>
      <c r="AE98" s="270"/>
      <c r="AF98" s="270"/>
      <c r="AG98" s="270"/>
      <c r="AH98" s="270"/>
      <c r="AI98" s="270"/>
      <c r="AJ98" s="270"/>
      <c r="AK98" s="270"/>
      <c r="AL98" s="270"/>
      <c r="AM98" s="270"/>
      <c r="AN98" s="270"/>
      <c r="AO98" s="270"/>
      <c r="AP98" s="270"/>
      <c r="AQ98" s="270"/>
      <c r="AR98" s="270"/>
      <c r="AS98" s="270"/>
      <c r="AT98" s="270"/>
      <c r="AU98" s="270"/>
      <c r="AV98" s="270"/>
      <c r="AW98" s="270"/>
      <c r="AX98" s="270"/>
      <c r="AY98" s="270"/>
      <c r="AZ98" s="270"/>
      <c r="BA98" s="270"/>
      <c r="BB98" s="270"/>
      <c r="BC98" s="270"/>
      <c r="BD98" s="270"/>
      <c r="BE98" s="270"/>
      <c r="BF98" s="270"/>
      <c r="BG98" s="270"/>
      <c r="BH98" s="270"/>
      <c r="BI98" s="270"/>
      <c r="BJ98" s="270"/>
      <c r="BK98" s="270"/>
      <c r="BL98" s="270"/>
      <c r="BM98" s="270"/>
      <c r="BN98" s="270"/>
      <c r="BO98" s="270"/>
      <c r="BP98" s="271"/>
      <c r="BQ98" s="126"/>
      <c r="BR98" s="127"/>
    </row>
    <row r="99" spans="1:70" s="55" customFormat="1">
      <c r="A99" s="136" t="s">
        <v>194</v>
      </c>
      <c r="B99" s="272" t="s">
        <v>195</v>
      </c>
      <c r="C99" s="272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272"/>
      <c r="AJ99" s="272"/>
      <c r="AK99" s="272"/>
      <c r="AL99" s="272"/>
      <c r="AM99" s="272"/>
      <c r="AN99" s="272"/>
      <c r="AO99" s="272"/>
      <c r="AP99" s="272"/>
      <c r="AQ99" s="272"/>
      <c r="AR99" s="272"/>
      <c r="AS99" s="272"/>
      <c r="AT99" s="272"/>
      <c r="AU99" s="272"/>
      <c r="AV99" s="272"/>
      <c r="AW99" s="272"/>
      <c r="AX99" s="272"/>
      <c r="AY99" s="272"/>
      <c r="AZ99" s="272"/>
      <c r="BA99" s="272"/>
      <c r="BB99" s="272"/>
      <c r="BC99" s="272"/>
      <c r="BD99" s="272"/>
      <c r="BE99" s="272"/>
      <c r="BF99" s="272"/>
      <c r="BG99" s="272"/>
      <c r="BH99" s="272"/>
      <c r="BI99" s="272"/>
      <c r="BJ99" s="272"/>
      <c r="BK99" s="272"/>
      <c r="BL99" s="272"/>
      <c r="BM99" s="272"/>
      <c r="BN99" s="272"/>
      <c r="BO99" s="272"/>
      <c r="BP99" s="273"/>
      <c r="BQ99" s="128"/>
      <c r="BR99" s="129"/>
    </row>
    <row r="100" spans="1:70" s="55" customFormat="1">
      <c r="A100" s="136" t="s">
        <v>196</v>
      </c>
      <c r="B100" s="274" t="s">
        <v>197</v>
      </c>
      <c r="C100" s="274"/>
      <c r="D100" s="274"/>
      <c r="E100" s="274"/>
      <c r="F100" s="274"/>
      <c r="G100" s="274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  <c r="AA100" s="274"/>
      <c r="AB100" s="274"/>
      <c r="AC100" s="274"/>
      <c r="AD100" s="274"/>
      <c r="AE100" s="274"/>
      <c r="AF100" s="274"/>
      <c r="AG100" s="274"/>
      <c r="AH100" s="274"/>
      <c r="AI100" s="274"/>
      <c r="AJ100" s="274"/>
      <c r="AK100" s="274"/>
      <c r="AL100" s="274"/>
      <c r="AM100" s="274"/>
      <c r="AN100" s="274"/>
      <c r="AO100" s="274"/>
      <c r="AP100" s="274"/>
      <c r="AQ100" s="274"/>
      <c r="AR100" s="274"/>
      <c r="AS100" s="274"/>
      <c r="AT100" s="274"/>
      <c r="AU100" s="274"/>
      <c r="AV100" s="274"/>
      <c r="AW100" s="274"/>
      <c r="AX100" s="274"/>
      <c r="AY100" s="274"/>
      <c r="AZ100" s="274"/>
      <c r="BA100" s="274"/>
      <c r="BB100" s="274"/>
      <c r="BC100" s="274"/>
      <c r="BD100" s="274"/>
      <c r="BE100" s="274"/>
      <c r="BF100" s="274"/>
      <c r="BG100" s="274"/>
      <c r="BH100" s="274"/>
      <c r="BI100" s="274"/>
      <c r="BJ100" s="274"/>
      <c r="BK100" s="274"/>
      <c r="BL100" s="274"/>
      <c r="BM100" s="274"/>
      <c r="BN100" s="274"/>
      <c r="BO100" s="274"/>
      <c r="BP100" s="275"/>
      <c r="BQ100" s="130"/>
      <c r="BR100" s="131"/>
    </row>
    <row r="101" spans="1:70" s="55" customFormat="1">
      <c r="A101" s="136" t="s">
        <v>198</v>
      </c>
      <c r="B101" s="274" t="s">
        <v>199</v>
      </c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4"/>
      <c r="AB101" s="274"/>
      <c r="AC101" s="274"/>
      <c r="AD101" s="274"/>
      <c r="AE101" s="274"/>
      <c r="AF101" s="274"/>
      <c r="AG101" s="274"/>
      <c r="AH101" s="274"/>
      <c r="AI101" s="274"/>
      <c r="AJ101" s="274"/>
      <c r="AK101" s="274"/>
      <c r="AL101" s="274"/>
      <c r="AM101" s="274"/>
      <c r="AN101" s="274"/>
      <c r="AO101" s="274"/>
      <c r="AP101" s="274"/>
      <c r="AQ101" s="274"/>
      <c r="AR101" s="274"/>
      <c r="AS101" s="274"/>
      <c r="AT101" s="274"/>
      <c r="AU101" s="274"/>
      <c r="AV101" s="274"/>
      <c r="AW101" s="274"/>
      <c r="AX101" s="274"/>
      <c r="AY101" s="274"/>
      <c r="AZ101" s="274"/>
      <c r="BA101" s="274"/>
      <c r="BB101" s="274"/>
      <c r="BC101" s="274"/>
      <c r="BD101" s="274"/>
      <c r="BE101" s="274"/>
      <c r="BF101" s="274"/>
      <c r="BG101" s="274"/>
      <c r="BH101" s="274"/>
      <c r="BI101" s="274"/>
      <c r="BJ101" s="274"/>
      <c r="BK101" s="274"/>
      <c r="BL101" s="274"/>
      <c r="BM101" s="274"/>
      <c r="BN101" s="274"/>
      <c r="BO101" s="274"/>
      <c r="BP101" s="275"/>
      <c r="BQ101" s="130"/>
      <c r="BR101" s="131"/>
    </row>
    <row r="102" spans="1:70" s="55" customFormat="1">
      <c r="A102" s="139" t="s">
        <v>200</v>
      </c>
      <c r="B102" s="276" t="s">
        <v>201</v>
      </c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  <c r="M102" s="276"/>
      <c r="N102" s="276"/>
      <c r="O102" s="276"/>
      <c r="P102" s="276"/>
      <c r="Q102" s="276"/>
      <c r="R102" s="276"/>
      <c r="S102" s="276"/>
      <c r="T102" s="276"/>
      <c r="U102" s="276"/>
      <c r="V102" s="276"/>
      <c r="W102" s="276"/>
      <c r="X102" s="276"/>
      <c r="Y102" s="276"/>
      <c r="Z102" s="276"/>
      <c r="AA102" s="276"/>
      <c r="AB102" s="276"/>
      <c r="AC102" s="276"/>
      <c r="AD102" s="276"/>
      <c r="AE102" s="276"/>
      <c r="AF102" s="276"/>
      <c r="AG102" s="276"/>
      <c r="AH102" s="276"/>
      <c r="AI102" s="276"/>
      <c r="AJ102" s="276"/>
      <c r="AK102" s="276"/>
      <c r="AL102" s="276"/>
      <c r="AM102" s="276"/>
      <c r="AN102" s="276"/>
      <c r="AO102" s="276"/>
      <c r="AP102" s="276"/>
      <c r="AQ102" s="276"/>
      <c r="AR102" s="276"/>
      <c r="AS102" s="276"/>
      <c r="AT102" s="276"/>
      <c r="AU102" s="276"/>
      <c r="AV102" s="276"/>
      <c r="AW102" s="276"/>
      <c r="AX102" s="276"/>
      <c r="AY102" s="276"/>
      <c r="AZ102" s="276"/>
      <c r="BA102" s="276"/>
      <c r="BB102" s="276"/>
      <c r="BC102" s="276"/>
      <c r="BD102" s="276"/>
      <c r="BE102" s="276"/>
      <c r="BF102" s="276"/>
      <c r="BG102" s="276"/>
      <c r="BH102" s="276"/>
      <c r="BI102" s="276"/>
      <c r="BJ102" s="276"/>
      <c r="BK102" s="276"/>
      <c r="BL102" s="276"/>
      <c r="BM102" s="276"/>
      <c r="BN102" s="276"/>
      <c r="BO102" s="276"/>
      <c r="BP102" s="277"/>
      <c r="BQ102" s="132"/>
      <c r="BR102" s="133"/>
    </row>
    <row r="103" spans="1:70">
      <c r="A103" s="140">
        <v>7</v>
      </c>
      <c r="B103" s="270" t="s">
        <v>202</v>
      </c>
      <c r="C103" s="270"/>
      <c r="D103" s="270"/>
      <c r="E103" s="270"/>
      <c r="F103" s="270"/>
      <c r="G103" s="270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70"/>
      <c r="S103" s="270"/>
      <c r="T103" s="270"/>
      <c r="U103" s="270"/>
      <c r="V103" s="270"/>
      <c r="W103" s="270"/>
      <c r="X103" s="270"/>
      <c r="Y103" s="270"/>
      <c r="Z103" s="270"/>
      <c r="AA103" s="270"/>
      <c r="AB103" s="270"/>
      <c r="AC103" s="270"/>
      <c r="AD103" s="270"/>
      <c r="AE103" s="270"/>
      <c r="AF103" s="270"/>
      <c r="AG103" s="270"/>
      <c r="AH103" s="270"/>
      <c r="AI103" s="270"/>
      <c r="AJ103" s="270"/>
      <c r="AK103" s="270"/>
      <c r="AL103" s="270"/>
      <c r="AM103" s="270"/>
      <c r="AN103" s="270"/>
      <c r="AO103" s="270"/>
      <c r="AP103" s="270"/>
      <c r="AQ103" s="270"/>
      <c r="AR103" s="270"/>
      <c r="AS103" s="270"/>
      <c r="AT103" s="270"/>
      <c r="AU103" s="270"/>
      <c r="AV103" s="270"/>
      <c r="AW103" s="270"/>
      <c r="AX103" s="270"/>
      <c r="AY103" s="270"/>
      <c r="AZ103" s="270"/>
      <c r="BA103" s="270"/>
      <c r="BB103" s="270"/>
      <c r="BC103" s="270"/>
      <c r="BD103" s="270"/>
      <c r="BE103" s="270"/>
      <c r="BF103" s="270"/>
      <c r="BG103" s="270"/>
      <c r="BH103" s="270"/>
      <c r="BI103" s="270"/>
      <c r="BJ103" s="270"/>
      <c r="BK103" s="270"/>
      <c r="BL103" s="270"/>
      <c r="BM103" s="270"/>
      <c r="BN103" s="270"/>
      <c r="BO103" s="270"/>
      <c r="BP103" s="271"/>
      <c r="BQ103" s="126"/>
      <c r="BR103" s="127"/>
    </row>
    <row r="104" spans="1:70" s="55" customFormat="1">
      <c r="A104" s="136" t="s">
        <v>203</v>
      </c>
      <c r="B104" s="272" t="s">
        <v>204</v>
      </c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272"/>
      <c r="AS104" s="272"/>
      <c r="AT104" s="272"/>
      <c r="AU104" s="272"/>
      <c r="AV104" s="272"/>
      <c r="AW104" s="272"/>
      <c r="AX104" s="272"/>
      <c r="AY104" s="272"/>
      <c r="AZ104" s="272"/>
      <c r="BA104" s="272"/>
      <c r="BB104" s="272"/>
      <c r="BC104" s="272"/>
      <c r="BD104" s="272"/>
      <c r="BE104" s="272"/>
      <c r="BF104" s="272"/>
      <c r="BG104" s="272"/>
      <c r="BH104" s="272"/>
      <c r="BI104" s="272"/>
      <c r="BJ104" s="272"/>
      <c r="BK104" s="272"/>
      <c r="BL104" s="272"/>
      <c r="BM104" s="272"/>
      <c r="BN104" s="272"/>
      <c r="BO104" s="272"/>
      <c r="BP104" s="273"/>
      <c r="BQ104" s="128"/>
      <c r="BR104" s="129"/>
    </row>
    <row r="105" spans="1:70" s="55" customFormat="1">
      <c r="A105" s="136" t="s">
        <v>205</v>
      </c>
      <c r="B105" s="274" t="s">
        <v>206</v>
      </c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  <c r="BJ105" s="274"/>
      <c r="BK105" s="274"/>
      <c r="BL105" s="274"/>
      <c r="BM105" s="274"/>
      <c r="BN105" s="274"/>
      <c r="BO105" s="274"/>
      <c r="BP105" s="275"/>
      <c r="BQ105" s="130"/>
      <c r="BR105" s="131"/>
    </row>
    <row r="106" spans="1:70" s="55" customFormat="1">
      <c r="A106" s="136" t="s">
        <v>207</v>
      </c>
      <c r="B106" s="274" t="s">
        <v>208</v>
      </c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  <c r="BJ106" s="274"/>
      <c r="BK106" s="274"/>
      <c r="BL106" s="274"/>
      <c r="BM106" s="274"/>
      <c r="BN106" s="274"/>
      <c r="BO106" s="274"/>
      <c r="BP106" s="275"/>
      <c r="BQ106" s="130"/>
      <c r="BR106" s="131"/>
    </row>
    <row r="107" spans="1:70">
      <c r="A107" s="140">
        <v>8</v>
      </c>
      <c r="B107" s="270" t="s">
        <v>209</v>
      </c>
      <c r="C107" s="270"/>
      <c r="D107" s="270"/>
      <c r="E107" s="270"/>
      <c r="F107" s="270"/>
      <c r="G107" s="270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0"/>
      <c r="S107" s="270"/>
      <c r="T107" s="270"/>
      <c r="U107" s="270"/>
      <c r="V107" s="270"/>
      <c r="W107" s="270"/>
      <c r="X107" s="270"/>
      <c r="Y107" s="270"/>
      <c r="Z107" s="270"/>
      <c r="AA107" s="270"/>
      <c r="AB107" s="270"/>
      <c r="AC107" s="270"/>
      <c r="AD107" s="270"/>
      <c r="AE107" s="270"/>
      <c r="AF107" s="270"/>
      <c r="AG107" s="270"/>
      <c r="AH107" s="270"/>
      <c r="AI107" s="270"/>
      <c r="AJ107" s="270"/>
      <c r="AK107" s="270"/>
      <c r="AL107" s="270"/>
      <c r="AM107" s="270"/>
      <c r="AN107" s="270"/>
      <c r="AO107" s="270"/>
      <c r="AP107" s="270"/>
      <c r="AQ107" s="270"/>
      <c r="AR107" s="270"/>
      <c r="AS107" s="270"/>
      <c r="AT107" s="270"/>
      <c r="AU107" s="270"/>
      <c r="AV107" s="270"/>
      <c r="AW107" s="270"/>
      <c r="AX107" s="270"/>
      <c r="AY107" s="270"/>
      <c r="AZ107" s="270"/>
      <c r="BA107" s="270"/>
      <c r="BB107" s="270"/>
      <c r="BC107" s="270"/>
      <c r="BD107" s="270"/>
      <c r="BE107" s="270"/>
      <c r="BF107" s="270"/>
      <c r="BG107" s="270"/>
      <c r="BH107" s="270"/>
      <c r="BI107" s="270"/>
      <c r="BJ107" s="270"/>
      <c r="BK107" s="270"/>
      <c r="BL107" s="270"/>
      <c r="BM107" s="270"/>
      <c r="BN107" s="270"/>
      <c r="BO107" s="270"/>
      <c r="BP107" s="271"/>
    </row>
    <row r="108" spans="1:70">
      <c r="A108" s="136" t="s">
        <v>210</v>
      </c>
      <c r="B108" s="272" t="s">
        <v>211</v>
      </c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  <c r="AH108" s="272"/>
      <c r="AI108" s="272"/>
      <c r="AJ108" s="272"/>
      <c r="AK108" s="272"/>
      <c r="AL108" s="272"/>
      <c r="AM108" s="272"/>
      <c r="AN108" s="272"/>
      <c r="AO108" s="272"/>
      <c r="AP108" s="272"/>
      <c r="AQ108" s="272"/>
      <c r="AR108" s="272"/>
      <c r="AS108" s="272"/>
      <c r="AT108" s="272"/>
      <c r="AU108" s="272"/>
      <c r="AV108" s="272"/>
      <c r="AW108" s="272"/>
      <c r="AX108" s="272"/>
      <c r="AY108" s="272"/>
      <c r="AZ108" s="272"/>
      <c r="BA108" s="272"/>
      <c r="BB108" s="272"/>
      <c r="BC108" s="272"/>
      <c r="BD108" s="272"/>
      <c r="BE108" s="272"/>
      <c r="BF108" s="272"/>
      <c r="BG108" s="272"/>
      <c r="BH108" s="272"/>
      <c r="BI108" s="272"/>
      <c r="BJ108" s="272"/>
      <c r="BK108" s="272"/>
      <c r="BL108" s="272"/>
      <c r="BM108" s="272"/>
      <c r="BN108" s="272"/>
      <c r="BO108" s="272"/>
      <c r="BP108" s="273"/>
      <c r="BQ108" s="138"/>
    </row>
    <row r="109" spans="1:70">
      <c r="A109" s="140">
        <v>9</v>
      </c>
      <c r="B109" s="270" t="s">
        <v>212</v>
      </c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70"/>
      <c r="Y109" s="270"/>
      <c r="Z109" s="270"/>
      <c r="AA109" s="270"/>
      <c r="AB109" s="270"/>
      <c r="AC109" s="270"/>
      <c r="AD109" s="270"/>
      <c r="AE109" s="270"/>
      <c r="AF109" s="270"/>
      <c r="AG109" s="270"/>
      <c r="AH109" s="270"/>
      <c r="AI109" s="270"/>
      <c r="AJ109" s="270"/>
      <c r="AK109" s="270"/>
      <c r="AL109" s="270"/>
      <c r="AM109" s="270"/>
      <c r="AN109" s="270"/>
      <c r="AO109" s="270"/>
      <c r="AP109" s="270"/>
      <c r="AQ109" s="270"/>
      <c r="AR109" s="270"/>
      <c r="AS109" s="270"/>
      <c r="AT109" s="270"/>
      <c r="AU109" s="270"/>
      <c r="AV109" s="270"/>
      <c r="AW109" s="270"/>
      <c r="AX109" s="270"/>
      <c r="AY109" s="270"/>
      <c r="AZ109" s="270"/>
      <c r="BA109" s="270"/>
      <c r="BB109" s="270"/>
      <c r="BC109" s="270"/>
      <c r="BD109" s="270"/>
      <c r="BE109" s="270"/>
      <c r="BF109" s="270"/>
      <c r="BG109" s="270"/>
      <c r="BH109" s="270"/>
      <c r="BI109" s="270"/>
      <c r="BJ109" s="270"/>
      <c r="BK109" s="270"/>
      <c r="BL109" s="270"/>
      <c r="BM109" s="270"/>
      <c r="BN109" s="270"/>
      <c r="BO109" s="270"/>
      <c r="BP109" s="271"/>
    </row>
    <row r="110" spans="1:70">
      <c r="A110" s="136" t="s">
        <v>213</v>
      </c>
      <c r="B110" s="278" t="s">
        <v>214</v>
      </c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  <c r="AH110" s="272"/>
      <c r="AI110" s="272"/>
      <c r="AJ110" s="272"/>
      <c r="AK110" s="272"/>
      <c r="AL110" s="272"/>
      <c r="AM110" s="272"/>
      <c r="AN110" s="272"/>
      <c r="AO110" s="272"/>
      <c r="AP110" s="272"/>
      <c r="AQ110" s="272"/>
      <c r="AR110" s="272"/>
      <c r="AS110" s="272"/>
      <c r="AT110" s="272"/>
      <c r="AU110" s="272"/>
      <c r="AV110" s="272"/>
      <c r="AW110" s="272"/>
      <c r="AX110" s="272"/>
      <c r="AY110" s="272"/>
      <c r="AZ110" s="272"/>
      <c r="BA110" s="272"/>
      <c r="BB110" s="272"/>
      <c r="BC110" s="272"/>
      <c r="BD110" s="272"/>
      <c r="BE110" s="272"/>
      <c r="BF110" s="272"/>
      <c r="BG110" s="272"/>
      <c r="BH110" s="272"/>
      <c r="BI110" s="272"/>
      <c r="BJ110" s="272"/>
      <c r="BK110" s="272"/>
      <c r="BL110" s="272"/>
      <c r="BM110" s="272"/>
      <c r="BN110" s="272"/>
      <c r="BO110" s="272"/>
      <c r="BP110" s="273"/>
    </row>
    <row r="111" spans="1:70">
      <c r="A111" s="136" t="s">
        <v>215</v>
      </c>
      <c r="B111" s="274" t="s">
        <v>216</v>
      </c>
      <c r="C111" s="274"/>
      <c r="D111" s="274"/>
      <c r="E111" s="274"/>
      <c r="F111" s="274"/>
      <c r="G111" s="274"/>
      <c r="H111" s="274"/>
      <c r="I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4"/>
      <c r="T111" s="274"/>
      <c r="U111" s="274"/>
      <c r="V111" s="274"/>
      <c r="W111" s="274"/>
      <c r="X111" s="274"/>
      <c r="Y111" s="274"/>
      <c r="Z111" s="274"/>
      <c r="AA111" s="274"/>
      <c r="AB111" s="274"/>
      <c r="AC111" s="274"/>
      <c r="AD111" s="274"/>
      <c r="AE111" s="274"/>
      <c r="AF111" s="274"/>
      <c r="AG111" s="274"/>
      <c r="AH111" s="274"/>
      <c r="AI111" s="274"/>
      <c r="AJ111" s="274"/>
      <c r="AK111" s="274"/>
      <c r="AL111" s="274"/>
      <c r="AM111" s="274"/>
      <c r="AN111" s="274"/>
      <c r="AO111" s="274"/>
      <c r="AP111" s="274"/>
      <c r="AQ111" s="274"/>
      <c r="AR111" s="274"/>
      <c r="AS111" s="274"/>
      <c r="AT111" s="274"/>
      <c r="AU111" s="274"/>
      <c r="AV111" s="274"/>
      <c r="AW111" s="274"/>
      <c r="AX111" s="274"/>
      <c r="AY111" s="274"/>
      <c r="AZ111" s="274"/>
      <c r="BA111" s="274"/>
      <c r="BB111" s="274"/>
      <c r="BC111" s="274"/>
      <c r="BD111" s="274"/>
      <c r="BE111" s="274"/>
      <c r="BF111" s="274"/>
      <c r="BG111" s="274"/>
      <c r="BH111" s="274"/>
      <c r="BI111" s="274"/>
      <c r="BJ111" s="274"/>
      <c r="BK111" s="274"/>
      <c r="BL111" s="274"/>
      <c r="BM111" s="274"/>
      <c r="BN111" s="274"/>
      <c r="BO111" s="274"/>
      <c r="BP111" s="275"/>
    </row>
    <row r="112" spans="1:70">
      <c r="A112" s="136" t="s">
        <v>217</v>
      </c>
      <c r="B112" s="279" t="s">
        <v>218</v>
      </c>
      <c r="C112" s="274"/>
      <c r="D112" s="274"/>
      <c r="E112" s="274"/>
      <c r="F112" s="274"/>
      <c r="G112" s="274"/>
      <c r="H112" s="274"/>
      <c r="I112" s="274"/>
      <c r="J112" s="274"/>
      <c r="K112" s="274"/>
      <c r="L112" s="274"/>
      <c r="M112" s="274"/>
      <c r="N112" s="274"/>
      <c r="O112" s="274"/>
      <c r="P112" s="274"/>
      <c r="Q112" s="274"/>
      <c r="R112" s="274"/>
      <c r="S112" s="274"/>
      <c r="T112" s="274"/>
      <c r="U112" s="274"/>
      <c r="V112" s="274"/>
      <c r="W112" s="274"/>
      <c r="X112" s="274"/>
      <c r="Y112" s="274"/>
      <c r="Z112" s="274"/>
      <c r="AA112" s="274"/>
      <c r="AB112" s="274"/>
      <c r="AC112" s="274"/>
      <c r="AD112" s="274"/>
      <c r="AE112" s="274"/>
      <c r="AF112" s="274"/>
      <c r="AG112" s="274"/>
      <c r="AH112" s="274"/>
      <c r="AI112" s="274"/>
      <c r="AJ112" s="274"/>
      <c r="AK112" s="274"/>
      <c r="AL112" s="274"/>
      <c r="AM112" s="274"/>
      <c r="AN112" s="274"/>
      <c r="AO112" s="274"/>
      <c r="AP112" s="274"/>
      <c r="AQ112" s="274"/>
      <c r="AR112" s="274"/>
      <c r="AS112" s="274"/>
      <c r="AT112" s="274"/>
      <c r="AU112" s="274"/>
      <c r="AV112" s="274"/>
      <c r="AW112" s="274"/>
      <c r="AX112" s="274"/>
      <c r="AY112" s="274"/>
      <c r="AZ112" s="274"/>
      <c r="BA112" s="274"/>
      <c r="BB112" s="274"/>
      <c r="BC112" s="274"/>
      <c r="BD112" s="274"/>
      <c r="BE112" s="274"/>
      <c r="BF112" s="274"/>
      <c r="BG112" s="274"/>
      <c r="BH112" s="274"/>
      <c r="BI112" s="274"/>
      <c r="BJ112" s="274"/>
      <c r="BK112" s="274"/>
      <c r="BL112" s="274"/>
      <c r="BM112" s="274"/>
      <c r="BN112" s="274"/>
      <c r="BO112" s="274"/>
      <c r="BP112" s="275"/>
    </row>
    <row r="113" spans="1:68">
      <c r="A113" s="148" t="s">
        <v>219</v>
      </c>
      <c r="B113" s="274" t="s">
        <v>220</v>
      </c>
      <c r="C113" s="274"/>
      <c r="D113" s="274"/>
      <c r="E113" s="274"/>
      <c r="F113" s="274"/>
      <c r="G113" s="274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  <c r="AA113" s="274"/>
      <c r="AB113" s="274"/>
      <c r="AC113" s="274"/>
      <c r="AD113" s="274"/>
      <c r="AE113" s="274"/>
      <c r="AF113" s="274"/>
      <c r="AG113" s="274"/>
      <c r="AH113" s="274"/>
      <c r="AI113" s="274"/>
      <c r="AJ113" s="274"/>
      <c r="AK113" s="274"/>
      <c r="AL113" s="274"/>
      <c r="AM113" s="274"/>
      <c r="AN113" s="274"/>
      <c r="AO113" s="274"/>
      <c r="AP113" s="274"/>
      <c r="AQ113" s="274"/>
      <c r="AR113" s="274"/>
      <c r="AS113" s="274"/>
      <c r="AT113" s="274"/>
      <c r="AU113" s="274"/>
      <c r="AV113" s="274"/>
      <c r="AW113" s="274"/>
      <c r="AX113" s="274"/>
      <c r="AY113" s="274"/>
      <c r="AZ113" s="274"/>
      <c r="BA113" s="274"/>
      <c r="BB113" s="274"/>
      <c r="BC113" s="274"/>
      <c r="BD113" s="274"/>
      <c r="BE113" s="274"/>
      <c r="BF113" s="274"/>
      <c r="BG113" s="274"/>
      <c r="BH113" s="274"/>
      <c r="BI113" s="274"/>
      <c r="BJ113" s="274"/>
      <c r="BK113" s="274"/>
      <c r="BL113" s="274"/>
      <c r="BM113" s="274"/>
      <c r="BN113" s="274"/>
      <c r="BO113" s="274"/>
      <c r="BP113" s="275"/>
    </row>
    <row r="114" spans="1:68">
      <c r="A114" s="140">
        <v>10</v>
      </c>
      <c r="B114" s="270" t="s">
        <v>221</v>
      </c>
      <c r="C114" s="270"/>
      <c r="D114" s="270"/>
      <c r="E114" s="270"/>
      <c r="F114" s="270"/>
      <c r="G114" s="270"/>
      <c r="H114" s="270"/>
      <c r="I114" s="270"/>
      <c r="J114" s="270"/>
      <c r="K114" s="270"/>
      <c r="L114" s="270"/>
      <c r="M114" s="270"/>
      <c r="N114" s="270"/>
      <c r="O114" s="270"/>
      <c r="P114" s="270"/>
      <c r="Q114" s="270"/>
      <c r="R114" s="270"/>
      <c r="S114" s="270"/>
      <c r="T114" s="270"/>
      <c r="U114" s="270"/>
      <c r="V114" s="270"/>
      <c r="W114" s="270"/>
      <c r="X114" s="270"/>
      <c r="Y114" s="270"/>
      <c r="Z114" s="270"/>
      <c r="AA114" s="270"/>
      <c r="AB114" s="270"/>
      <c r="AC114" s="270"/>
      <c r="AD114" s="270"/>
      <c r="AE114" s="270"/>
      <c r="AF114" s="270"/>
      <c r="AG114" s="270"/>
      <c r="AH114" s="270"/>
      <c r="AI114" s="270"/>
      <c r="AJ114" s="270"/>
      <c r="AK114" s="270"/>
      <c r="AL114" s="270"/>
      <c r="AM114" s="270"/>
      <c r="AN114" s="270"/>
      <c r="AO114" s="270"/>
      <c r="AP114" s="270"/>
      <c r="AQ114" s="270"/>
      <c r="AR114" s="270"/>
      <c r="AS114" s="270"/>
      <c r="AT114" s="270"/>
      <c r="AU114" s="270"/>
      <c r="AV114" s="270"/>
      <c r="AW114" s="270"/>
      <c r="AX114" s="270"/>
      <c r="AY114" s="270"/>
      <c r="AZ114" s="270"/>
      <c r="BA114" s="270"/>
      <c r="BB114" s="270"/>
      <c r="BC114" s="270"/>
      <c r="BD114" s="270"/>
      <c r="BE114" s="270"/>
      <c r="BF114" s="270"/>
      <c r="BG114" s="270"/>
      <c r="BH114" s="270"/>
      <c r="BI114" s="270"/>
      <c r="BJ114" s="270"/>
      <c r="BK114" s="270"/>
      <c r="BL114" s="270"/>
      <c r="BM114" s="270"/>
      <c r="BN114" s="270"/>
      <c r="BO114" s="270"/>
      <c r="BP114" s="271"/>
    </row>
    <row r="115" spans="1:68">
      <c r="A115" s="136" t="s">
        <v>222</v>
      </c>
      <c r="B115" s="272" t="s">
        <v>223</v>
      </c>
      <c r="C115" s="272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72"/>
      <c r="AG115" s="272"/>
      <c r="AH115" s="272"/>
      <c r="AI115" s="272"/>
      <c r="AJ115" s="272"/>
      <c r="AK115" s="272"/>
      <c r="AL115" s="272"/>
      <c r="AM115" s="272"/>
      <c r="AN115" s="272"/>
      <c r="AO115" s="272"/>
      <c r="AP115" s="272"/>
      <c r="AQ115" s="272"/>
      <c r="AR115" s="272"/>
      <c r="AS115" s="272"/>
      <c r="AT115" s="272"/>
      <c r="AU115" s="272"/>
      <c r="AV115" s="272"/>
      <c r="AW115" s="272"/>
      <c r="AX115" s="272"/>
      <c r="AY115" s="272"/>
      <c r="AZ115" s="272"/>
      <c r="BA115" s="272"/>
      <c r="BB115" s="272"/>
      <c r="BC115" s="272"/>
      <c r="BD115" s="272"/>
      <c r="BE115" s="272"/>
      <c r="BF115" s="272"/>
      <c r="BG115" s="272"/>
      <c r="BH115" s="272"/>
      <c r="BI115" s="272"/>
      <c r="BJ115" s="272"/>
      <c r="BK115" s="272"/>
      <c r="BL115" s="272"/>
      <c r="BM115" s="272"/>
      <c r="BN115" s="272"/>
      <c r="BO115" s="272"/>
      <c r="BP115" s="273"/>
    </row>
    <row r="116" spans="1:68">
      <c r="A116" s="136" t="s">
        <v>224</v>
      </c>
      <c r="B116" s="272" t="s">
        <v>225</v>
      </c>
      <c r="C116" s="272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72"/>
      <c r="AG116" s="272"/>
      <c r="AH116" s="272"/>
      <c r="AI116" s="272"/>
      <c r="AJ116" s="272"/>
      <c r="AK116" s="272"/>
      <c r="AL116" s="272"/>
      <c r="AM116" s="272"/>
      <c r="AN116" s="272"/>
      <c r="AO116" s="272"/>
      <c r="AP116" s="272"/>
      <c r="AQ116" s="272"/>
      <c r="AR116" s="272"/>
      <c r="AS116" s="272"/>
      <c r="AT116" s="272"/>
      <c r="AU116" s="272"/>
      <c r="AV116" s="272"/>
      <c r="AW116" s="272"/>
      <c r="AX116" s="272"/>
      <c r="AY116" s="272"/>
      <c r="AZ116" s="272"/>
      <c r="BA116" s="272"/>
      <c r="BB116" s="272"/>
      <c r="BC116" s="272"/>
      <c r="BD116" s="272"/>
      <c r="BE116" s="272"/>
      <c r="BF116" s="272"/>
      <c r="BG116" s="272"/>
      <c r="BH116" s="272"/>
      <c r="BI116" s="272"/>
      <c r="BJ116" s="272"/>
      <c r="BK116" s="272"/>
      <c r="BL116" s="272"/>
      <c r="BM116" s="272"/>
      <c r="BN116" s="272"/>
      <c r="BO116" s="272"/>
      <c r="BP116" s="273"/>
    </row>
    <row r="117" spans="1:68">
      <c r="A117" s="136" t="s">
        <v>226</v>
      </c>
      <c r="B117" s="272" t="s">
        <v>227</v>
      </c>
      <c r="C117" s="272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  <c r="AA117" s="272"/>
      <c r="AB117" s="272"/>
      <c r="AC117" s="272"/>
      <c r="AD117" s="272"/>
      <c r="AE117" s="272"/>
      <c r="AF117" s="272"/>
      <c r="AG117" s="272"/>
      <c r="AH117" s="272"/>
      <c r="AI117" s="272"/>
      <c r="AJ117" s="272"/>
      <c r="AK117" s="272"/>
      <c r="AL117" s="272"/>
      <c r="AM117" s="272"/>
      <c r="AN117" s="272"/>
      <c r="AO117" s="272"/>
      <c r="AP117" s="272"/>
      <c r="AQ117" s="272"/>
      <c r="AR117" s="272"/>
      <c r="AS117" s="272"/>
      <c r="AT117" s="272"/>
      <c r="AU117" s="272"/>
      <c r="AV117" s="272"/>
      <c r="AW117" s="272"/>
      <c r="AX117" s="272"/>
      <c r="AY117" s="272"/>
      <c r="AZ117" s="272"/>
      <c r="BA117" s="272"/>
      <c r="BB117" s="272"/>
      <c r="BC117" s="272"/>
      <c r="BD117" s="272"/>
      <c r="BE117" s="272"/>
      <c r="BF117" s="272"/>
      <c r="BG117" s="272"/>
      <c r="BH117" s="272"/>
      <c r="BI117" s="272"/>
      <c r="BJ117" s="272"/>
      <c r="BK117" s="272"/>
      <c r="BL117" s="272"/>
      <c r="BM117" s="272"/>
      <c r="BN117" s="272"/>
      <c r="BO117" s="272"/>
      <c r="BP117" s="273"/>
    </row>
    <row r="118" spans="1:68">
      <c r="A118" s="148" t="s">
        <v>228</v>
      </c>
      <c r="B118" s="272" t="s">
        <v>229</v>
      </c>
      <c r="C118" s="272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72"/>
      <c r="AG118" s="272"/>
      <c r="AH118" s="272"/>
      <c r="AI118" s="272"/>
      <c r="AJ118" s="272"/>
      <c r="AK118" s="272"/>
      <c r="AL118" s="272"/>
      <c r="AM118" s="272"/>
      <c r="AN118" s="272"/>
      <c r="AO118" s="272"/>
      <c r="AP118" s="272"/>
      <c r="AQ118" s="272"/>
      <c r="AR118" s="272"/>
      <c r="AS118" s="272"/>
      <c r="AT118" s="272"/>
      <c r="AU118" s="272"/>
      <c r="AV118" s="272"/>
      <c r="AW118" s="272"/>
      <c r="AX118" s="272"/>
      <c r="AY118" s="272"/>
      <c r="AZ118" s="272"/>
      <c r="BA118" s="272"/>
      <c r="BB118" s="272"/>
      <c r="BC118" s="272"/>
      <c r="BD118" s="272"/>
      <c r="BE118" s="272"/>
      <c r="BF118" s="272"/>
      <c r="BG118" s="272"/>
      <c r="BH118" s="272"/>
      <c r="BI118" s="272"/>
      <c r="BJ118" s="272"/>
      <c r="BK118" s="272"/>
      <c r="BL118" s="272"/>
      <c r="BM118" s="272"/>
      <c r="BN118" s="272"/>
      <c r="BO118" s="272"/>
      <c r="BP118" s="273"/>
    </row>
    <row r="119" spans="1:68">
      <c r="A119" s="140">
        <v>11</v>
      </c>
      <c r="B119" s="270" t="s">
        <v>230</v>
      </c>
      <c r="C119" s="270"/>
      <c r="D119" s="270"/>
      <c r="E119" s="270"/>
      <c r="F119" s="270"/>
      <c r="G119" s="270"/>
      <c r="H119" s="270"/>
      <c r="I119" s="270"/>
      <c r="J119" s="270"/>
      <c r="K119" s="270"/>
      <c r="L119" s="270"/>
      <c r="M119" s="270"/>
      <c r="N119" s="270"/>
      <c r="O119" s="270"/>
      <c r="P119" s="270"/>
      <c r="Q119" s="270"/>
      <c r="R119" s="270"/>
      <c r="S119" s="270"/>
      <c r="T119" s="270"/>
      <c r="U119" s="270"/>
      <c r="V119" s="270"/>
      <c r="W119" s="270"/>
      <c r="X119" s="270"/>
      <c r="Y119" s="270"/>
      <c r="Z119" s="270"/>
      <c r="AA119" s="270"/>
      <c r="AB119" s="270"/>
      <c r="AC119" s="270"/>
      <c r="AD119" s="270"/>
      <c r="AE119" s="270"/>
      <c r="AF119" s="270"/>
      <c r="AG119" s="270"/>
      <c r="AH119" s="270"/>
      <c r="AI119" s="270"/>
      <c r="AJ119" s="270"/>
      <c r="AK119" s="270"/>
      <c r="AL119" s="270"/>
      <c r="AM119" s="270"/>
      <c r="AN119" s="270"/>
      <c r="AO119" s="270"/>
      <c r="AP119" s="270"/>
      <c r="AQ119" s="270"/>
      <c r="AR119" s="270"/>
      <c r="AS119" s="270"/>
      <c r="AT119" s="270"/>
      <c r="AU119" s="270"/>
      <c r="AV119" s="270"/>
      <c r="AW119" s="270"/>
      <c r="AX119" s="270"/>
      <c r="AY119" s="270"/>
      <c r="AZ119" s="270"/>
      <c r="BA119" s="270"/>
      <c r="BB119" s="270"/>
      <c r="BC119" s="270"/>
      <c r="BD119" s="270"/>
      <c r="BE119" s="270"/>
      <c r="BF119" s="270"/>
      <c r="BG119" s="270"/>
      <c r="BH119" s="270"/>
      <c r="BI119" s="270"/>
      <c r="BJ119" s="270"/>
      <c r="BK119" s="270"/>
      <c r="BL119" s="270"/>
      <c r="BM119" s="270"/>
      <c r="BN119" s="270"/>
      <c r="BO119" s="270"/>
      <c r="BP119" s="271"/>
    </row>
    <row r="120" spans="1:68">
      <c r="A120" s="136" t="s">
        <v>231</v>
      </c>
      <c r="B120" s="272" t="s">
        <v>232</v>
      </c>
      <c r="C120" s="272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  <c r="AA120" s="272"/>
      <c r="AB120" s="272"/>
      <c r="AC120" s="272"/>
      <c r="AD120" s="272"/>
      <c r="AE120" s="272"/>
      <c r="AF120" s="272"/>
      <c r="AG120" s="272"/>
      <c r="AH120" s="272"/>
      <c r="AI120" s="272"/>
      <c r="AJ120" s="272"/>
      <c r="AK120" s="272"/>
      <c r="AL120" s="272"/>
      <c r="AM120" s="272"/>
      <c r="AN120" s="272"/>
      <c r="AO120" s="272"/>
      <c r="AP120" s="272"/>
      <c r="AQ120" s="272"/>
      <c r="AR120" s="272"/>
      <c r="AS120" s="272"/>
      <c r="AT120" s="272"/>
      <c r="AU120" s="272"/>
      <c r="AV120" s="272"/>
      <c r="AW120" s="272"/>
      <c r="AX120" s="272"/>
      <c r="AY120" s="272"/>
      <c r="AZ120" s="272"/>
      <c r="BA120" s="272"/>
      <c r="BB120" s="272"/>
      <c r="BC120" s="272"/>
      <c r="BD120" s="272"/>
      <c r="BE120" s="272"/>
      <c r="BF120" s="272"/>
      <c r="BG120" s="272"/>
      <c r="BH120" s="272"/>
      <c r="BI120" s="272"/>
      <c r="BJ120" s="272"/>
      <c r="BK120" s="272"/>
      <c r="BL120" s="272"/>
      <c r="BM120" s="272"/>
      <c r="BN120" s="272"/>
      <c r="BO120" s="272"/>
      <c r="BP120" s="273"/>
    </row>
    <row r="121" spans="1:68">
      <c r="A121" s="136" t="s">
        <v>233</v>
      </c>
      <c r="B121" s="274" t="s">
        <v>234</v>
      </c>
      <c r="C121" s="274"/>
      <c r="D121" s="274"/>
      <c r="E121" s="274"/>
      <c r="F121" s="274"/>
      <c r="G121" s="274"/>
      <c r="H121" s="274"/>
      <c r="I121" s="274"/>
      <c r="J121" s="274"/>
      <c r="K121" s="274"/>
      <c r="L121" s="274"/>
      <c r="M121" s="274"/>
      <c r="N121" s="274"/>
      <c r="O121" s="274"/>
      <c r="P121" s="274"/>
      <c r="Q121" s="274"/>
      <c r="R121" s="274"/>
      <c r="S121" s="274"/>
      <c r="T121" s="274"/>
      <c r="U121" s="274"/>
      <c r="V121" s="274"/>
      <c r="W121" s="274"/>
      <c r="X121" s="274"/>
      <c r="Y121" s="274"/>
      <c r="Z121" s="274"/>
      <c r="AA121" s="274"/>
      <c r="AB121" s="274"/>
      <c r="AC121" s="274"/>
      <c r="AD121" s="274"/>
      <c r="AE121" s="274"/>
      <c r="AF121" s="274"/>
      <c r="AG121" s="274"/>
      <c r="AH121" s="274"/>
      <c r="AI121" s="274"/>
      <c r="AJ121" s="274"/>
      <c r="AK121" s="274"/>
      <c r="AL121" s="274"/>
      <c r="AM121" s="274"/>
      <c r="AN121" s="274"/>
      <c r="AO121" s="274"/>
      <c r="AP121" s="274"/>
      <c r="AQ121" s="274"/>
      <c r="AR121" s="274"/>
      <c r="AS121" s="274"/>
      <c r="AT121" s="274"/>
      <c r="AU121" s="274"/>
      <c r="AV121" s="274"/>
      <c r="AW121" s="274"/>
      <c r="AX121" s="274"/>
      <c r="AY121" s="274"/>
      <c r="AZ121" s="274"/>
      <c r="BA121" s="274"/>
      <c r="BB121" s="274"/>
      <c r="BC121" s="274"/>
      <c r="BD121" s="274"/>
      <c r="BE121" s="274"/>
      <c r="BF121" s="274"/>
      <c r="BG121" s="274"/>
      <c r="BH121" s="274"/>
      <c r="BI121" s="274"/>
      <c r="BJ121" s="274"/>
      <c r="BK121" s="274"/>
      <c r="BL121" s="274"/>
      <c r="BM121" s="274"/>
      <c r="BN121" s="274"/>
      <c r="BO121" s="274"/>
      <c r="BP121" s="275"/>
    </row>
    <row r="122" spans="1:68">
      <c r="A122" s="136" t="s">
        <v>235</v>
      </c>
      <c r="B122" s="274" t="s">
        <v>236</v>
      </c>
      <c r="C122" s="274"/>
      <c r="D122" s="274"/>
      <c r="E122" s="274"/>
      <c r="F122" s="274"/>
      <c r="G122" s="274"/>
      <c r="H122" s="274"/>
      <c r="I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4"/>
      <c r="T122" s="274"/>
      <c r="U122" s="274"/>
      <c r="V122" s="274"/>
      <c r="W122" s="274"/>
      <c r="X122" s="274"/>
      <c r="Y122" s="274"/>
      <c r="Z122" s="274"/>
      <c r="AA122" s="274"/>
      <c r="AB122" s="274"/>
      <c r="AC122" s="274"/>
      <c r="AD122" s="274"/>
      <c r="AE122" s="274"/>
      <c r="AF122" s="274"/>
      <c r="AG122" s="274"/>
      <c r="AH122" s="274"/>
      <c r="AI122" s="274"/>
      <c r="AJ122" s="274"/>
      <c r="AK122" s="274"/>
      <c r="AL122" s="274"/>
      <c r="AM122" s="274"/>
      <c r="AN122" s="274"/>
      <c r="AO122" s="274"/>
      <c r="AP122" s="274"/>
      <c r="AQ122" s="274"/>
      <c r="AR122" s="274"/>
      <c r="AS122" s="274"/>
      <c r="AT122" s="274"/>
      <c r="AU122" s="274"/>
      <c r="AV122" s="274"/>
      <c r="AW122" s="274"/>
      <c r="AX122" s="274"/>
      <c r="AY122" s="274"/>
      <c r="AZ122" s="274"/>
      <c r="BA122" s="274"/>
      <c r="BB122" s="274"/>
      <c r="BC122" s="274"/>
      <c r="BD122" s="274"/>
      <c r="BE122" s="274"/>
      <c r="BF122" s="274"/>
      <c r="BG122" s="274"/>
      <c r="BH122" s="274"/>
      <c r="BI122" s="274"/>
      <c r="BJ122" s="274"/>
      <c r="BK122" s="274"/>
      <c r="BL122" s="274"/>
      <c r="BM122" s="274"/>
      <c r="BN122" s="274"/>
      <c r="BO122" s="274"/>
      <c r="BP122" s="275"/>
    </row>
    <row r="123" spans="1:68">
      <c r="A123" s="148" t="s">
        <v>237</v>
      </c>
      <c r="B123" s="274" t="s">
        <v>238</v>
      </c>
      <c r="C123" s="274"/>
      <c r="D123" s="274"/>
      <c r="E123" s="274"/>
      <c r="F123" s="274"/>
      <c r="G123" s="274"/>
      <c r="H123" s="274"/>
      <c r="I123" s="274"/>
      <c r="J123" s="274"/>
      <c r="K123" s="274"/>
      <c r="L123" s="274"/>
      <c r="M123" s="274"/>
      <c r="N123" s="274"/>
      <c r="O123" s="274"/>
      <c r="P123" s="274"/>
      <c r="Q123" s="274"/>
      <c r="R123" s="274"/>
      <c r="S123" s="274"/>
      <c r="T123" s="274"/>
      <c r="U123" s="274"/>
      <c r="V123" s="274"/>
      <c r="W123" s="274"/>
      <c r="X123" s="274"/>
      <c r="Y123" s="274"/>
      <c r="Z123" s="274"/>
      <c r="AA123" s="274"/>
      <c r="AB123" s="274"/>
      <c r="AC123" s="274"/>
      <c r="AD123" s="274"/>
      <c r="AE123" s="274"/>
      <c r="AF123" s="274"/>
      <c r="AG123" s="274"/>
      <c r="AH123" s="274"/>
      <c r="AI123" s="274"/>
      <c r="AJ123" s="274"/>
      <c r="AK123" s="274"/>
      <c r="AL123" s="274"/>
      <c r="AM123" s="274"/>
      <c r="AN123" s="274"/>
      <c r="AO123" s="274"/>
      <c r="AP123" s="274"/>
      <c r="AQ123" s="274"/>
      <c r="AR123" s="274"/>
      <c r="AS123" s="274"/>
      <c r="AT123" s="274"/>
      <c r="AU123" s="274"/>
      <c r="AV123" s="274"/>
      <c r="AW123" s="274"/>
      <c r="AX123" s="274"/>
      <c r="AY123" s="274"/>
      <c r="AZ123" s="274"/>
      <c r="BA123" s="274"/>
      <c r="BB123" s="274"/>
      <c r="BC123" s="274"/>
      <c r="BD123" s="274"/>
      <c r="BE123" s="274"/>
      <c r="BF123" s="274"/>
      <c r="BG123" s="274"/>
      <c r="BH123" s="274"/>
      <c r="BI123" s="274"/>
      <c r="BJ123" s="274"/>
      <c r="BK123" s="274"/>
      <c r="BL123" s="274"/>
      <c r="BM123" s="274"/>
      <c r="BN123" s="274"/>
      <c r="BO123" s="274"/>
      <c r="BP123" s="275"/>
    </row>
    <row r="124" spans="1:68">
      <c r="A124" s="140">
        <v>12</v>
      </c>
      <c r="B124" s="270" t="s">
        <v>239</v>
      </c>
      <c r="C124" s="270"/>
      <c r="D124" s="270"/>
      <c r="E124" s="270"/>
      <c r="F124" s="270"/>
      <c r="G124" s="270"/>
      <c r="H124" s="270"/>
      <c r="I124" s="270"/>
      <c r="J124" s="270"/>
      <c r="K124" s="270"/>
      <c r="L124" s="270"/>
      <c r="M124" s="270"/>
      <c r="N124" s="270"/>
      <c r="O124" s="270"/>
      <c r="P124" s="270"/>
      <c r="Q124" s="270"/>
      <c r="R124" s="270"/>
      <c r="S124" s="270"/>
      <c r="T124" s="270"/>
      <c r="U124" s="270"/>
      <c r="V124" s="270"/>
      <c r="W124" s="270"/>
      <c r="X124" s="270"/>
      <c r="Y124" s="270"/>
      <c r="Z124" s="270"/>
      <c r="AA124" s="270"/>
      <c r="AB124" s="270"/>
      <c r="AC124" s="270"/>
      <c r="AD124" s="270"/>
      <c r="AE124" s="270"/>
      <c r="AF124" s="270"/>
      <c r="AG124" s="270"/>
      <c r="AH124" s="270"/>
      <c r="AI124" s="270"/>
      <c r="AJ124" s="270"/>
      <c r="AK124" s="270"/>
      <c r="AL124" s="270"/>
      <c r="AM124" s="270"/>
      <c r="AN124" s="270"/>
      <c r="AO124" s="270"/>
      <c r="AP124" s="270"/>
      <c r="AQ124" s="270"/>
      <c r="AR124" s="270"/>
      <c r="AS124" s="270"/>
      <c r="AT124" s="270"/>
      <c r="AU124" s="270"/>
      <c r="AV124" s="270"/>
      <c r="AW124" s="270"/>
      <c r="AX124" s="270"/>
      <c r="AY124" s="270"/>
      <c r="AZ124" s="270"/>
      <c r="BA124" s="270"/>
      <c r="BB124" s="270"/>
      <c r="BC124" s="270"/>
      <c r="BD124" s="270"/>
      <c r="BE124" s="270"/>
      <c r="BF124" s="270"/>
      <c r="BG124" s="270"/>
      <c r="BH124" s="270"/>
      <c r="BI124" s="270"/>
      <c r="BJ124" s="270"/>
      <c r="BK124" s="270"/>
      <c r="BL124" s="270"/>
      <c r="BM124" s="270"/>
      <c r="BN124" s="270"/>
      <c r="BO124" s="270"/>
      <c r="BP124" s="271"/>
    </row>
    <row r="125" spans="1:68">
      <c r="A125" s="136" t="s">
        <v>240</v>
      </c>
      <c r="B125" s="137" t="s">
        <v>241</v>
      </c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  <c r="BK125" s="137"/>
      <c r="BL125" s="137"/>
      <c r="BM125" s="137"/>
      <c r="BN125" s="137"/>
      <c r="BO125" s="137"/>
      <c r="BP125" s="138"/>
    </row>
    <row r="126" spans="1:68">
      <c r="A126" s="136" t="s">
        <v>242</v>
      </c>
      <c r="B126" s="272" t="s">
        <v>243</v>
      </c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  <c r="AA126" s="272"/>
      <c r="AB126" s="272"/>
      <c r="AC126" s="272"/>
      <c r="AD126" s="272"/>
      <c r="AE126" s="272"/>
      <c r="AF126" s="272"/>
      <c r="AG126" s="272"/>
      <c r="AH126" s="272"/>
      <c r="AI126" s="272"/>
      <c r="AJ126" s="272"/>
      <c r="AK126" s="272"/>
      <c r="AL126" s="272"/>
      <c r="AM126" s="272"/>
      <c r="AN126" s="272"/>
      <c r="AO126" s="272"/>
      <c r="AP126" s="272"/>
      <c r="AQ126" s="272"/>
      <c r="AR126" s="272"/>
      <c r="AS126" s="272"/>
      <c r="AT126" s="272"/>
      <c r="AU126" s="272"/>
      <c r="AV126" s="272"/>
      <c r="AW126" s="272"/>
      <c r="AX126" s="272"/>
      <c r="AY126" s="272"/>
      <c r="AZ126" s="272"/>
      <c r="BA126" s="272"/>
      <c r="BB126" s="272"/>
      <c r="BC126" s="272"/>
      <c r="BD126" s="272"/>
      <c r="BE126" s="272"/>
      <c r="BF126" s="272"/>
      <c r="BG126" s="272"/>
      <c r="BH126" s="272"/>
      <c r="BI126" s="272"/>
      <c r="BJ126" s="272"/>
      <c r="BK126" s="272"/>
      <c r="BL126" s="272"/>
      <c r="BM126" s="272"/>
      <c r="BN126" s="272"/>
      <c r="BO126" s="272"/>
      <c r="BP126" s="273"/>
    </row>
    <row r="127" spans="1:68">
      <c r="A127" s="136" t="s">
        <v>244</v>
      </c>
      <c r="B127" s="272" t="s">
        <v>245</v>
      </c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  <c r="AA127" s="272"/>
      <c r="AB127" s="272"/>
      <c r="AC127" s="272"/>
      <c r="AD127" s="272"/>
      <c r="AE127" s="272"/>
      <c r="AF127" s="272"/>
      <c r="AG127" s="272"/>
      <c r="AH127" s="272"/>
      <c r="AI127" s="272"/>
      <c r="AJ127" s="272"/>
      <c r="AK127" s="272"/>
      <c r="AL127" s="272"/>
      <c r="AM127" s="272"/>
      <c r="AN127" s="272"/>
      <c r="AO127" s="272"/>
      <c r="AP127" s="272"/>
      <c r="AQ127" s="272"/>
      <c r="AR127" s="272"/>
      <c r="AS127" s="272"/>
      <c r="AT127" s="272"/>
      <c r="AU127" s="272"/>
      <c r="AV127" s="272"/>
      <c r="AW127" s="272"/>
      <c r="AX127" s="272"/>
      <c r="AY127" s="272"/>
      <c r="AZ127" s="272"/>
      <c r="BA127" s="272"/>
      <c r="BB127" s="272"/>
      <c r="BC127" s="272"/>
      <c r="BD127" s="272"/>
      <c r="BE127" s="272"/>
      <c r="BF127" s="272"/>
      <c r="BG127" s="272"/>
      <c r="BH127" s="272"/>
      <c r="BI127" s="272"/>
      <c r="BJ127" s="272"/>
      <c r="BK127" s="272"/>
      <c r="BL127" s="272"/>
      <c r="BM127" s="272"/>
      <c r="BN127" s="272"/>
      <c r="BO127" s="272"/>
      <c r="BP127" s="273"/>
    </row>
    <row r="128" spans="1:68">
      <c r="A128" s="148" t="s">
        <v>246</v>
      </c>
      <c r="B128" s="272" t="s">
        <v>247</v>
      </c>
      <c r="C128" s="272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2"/>
      <c r="AH128" s="272"/>
      <c r="AI128" s="272"/>
      <c r="AJ128" s="272"/>
      <c r="AK128" s="272"/>
      <c r="AL128" s="272"/>
      <c r="AM128" s="272"/>
      <c r="AN128" s="272"/>
      <c r="AO128" s="272"/>
      <c r="AP128" s="272"/>
      <c r="AQ128" s="272"/>
      <c r="AR128" s="272"/>
      <c r="AS128" s="272"/>
      <c r="AT128" s="272"/>
      <c r="AU128" s="272"/>
      <c r="AV128" s="272"/>
      <c r="AW128" s="272"/>
      <c r="AX128" s="272"/>
      <c r="AY128" s="272"/>
      <c r="AZ128" s="272"/>
      <c r="BA128" s="272"/>
      <c r="BB128" s="272"/>
      <c r="BC128" s="272"/>
      <c r="BD128" s="272"/>
      <c r="BE128" s="272"/>
      <c r="BF128" s="272"/>
      <c r="BG128" s="272"/>
      <c r="BH128" s="272"/>
      <c r="BI128" s="272"/>
      <c r="BJ128" s="272"/>
      <c r="BK128" s="272"/>
      <c r="BL128" s="272"/>
      <c r="BM128" s="272"/>
      <c r="BN128" s="272"/>
      <c r="BO128" s="272"/>
      <c r="BP128" s="273"/>
    </row>
    <row r="129" spans="1:68">
      <c r="A129" s="140">
        <v>13</v>
      </c>
      <c r="B129" s="252" t="s">
        <v>248</v>
      </c>
      <c r="C129" s="253"/>
      <c r="D129" s="253"/>
      <c r="E129" s="253"/>
      <c r="F129" s="253"/>
      <c r="G129" s="253"/>
      <c r="H129" s="253"/>
      <c r="I129" s="253"/>
      <c r="J129" s="253"/>
      <c r="K129" s="253"/>
      <c r="L129" s="253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53"/>
      <c r="AD129" s="253"/>
      <c r="AE129" s="253"/>
      <c r="AF129" s="253"/>
      <c r="AG129" s="253"/>
      <c r="AH129" s="253"/>
      <c r="AI129" s="253"/>
      <c r="AJ129" s="253"/>
      <c r="AK129" s="253"/>
      <c r="AL129" s="253"/>
      <c r="AM129" s="253"/>
      <c r="AN129" s="253"/>
      <c r="AO129" s="253"/>
      <c r="AP129" s="253"/>
      <c r="AQ129" s="253"/>
      <c r="AR129" s="253"/>
      <c r="AS129" s="253"/>
      <c r="AT129" s="253"/>
      <c r="AU129" s="253"/>
      <c r="AV129" s="253"/>
      <c r="AW129" s="253"/>
      <c r="AX129" s="253"/>
      <c r="AY129" s="253"/>
      <c r="AZ129" s="253"/>
      <c r="BA129" s="253"/>
      <c r="BB129" s="253"/>
      <c r="BC129" s="253"/>
      <c r="BD129" s="253"/>
      <c r="BE129" s="253"/>
      <c r="BF129" s="253"/>
      <c r="BG129" s="253"/>
      <c r="BH129" s="253"/>
      <c r="BI129" s="253"/>
      <c r="BJ129" s="253"/>
      <c r="BK129" s="253"/>
      <c r="BL129" s="253"/>
      <c r="BM129" s="253"/>
      <c r="BN129" s="253"/>
      <c r="BO129" s="253"/>
      <c r="BP129" s="254"/>
    </row>
    <row r="130" spans="1:68">
      <c r="A130" s="136" t="s">
        <v>249</v>
      </c>
      <c r="B130" s="272" t="s">
        <v>250</v>
      </c>
      <c r="C130" s="272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  <c r="AA130" s="272"/>
      <c r="AB130" s="272"/>
      <c r="AC130" s="272"/>
      <c r="AD130" s="272"/>
      <c r="AE130" s="272"/>
      <c r="AF130" s="272"/>
      <c r="AG130" s="272"/>
      <c r="AH130" s="272"/>
      <c r="AI130" s="272"/>
      <c r="AJ130" s="272"/>
      <c r="AK130" s="272"/>
      <c r="AL130" s="272"/>
      <c r="AM130" s="272"/>
      <c r="AN130" s="272"/>
      <c r="AO130" s="272"/>
      <c r="AP130" s="272"/>
      <c r="AQ130" s="272"/>
      <c r="AR130" s="272"/>
      <c r="AS130" s="272"/>
      <c r="AT130" s="272"/>
      <c r="AU130" s="272"/>
      <c r="AV130" s="272"/>
      <c r="AW130" s="272"/>
      <c r="AX130" s="272"/>
      <c r="AY130" s="272"/>
      <c r="AZ130" s="272"/>
      <c r="BA130" s="272"/>
      <c r="BB130" s="272"/>
      <c r="BC130" s="272"/>
      <c r="BD130" s="272"/>
      <c r="BE130" s="272"/>
      <c r="BF130" s="272"/>
      <c r="BG130" s="272"/>
      <c r="BH130" s="272"/>
      <c r="BI130" s="272"/>
      <c r="BJ130" s="272"/>
      <c r="BK130" s="272"/>
      <c r="BL130" s="272"/>
      <c r="BM130" s="272"/>
      <c r="BN130" s="272"/>
      <c r="BO130" s="272"/>
      <c r="BP130" s="273"/>
    </row>
    <row r="131" spans="1:68">
      <c r="A131" s="136" t="s">
        <v>251</v>
      </c>
      <c r="B131" s="274" t="s">
        <v>252</v>
      </c>
      <c r="C131" s="274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4"/>
      <c r="T131" s="274"/>
      <c r="U131" s="274"/>
      <c r="V131" s="274"/>
      <c r="W131" s="274"/>
      <c r="X131" s="274"/>
      <c r="Y131" s="274"/>
      <c r="Z131" s="274"/>
      <c r="AA131" s="274"/>
      <c r="AB131" s="274"/>
      <c r="AC131" s="274"/>
      <c r="AD131" s="274"/>
      <c r="AE131" s="274"/>
      <c r="AF131" s="274"/>
      <c r="AG131" s="274"/>
      <c r="AH131" s="274"/>
      <c r="AI131" s="274"/>
      <c r="AJ131" s="274"/>
      <c r="AK131" s="274"/>
      <c r="AL131" s="274"/>
      <c r="AM131" s="274"/>
      <c r="AN131" s="274"/>
      <c r="AO131" s="274"/>
      <c r="AP131" s="274"/>
      <c r="AQ131" s="274"/>
      <c r="AR131" s="274"/>
      <c r="AS131" s="274"/>
      <c r="AT131" s="274"/>
      <c r="AU131" s="274"/>
      <c r="AV131" s="274"/>
      <c r="AW131" s="274"/>
      <c r="AX131" s="274"/>
      <c r="AY131" s="274"/>
      <c r="AZ131" s="274"/>
      <c r="BA131" s="274"/>
      <c r="BB131" s="274"/>
      <c r="BC131" s="274"/>
      <c r="BD131" s="274"/>
      <c r="BE131" s="274"/>
      <c r="BF131" s="274"/>
      <c r="BG131" s="274"/>
      <c r="BH131" s="274"/>
      <c r="BI131" s="274"/>
      <c r="BJ131" s="274"/>
      <c r="BK131" s="274"/>
      <c r="BL131" s="274"/>
      <c r="BM131" s="274"/>
      <c r="BN131" s="274"/>
      <c r="BO131" s="274"/>
      <c r="BP131" s="275"/>
    </row>
    <row r="132" spans="1:68">
      <c r="A132" s="136" t="s">
        <v>253</v>
      </c>
      <c r="B132" s="274" t="s">
        <v>254</v>
      </c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  <c r="AA132" s="274"/>
      <c r="AB132" s="274"/>
      <c r="AC132" s="274"/>
      <c r="AD132" s="274"/>
      <c r="AE132" s="274"/>
      <c r="AF132" s="274"/>
      <c r="AG132" s="274"/>
      <c r="AH132" s="274"/>
      <c r="AI132" s="274"/>
      <c r="AJ132" s="274"/>
      <c r="AK132" s="274"/>
      <c r="AL132" s="274"/>
      <c r="AM132" s="274"/>
      <c r="AN132" s="274"/>
      <c r="AO132" s="274"/>
      <c r="AP132" s="274"/>
      <c r="AQ132" s="274"/>
      <c r="AR132" s="274"/>
      <c r="AS132" s="274"/>
      <c r="AT132" s="274"/>
      <c r="AU132" s="274"/>
      <c r="AV132" s="274"/>
      <c r="AW132" s="274"/>
      <c r="AX132" s="274"/>
      <c r="AY132" s="274"/>
      <c r="AZ132" s="274"/>
      <c r="BA132" s="274"/>
      <c r="BB132" s="274"/>
      <c r="BC132" s="274"/>
      <c r="BD132" s="274"/>
      <c r="BE132" s="274"/>
      <c r="BF132" s="274"/>
      <c r="BG132" s="274"/>
      <c r="BH132" s="274"/>
      <c r="BI132" s="274"/>
      <c r="BJ132" s="274"/>
      <c r="BK132" s="274"/>
      <c r="BL132" s="274"/>
      <c r="BM132" s="274"/>
      <c r="BN132" s="274"/>
      <c r="BO132" s="274"/>
      <c r="BP132" s="275"/>
    </row>
    <row r="133" spans="1:68">
      <c r="A133" s="148" t="s">
        <v>255</v>
      </c>
      <c r="B133" s="250" t="s">
        <v>256</v>
      </c>
      <c r="C133" s="274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4"/>
      <c r="T133" s="274"/>
      <c r="U133" s="274"/>
      <c r="V133" s="274"/>
      <c r="W133" s="274"/>
      <c r="X133" s="274"/>
      <c r="Y133" s="274"/>
      <c r="Z133" s="274"/>
      <c r="AA133" s="274"/>
      <c r="AB133" s="274"/>
      <c r="AC133" s="274"/>
      <c r="AD133" s="274"/>
      <c r="AE133" s="274"/>
      <c r="AF133" s="274"/>
      <c r="AG133" s="274"/>
      <c r="AH133" s="274"/>
      <c r="AI133" s="274"/>
      <c r="AJ133" s="274"/>
      <c r="AK133" s="274"/>
      <c r="AL133" s="274"/>
      <c r="AM133" s="274"/>
      <c r="AN133" s="274"/>
      <c r="AO133" s="274"/>
      <c r="AP133" s="274"/>
      <c r="AQ133" s="274"/>
      <c r="AR133" s="274"/>
      <c r="AS133" s="274"/>
      <c r="AT133" s="274"/>
      <c r="AU133" s="274"/>
      <c r="AV133" s="274"/>
      <c r="AW133" s="274"/>
      <c r="AX133" s="274"/>
      <c r="AY133" s="274"/>
      <c r="AZ133" s="274"/>
      <c r="BA133" s="274"/>
      <c r="BB133" s="274"/>
      <c r="BC133" s="274"/>
      <c r="BD133" s="274"/>
      <c r="BE133" s="274"/>
      <c r="BF133" s="274"/>
      <c r="BG133" s="274"/>
      <c r="BH133" s="274"/>
      <c r="BI133" s="274"/>
      <c r="BJ133" s="274"/>
      <c r="BK133" s="274"/>
      <c r="BL133" s="274"/>
      <c r="BM133" s="274"/>
      <c r="BN133" s="274"/>
      <c r="BO133" s="274"/>
      <c r="BP133" s="275"/>
    </row>
    <row r="134" spans="1:68">
      <c r="A134" s="140">
        <v>14</v>
      </c>
      <c r="B134" s="270" t="s">
        <v>257</v>
      </c>
      <c r="C134" s="270"/>
      <c r="D134" s="270"/>
      <c r="E134" s="270"/>
      <c r="F134" s="270"/>
      <c r="G134" s="270"/>
      <c r="H134" s="270"/>
      <c r="I134" s="270"/>
      <c r="J134" s="270"/>
      <c r="K134" s="270"/>
      <c r="L134" s="270"/>
      <c r="M134" s="270"/>
      <c r="N134" s="270"/>
      <c r="O134" s="270"/>
      <c r="P134" s="270"/>
      <c r="Q134" s="270"/>
      <c r="R134" s="270"/>
      <c r="S134" s="270"/>
      <c r="T134" s="270"/>
      <c r="U134" s="270"/>
      <c r="V134" s="270"/>
      <c r="W134" s="270"/>
      <c r="X134" s="270"/>
      <c r="Y134" s="270"/>
      <c r="Z134" s="270"/>
      <c r="AA134" s="270"/>
      <c r="AB134" s="270"/>
      <c r="AC134" s="270"/>
      <c r="AD134" s="270"/>
      <c r="AE134" s="270"/>
      <c r="AF134" s="270"/>
      <c r="AG134" s="270"/>
      <c r="AH134" s="270"/>
      <c r="AI134" s="270"/>
      <c r="AJ134" s="270"/>
      <c r="AK134" s="270"/>
      <c r="AL134" s="270"/>
      <c r="AM134" s="270"/>
      <c r="AN134" s="270"/>
      <c r="AO134" s="270"/>
      <c r="AP134" s="270"/>
      <c r="AQ134" s="270"/>
      <c r="AR134" s="270"/>
      <c r="AS134" s="270"/>
      <c r="AT134" s="270"/>
      <c r="AU134" s="270"/>
      <c r="AV134" s="270"/>
      <c r="AW134" s="270"/>
      <c r="AX134" s="270"/>
      <c r="AY134" s="270"/>
      <c r="AZ134" s="270"/>
      <c r="BA134" s="270"/>
      <c r="BB134" s="270"/>
      <c r="BC134" s="270"/>
      <c r="BD134" s="270"/>
      <c r="BE134" s="270"/>
      <c r="BF134" s="270"/>
      <c r="BG134" s="270"/>
      <c r="BH134" s="270"/>
      <c r="BI134" s="270"/>
      <c r="BJ134" s="270"/>
      <c r="BK134" s="270"/>
      <c r="BL134" s="270"/>
      <c r="BM134" s="270"/>
      <c r="BN134" s="270"/>
      <c r="BO134" s="270"/>
      <c r="BP134" s="271"/>
    </row>
    <row r="135" spans="1:68">
      <c r="A135" s="136" t="s">
        <v>258</v>
      </c>
      <c r="B135" s="251" t="s">
        <v>259</v>
      </c>
      <c r="C135" s="272"/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  <c r="AA135" s="272"/>
      <c r="AB135" s="272"/>
      <c r="AC135" s="272"/>
      <c r="AD135" s="272"/>
      <c r="AE135" s="272"/>
      <c r="AF135" s="272"/>
      <c r="AG135" s="272"/>
      <c r="AH135" s="272"/>
      <c r="AI135" s="272"/>
      <c r="AJ135" s="272"/>
      <c r="AK135" s="272"/>
      <c r="AL135" s="272"/>
      <c r="AM135" s="272"/>
      <c r="AN135" s="272"/>
      <c r="AO135" s="272"/>
      <c r="AP135" s="272"/>
      <c r="AQ135" s="272"/>
      <c r="AR135" s="272"/>
      <c r="AS135" s="272"/>
      <c r="AT135" s="272"/>
      <c r="AU135" s="272"/>
      <c r="AV135" s="272"/>
      <c r="AW135" s="272"/>
      <c r="AX135" s="272"/>
      <c r="AY135" s="272"/>
      <c r="AZ135" s="272"/>
      <c r="BA135" s="272"/>
      <c r="BB135" s="272"/>
      <c r="BC135" s="272"/>
      <c r="BD135" s="272"/>
      <c r="BE135" s="272"/>
      <c r="BF135" s="272"/>
      <c r="BG135" s="272"/>
      <c r="BH135" s="272"/>
      <c r="BI135" s="272"/>
      <c r="BJ135" s="272"/>
      <c r="BK135" s="272"/>
      <c r="BL135" s="272"/>
      <c r="BM135" s="272"/>
      <c r="BN135" s="272"/>
      <c r="BO135" s="272"/>
      <c r="BP135" s="273"/>
    </row>
    <row r="136" spans="1:68">
      <c r="A136" s="136" t="s">
        <v>260</v>
      </c>
      <c r="B136" s="274" t="s">
        <v>261</v>
      </c>
      <c r="C136" s="274"/>
      <c r="D136" s="274"/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4"/>
      <c r="T136" s="274"/>
      <c r="U136" s="274"/>
      <c r="V136" s="274"/>
      <c r="W136" s="274"/>
      <c r="X136" s="274"/>
      <c r="Y136" s="274"/>
      <c r="Z136" s="274"/>
      <c r="AA136" s="274"/>
      <c r="AB136" s="274"/>
      <c r="AC136" s="274"/>
      <c r="AD136" s="274"/>
      <c r="AE136" s="274"/>
      <c r="AF136" s="274"/>
      <c r="AG136" s="274"/>
      <c r="AH136" s="274"/>
      <c r="AI136" s="274"/>
      <c r="AJ136" s="274"/>
      <c r="AK136" s="274"/>
      <c r="AL136" s="274"/>
      <c r="AM136" s="274"/>
      <c r="AN136" s="274"/>
      <c r="AO136" s="274"/>
      <c r="AP136" s="274"/>
      <c r="AQ136" s="274"/>
      <c r="AR136" s="274"/>
      <c r="AS136" s="274"/>
      <c r="AT136" s="274"/>
      <c r="AU136" s="274"/>
      <c r="AV136" s="274"/>
      <c r="AW136" s="274"/>
      <c r="AX136" s="274"/>
      <c r="AY136" s="274"/>
      <c r="AZ136" s="274"/>
      <c r="BA136" s="274"/>
      <c r="BB136" s="274"/>
      <c r="BC136" s="274"/>
      <c r="BD136" s="274"/>
      <c r="BE136" s="274"/>
      <c r="BF136" s="274"/>
      <c r="BG136" s="274"/>
      <c r="BH136" s="274"/>
      <c r="BI136" s="274"/>
      <c r="BJ136" s="274"/>
      <c r="BK136" s="274"/>
      <c r="BL136" s="274"/>
      <c r="BM136" s="274"/>
      <c r="BN136" s="274"/>
      <c r="BO136" s="274"/>
      <c r="BP136" s="275"/>
    </row>
    <row r="137" spans="1:68">
      <c r="A137" s="136" t="s">
        <v>262</v>
      </c>
      <c r="B137" s="274" t="s">
        <v>263</v>
      </c>
      <c r="C137" s="274"/>
      <c r="D137" s="274"/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4"/>
      <c r="T137" s="274"/>
      <c r="U137" s="274"/>
      <c r="V137" s="274"/>
      <c r="W137" s="274"/>
      <c r="X137" s="274"/>
      <c r="Y137" s="274"/>
      <c r="Z137" s="274"/>
      <c r="AA137" s="274"/>
      <c r="AB137" s="274"/>
      <c r="AC137" s="274"/>
      <c r="AD137" s="274"/>
      <c r="AE137" s="274"/>
      <c r="AF137" s="274"/>
      <c r="AG137" s="274"/>
      <c r="AH137" s="274"/>
      <c r="AI137" s="274"/>
      <c r="AJ137" s="274"/>
      <c r="AK137" s="274"/>
      <c r="AL137" s="274"/>
      <c r="AM137" s="274"/>
      <c r="AN137" s="274"/>
      <c r="AO137" s="274"/>
      <c r="AP137" s="274"/>
      <c r="AQ137" s="274"/>
      <c r="AR137" s="274"/>
      <c r="AS137" s="274"/>
      <c r="AT137" s="274"/>
      <c r="AU137" s="274"/>
      <c r="AV137" s="274"/>
      <c r="AW137" s="274"/>
      <c r="AX137" s="274"/>
      <c r="AY137" s="274"/>
      <c r="AZ137" s="274"/>
      <c r="BA137" s="274"/>
      <c r="BB137" s="274"/>
      <c r="BC137" s="274"/>
      <c r="BD137" s="274"/>
      <c r="BE137" s="274"/>
      <c r="BF137" s="274"/>
      <c r="BG137" s="274"/>
      <c r="BH137" s="274"/>
      <c r="BI137" s="274"/>
      <c r="BJ137" s="274"/>
      <c r="BK137" s="274"/>
      <c r="BL137" s="274"/>
      <c r="BM137" s="274"/>
      <c r="BN137" s="274"/>
      <c r="BO137" s="274"/>
      <c r="BP137" s="275"/>
    </row>
    <row r="138" spans="1:68">
      <c r="A138" s="148" t="s">
        <v>264</v>
      </c>
      <c r="B138" s="274" t="s">
        <v>265</v>
      </c>
      <c r="C138" s="274"/>
      <c r="D138" s="274"/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4"/>
      <c r="T138" s="274"/>
      <c r="U138" s="274"/>
      <c r="V138" s="274"/>
      <c r="W138" s="274"/>
      <c r="X138" s="274"/>
      <c r="Y138" s="274"/>
      <c r="Z138" s="274"/>
      <c r="AA138" s="274"/>
      <c r="AB138" s="274"/>
      <c r="AC138" s="274"/>
      <c r="AD138" s="274"/>
      <c r="AE138" s="274"/>
      <c r="AF138" s="274"/>
      <c r="AG138" s="274"/>
      <c r="AH138" s="274"/>
      <c r="AI138" s="274"/>
      <c r="AJ138" s="274"/>
      <c r="AK138" s="274"/>
      <c r="AL138" s="274"/>
      <c r="AM138" s="274"/>
      <c r="AN138" s="274"/>
      <c r="AO138" s="274"/>
      <c r="AP138" s="274"/>
      <c r="AQ138" s="274"/>
      <c r="AR138" s="274"/>
      <c r="AS138" s="274"/>
      <c r="AT138" s="274"/>
      <c r="AU138" s="274"/>
      <c r="AV138" s="274"/>
      <c r="AW138" s="274"/>
      <c r="AX138" s="274"/>
      <c r="AY138" s="274"/>
      <c r="AZ138" s="274"/>
      <c r="BA138" s="274"/>
      <c r="BB138" s="274"/>
      <c r="BC138" s="274"/>
      <c r="BD138" s="274"/>
      <c r="BE138" s="274"/>
      <c r="BF138" s="274"/>
      <c r="BG138" s="274"/>
      <c r="BH138" s="274"/>
      <c r="BI138" s="274"/>
      <c r="BJ138" s="274"/>
      <c r="BK138" s="274"/>
      <c r="BL138" s="274"/>
      <c r="BM138" s="274"/>
      <c r="BN138" s="274"/>
      <c r="BO138" s="274"/>
      <c r="BP138" s="275"/>
    </row>
    <row r="139" spans="1:68">
      <c r="A139" s="140">
        <v>15</v>
      </c>
      <c r="B139" s="248" t="s">
        <v>266</v>
      </c>
      <c r="C139" s="270"/>
      <c r="D139" s="270"/>
      <c r="E139" s="270"/>
      <c r="F139" s="270"/>
      <c r="G139" s="270"/>
      <c r="H139" s="270"/>
      <c r="I139" s="270"/>
      <c r="J139" s="270"/>
      <c r="K139" s="270"/>
      <c r="L139" s="270"/>
      <c r="M139" s="270"/>
      <c r="N139" s="270"/>
      <c r="O139" s="270"/>
      <c r="P139" s="270"/>
      <c r="Q139" s="270"/>
      <c r="R139" s="270"/>
      <c r="S139" s="270"/>
      <c r="T139" s="270"/>
      <c r="U139" s="270"/>
      <c r="V139" s="270"/>
      <c r="W139" s="270"/>
      <c r="X139" s="270"/>
      <c r="Y139" s="270"/>
      <c r="Z139" s="270"/>
      <c r="AA139" s="270"/>
      <c r="AB139" s="270"/>
      <c r="AC139" s="270"/>
      <c r="AD139" s="270"/>
      <c r="AE139" s="270"/>
      <c r="AF139" s="270"/>
      <c r="AG139" s="270"/>
      <c r="AH139" s="270"/>
      <c r="AI139" s="270"/>
      <c r="AJ139" s="270"/>
      <c r="AK139" s="270"/>
      <c r="AL139" s="270"/>
      <c r="AM139" s="270"/>
      <c r="AN139" s="270"/>
      <c r="AO139" s="270"/>
      <c r="AP139" s="270"/>
      <c r="AQ139" s="270"/>
      <c r="AR139" s="270"/>
      <c r="AS139" s="270"/>
      <c r="AT139" s="270"/>
      <c r="AU139" s="270"/>
      <c r="AV139" s="270"/>
      <c r="AW139" s="270"/>
      <c r="AX139" s="270"/>
      <c r="AY139" s="270"/>
      <c r="AZ139" s="270"/>
      <c r="BA139" s="270"/>
      <c r="BB139" s="270"/>
      <c r="BC139" s="270"/>
      <c r="BD139" s="270"/>
      <c r="BE139" s="270"/>
      <c r="BF139" s="270"/>
      <c r="BG139" s="270"/>
      <c r="BH139" s="270"/>
      <c r="BI139" s="270"/>
      <c r="BJ139" s="270"/>
      <c r="BK139" s="270"/>
      <c r="BL139" s="270"/>
      <c r="BM139" s="270"/>
      <c r="BN139" s="270"/>
      <c r="BO139" s="270"/>
      <c r="BP139" s="271"/>
    </row>
    <row r="140" spans="1:68">
      <c r="A140" s="136" t="s">
        <v>267</v>
      </c>
      <c r="B140" s="272" t="s">
        <v>268</v>
      </c>
      <c r="C140" s="272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  <c r="AA140" s="272"/>
      <c r="AB140" s="272"/>
      <c r="AC140" s="272"/>
      <c r="AD140" s="272"/>
      <c r="AE140" s="272"/>
      <c r="AF140" s="272"/>
      <c r="AG140" s="272"/>
      <c r="AH140" s="272"/>
      <c r="AI140" s="272"/>
      <c r="AJ140" s="272"/>
      <c r="AK140" s="272"/>
      <c r="AL140" s="272"/>
      <c r="AM140" s="272"/>
      <c r="AN140" s="272"/>
      <c r="AO140" s="272"/>
      <c r="AP140" s="272"/>
      <c r="AQ140" s="272"/>
      <c r="AR140" s="272"/>
      <c r="AS140" s="272"/>
      <c r="AT140" s="272"/>
      <c r="AU140" s="272"/>
      <c r="AV140" s="272"/>
      <c r="AW140" s="272"/>
      <c r="AX140" s="272"/>
      <c r="AY140" s="272"/>
      <c r="AZ140" s="272"/>
      <c r="BA140" s="272"/>
      <c r="BB140" s="272"/>
      <c r="BC140" s="272"/>
      <c r="BD140" s="272"/>
      <c r="BE140" s="272"/>
      <c r="BF140" s="272"/>
      <c r="BG140" s="272"/>
      <c r="BH140" s="272"/>
      <c r="BI140" s="272"/>
      <c r="BJ140" s="272"/>
      <c r="BK140" s="272"/>
      <c r="BL140" s="272"/>
      <c r="BM140" s="272"/>
      <c r="BN140" s="272"/>
      <c r="BO140" s="272"/>
      <c r="BP140" s="273"/>
    </row>
    <row r="141" spans="1:68">
      <c r="A141" s="136" t="s">
        <v>269</v>
      </c>
      <c r="B141" s="274" t="s">
        <v>270</v>
      </c>
      <c r="C141" s="274"/>
      <c r="D141" s="274"/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  <c r="Z141" s="274"/>
      <c r="AA141" s="274"/>
      <c r="AB141" s="274"/>
      <c r="AC141" s="274"/>
      <c r="AD141" s="274"/>
      <c r="AE141" s="274"/>
      <c r="AF141" s="274"/>
      <c r="AG141" s="274"/>
      <c r="AH141" s="274"/>
      <c r="AI141" s="274"/>
      <c r="AJ141" s="274"/>
      <c r="AK141" s="274"/>
      <c r="AL141" s="274"/>
      <c r="AM141" s="274"/>
      <c r="AN141" s="274"/>
      <c r="AO141" s="274"/>
      <c r="AP141" s="274"/>
      <c r="AQ141" s="274"/>
      <c r="AR141" s="274"/>
      <c r="AS141" s="274"/>
      <c r="AT141" s="274"/>
      <c r="AU141" s="274"/>
      <c r="AV141" s="274"/>
      <c r="AW141" s="274"/>
      <c r="AX141" s="274"/>
      <c r="AY141" s="274"/>
      <c r="AZ141" s="274"/>
      <c r="BA141" s="274"/>
      <c r="BB141" s="274"/>
      <c r="BC141" s="274"/>
      <c r="BD141" s="274"/>
      <c r="BE141" s="274"/>
      <c r="BF141" s="274"/>
      <c r="BG141" s="274"/>
      <c r="BH141" s="274"/>
      <c r="BI141" s="274"/>
      <c r="BJ141" s="274"/>
      <c r="BK141" s="274"/>
      <c r="BL141" s="274"/>
      <c r="BM141" s="274"/>
      <c r="BN141" s="274"/>
      <c r="BO141" s="274"/>
      <c r="BP141" s="275"/>
    </row>
    <row r="142" spans="1:68">
      <c r="A142" s="136" t="s">
        <v>271</v>
      </c>
      <c r="B142" s="250" t="s">
        <v>272</v>
      </c>
      <c r="C142" s="274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  <c r="AA142" s="274"/>
      <c r="AB142" s="274"/>
      <c r="AC142" s="274"/>
      <c r="AD142" s="274"/>
      <c r="AE142" s="274"/>
      <c r="AF142" s="274"/>
      <c r="AG142" s="274"/>
      <c r="AH142" s="274"/>
      <c r="AI142" s="274"/>
      <c r="AJ142" s="274"/>
      <c r="AK142" s="274"/>
      <c r="AL142" s="274"/>
      <c r="AM142" s="274"/>
      <c r="AN142" s="274"/>
      <c r="AO142" s="274"/>
      <c r="AP142" s="274"/>
      <c r="AQ142" s="274"/>
      <c r="AR142" s="274"/>
      <c r="AS142" s="274"/>
      <c r="AT142" s="274"/>
      <c r="AU142" s="274"/>
      <c r="AV142" s="274"/>
      <c r="AW142" s="274"/>
      <c r="AX142" s="274"/>
      <c r="AY142" s="274"/>
      <c r="AZ142" s="274"/>
      <c r="BA142" s="274"/>
      <c r="BB142" s="274"/>
      <c r="BC142" s="274"/>
      <c r="BD142" s="274"/>
      <c r="BE142" s="274"/>
      <c r="BF142" s="274"/>
      <c r="BG142" s="274"/>
      <c r="BH142" s="274"/>
      <c r="BI142" s="274"/>
      <c r="BJ142" s="274"/>
      <c r="BK142" s="274"/>
      <c r="BL142" s="274"/>
      <c r="BM142" s="274"/>
      <c r="BN142" s="274"/>
      <c r="BO142" s="274"/>
      <c r="BP142" s="275"/>
    </row>
    <row r="143" spans="1:68">
      <c r="A143" s="148" t="s">
        <v>273</v>
      </c>
      <c r="B143" s="250" t="s">
        <v>274</v>
      </c>
      <c r="C143" s="274"/>
      <c r="D143" s="274"/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4"/>
      <c r="T143" s="274"/>
      <c r="U143" s="274"/>
      <c r="V143" s="274"/>
      <c r="W143" s="274"/>
      <c r="X143" s="274"/>
      <c r="Y143" s="274"/>
      <c r="Z143" s="274"/>
      <c r="AA143" s="274"/>
      <c r="AB143" s="274"/>
      <c r="AC143" s="274"/>
      <c r="AD143" s="274"/>
      <c r="AE143" s="274"/>
      <c r="AF143" s="274"/>
      <c r="AG143" s="274"/>
      <c r="AH143" s="274"/>
      <c r="AI143" s="274"/>
      <c r="AJ143" s="274"/>
      <c r="AK143" s="274"/>
      <c r="AL143" s="274"/>
      <c r="AM143" s="274"/>
      <c r="AN143" s="274"/>
      <c r="AO143" s="274"/>
      <c r="AP143" s="274"/>
      <c r="AQ143" s="274"/>
      <c r="AR143" s="274"/>
      <c r="AS143" s="274"/>
      <c r="AT143" s="274"/>
      <c r="AU143" s="274"/>
      <c r="AV143" s="274"/>
      <c r="AW143" s="274"/>
      <c r="AX143" s="274"/>
      <c r="AY143" s="274"/>
      <c r="AZ143" s="274"/>
      <c r="BA143" s="274"/>
      <c r="BB143" s="274"/>
      <c r="BC143" s="274"/>
      <c r="BD143" s="274"/>
      <c r="BE143" s="274"/>
      <c r="BF143" s="274"/>
      <c r="BG143" s="274"/>
      <c r="BH143" s="274"/>
      <c r="BI143" s="274"/>
      <c r="BJ143" s="274"/>
      <c r="BK143" s="274"/>
      <c r="BL143" s="274"/>
      <c r="BM143" s="274"/>
      <c r="BN143" s="274"/>
      <c r="BO143" s="274"/>
      <c r="BP143" s="275"/>
    </row>
    <row r="144" spans="1:68">
      <c r="A144" s="149">
        <v>16</v>
      </c>
      <c r="B144" s="270" t="s">
        <v>275</v>
      </c>
      <c r="C144" s="270"/>
      <c r="D144" s="270"/>
      <c r="E144" s="270"/>
      <c r="F144" s="270"/>
      <c r="G144" s="270"/>
      <c r="H144" s="270"/>
      <c r="I144" s="270"/>
      <c r="J144" s="270"/>
      <c r="K144" s="270"/>
      <c r="L144" s="270"/>
      <c r="M144" s="270"/>
      <c r="N144" s="270"/>
      <c r="O144" s="270"/>
      <c r="P144" s="270"/>
      <c r="Q144" s="270"/>
      <c r="R144" s="270"/>
      <c r="S144" s="270"/>
      <c r="T144" s="270"/>
      <c r="U144" s="270"/>
      <c r="V144" s="270"/>
      <c r="W144" s="270"/>
      <c r="X144" s="270"/>
      <c r="Y144" s="270"/>
      <c r="Z144" s="270"/>
      <c r="AA144" s="270"/>
      <c r="AB144" s="270"/>
      <c r="AC144" s="270"/>
      <c r="AD144" s="270"/>
      <c r="AE144" s="270"/>
      <c r="AF144" s="270"/>
      <c r="AG144" s="270"/>
      <c r="AH144" s="270"/>
      <c r="AI144" s="270"/>
      <c r="AJ144" s="270"/>
      <c r="AK144" s="270"/>
      <c r="AL144" s="270"/>
      <c r="AM144" s="270"/>
      <c r="AN144" s="270"/>
      <c r="AO144" s="270"/>
      <c r="AP144" s="270"/>
      <c r="AQ144" s="270"/>
      <c r="AR144" s="270"/>
      <c r="AS144" s="270"/>
      <c r="AT144" s="270"/>
      <c r="AU144" s="270"/>
      <c r="AV144" s="270"/>
      <c r="AW144" s="270"/>
      <c r="AX144" s="270"/>
      <c r="AY144" s="270"/>
      <c r="AZ144" s="270"/>
      <c r="BA144" s="270"/>
      <c r="BB144" s="270"/>
      <c r="BC144" s="270"/>
      <c r="BD144" s="270"/>
      <c r="BE144" s="270"/>
      <c r="BF144" s="270"/>
      <c r="BG144" s="270"/>
      <c r="BH144" s="270"/>
      <c r="BI144" s="270"/>
      <c r="BJ144" s="270"/>
      <c r="BK144" s="270"/>
      <c r="BL144" s="270"/>
      <c r="BM144" s="270"/>
      <c r="BN144" s="270"/>
      <c r="BO144" s="270"/>
      <c r="BP144" s="271"/>
    </row>
    <row r="145" spans="1:68">
      <c r="A145" s="148" t="s">
        <v>276</v>
      </c>
      <c r="B145" s="272" t="s">
        <v>277</v>
      </c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  <c r="AA145" s="272"/>
      <c r="AB145" s="272"/>
      <c r="AC145" s="272"/>
      <c r="AD145" s="272"/>
      <c r="AE145" s="272"/>
      <c r="AF145" s="272"/>
      <c r="AG145" s="272"/>
      <c r="AH145" s="272"/>
      <c r="AI145" s="272"/>
      <c r="AJ145" s="272"/>
      <c r="AK145" s="272"/>
      <c r="AL145" s="272"/>
      <c r="AM145" s="272"/>
      <c r="AN145" s="272"/>
      <c r="AO145" s="272"/>
      <c r="AP145" s="272"/>
      <c r="AQ145" s="272"/>
      <c r="AR145" s="272"/>
      <c r="AS145" s="272"/>
      <c r="AT145" s="272"/>
      <c r="AU145" s="272"/>
      <c r="AV145" s="272"/>
      <c r="AW145" s="272"/>
      <c r="AX145" s="272"/>
      <c r="AY145" s="272"/>
      <c r="AZ145" s="272"/>
      <c r="BA145" s="272"/>
      <c r="BB145" s="272"/>
      <c r="BC145" s="272"/>
      <c r="BD145" s="272"/>
      <c r="BE145" s="272"/>
      <c r="BF145" s="272"/>
      <c r="BG145" s="272"/>
      <c r="BH145" s="272"/>
      <c r="BI145" s="272"/>
      <c r="BJ145" s="272"/>
      <c r="BK145" s="272"/>
      <c r="BL145" s="272"/>
      <c r="BM145" s="272"/>
      <c r="BN145" s="272"/>
      <c r="BO145" s="272"/>
      <c r="BP145" s="273"/>
    </row>
    <row r="146" spans="1:68">
      <c r="A146" s="148" t="s">
        <v>278</v>
      </c>
      <c r="B146" s="274" t="s">
        <v>279</v>
      </c>
      <c r="C146" s="274"/>
      <c r="D146" s="274"/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4"/>
      <c r="T146" s="274"/>
      <c r="U146" s="274"/>
      <c r="V146" s="274"/>
      <c r="W146" s="274"/>
      <c r="X146" s="274"/>
      <c r="Y146" s="274"/>
      <c r="Z146" s="274"/>
      <c r="AA146" s="274"/>
      <c r="AB146" s="274"/>
      <c r="AC146" s="274"/>
      <c r="AD146" s="274"/>
      <c r="AE146" s="274"/>
      <c r="AF146" s="274"/>
      <c r="AG146" s="274"/>
      <c r="AH146" s="274"/>
      <c r="AI146" s="274"/>
      <c r="AJ146" s="274"/>
      <c r="AK146" s="274"/>
      <c r="AL146" s="274"/>
      <c r="AM146" s="274"/>
      <c r="AN146" s="274"/>
      <c r="AO146" s="274"/>
      <c r="AP146" s="274"/>
      <c r="AQ146" s="274"/>
      <c r="AR146" s="274"/>
      <c r="AS146" s="274"/>
      <c r="AT146" s="274"/>
      <c r="AU146" s="274"/>
      <c r="AV146" s="274"/>
      <c r="AW146" s="274"/>
      <c r="AX146" s="274"/>
      <c r="AY146" s="274"/>
      <c r="AZ146" s="274"/>
      <c r="BA146" s="274"/>
      <c r="BB146" s="274"/>
      <c r="BC146" s="274"/>
      <c r="BD146" s="274"/>
      <c r="BE146" s="274"/>
      <c r="BF146" s="274"/>
      <c r="BG146" s="274"/>
      <c r="BH146" s="274"/>
      <c r="BI146" s="274"/>
      <c r="BJ146" s="274"/>
      <c r="BK146" s="274"/>
      <c r="BL146" s="274"/>
      <c r="BM146" s="274"/>
      <c r="BN146" s="274"/>
      <c r="BO146" s="274"/>
      <c r="BP146" s="275"/>
    </row>
    <row r="147" spans="1:68">
      <c r="A147" s="148" t="s">
        <v>280</v>
      </c>
      <c r="B147" s="274" t="s">
        <v>281</v>
      </c>
      <c r="C147" s="274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  <c r="AA147" s="274"/>
      <c r="AB147" s="274"/>
      <c r="AC147" s="274"/>
      <c r="AD147" s="274"/>
      <c r="AE147" s="274"/>
      <c r="AF147" s="274"/>
      <c r="AG147" s="274"/>
      <c r="AH147" s="274"/>
      <c r="AI147" s="274"/>
      <c r="AJ147" s="274"/>
      <c r="AK147" s="274"/>
      <c r="AL147" s="274"/>
      <c r="AM147" s="274"/>
      <c r="AN147" s="274"/>
      <c r="AO147" s="274"/>
      <c r="AP147" s="274"/>
      <c r="AQ147" s="274"/>
      <c r="AR147" s="274"/>
      <c r="AS147" s="274"/>
      <c r="AT147" s="274"/>
      <c r="AU147" s="274"/>
      <c r="AV147" s="274"/>
      <c r="AW147" s="274"/>
      <c r="AX147" s="274"/>
      <c r="AY147" s="274"/>
      <c r="AZ147" s="274"/>
      <c r="BA147" s="274"/>
      <c r="BB147" s="274"/>
      <c r="BC147" s="274"/>
      <c r="BD147" s="274"/>
      <c r="BE147" s="274"/>
      <c r="BF147" s="274"/>
      <c r="BG147" s="274"/>
      <c r="BH147" s="274"/>
      <c r="BI147" s="274"/>
      <c r="BJ147" s="274"/>
      <c r="BK147" s="274"/>
      <c r="BL147" s="274"/>
      <c r="BM147" s="274"/>
      <c r="BN147" s="274"/>
      <c r="BO147" s="274"/>
      <c r="BP147" s="275"/>
    </row>
    <row r="148" spans="1:68">
      <c r="A148" s="148" t="s">
        <v>282</v>
      </c>
      <c r="B148" s="274" t="s">
        <v>283</v>
      </c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274"/>
      <c r="AB148" s="274"/>
      <c r="AC148" s="274"/>
      <c r="AD148" s="274"/>
      <c r="AE148" s="274"/>
      <c r="AF148" s="274"/>
      <c r="AG148" s="274"/>
      <c r="AH148" s="274"/>
      <c r="AI148" s="274"/>
      <c r="AJ148" s="274"/>
      <c r="AK148" s="274"/>
      <c r="AL148" s="274"/>
      <c r="AM148" s="274"/>
      <c r="AN148" s="274"/>
      <c r="AO148" s="274"/>
      <c r="AP148" s="274"/>
      <c r="AQ148" s="274"/>
      <c r="AR148" s="274"/>
      <c r="AS148" s="274"/>
      <c r="AT148" s="274"/>
      <c r="AU148" s="274"/>
      <c r="AV148" s="274"/>
      <c r="AW148" s="274"/>
      <c r="AX148" s="274"/>
      <c r="AY148" s="274"/>
      <c r="AZ148" s="274"/>
      <c r="BA148" s="274"/>
      <c r="BB148" s="274"/>
      <c r="BC148" s="274"/>
      <c r="BD148" s="274"/>
      <c r="BE148" s="274"/>
      <c r="BF148" s="274"/>
      <c r="BG148" s="274"/>
      <c r="BH148" s="274"/>
      <c r="BI148" s="274"/>
      <c r="BJ148" s="274"/>
      <c r="BK148" s="274"/>
      <c r="BL148" s="274"/>
      <c r="BM148" s="274"/>
      <c r="BN148" s="274"/>
      <c r="BO148" s="274"/>
      <c r="BP148" s="275"/>
    </row>
    <row r="149" spans="1:68">
      <c r="A149" s="140">
        <v>17</v>
      </c>
      <c r="B149" s="270" t="s">
        <v>284</v>
      </c>
      <c r="C149" s="270"/>
      <c r="D149" s="270"/>
      <c r="E149" s="270"/>
      <c r="F149" s="270"/>
      <c r="G149" s="270"/>
      <c r="H149" s="270"/>
      <c r="I149" s="270"/>
      <c r="J149" s="270"/>
      <c r="K149" s="270"/>
      <c r="L149" s="270"/>
      <c r="M149" s="270"/>
      <c r="N149" s="270"/>
      <c r="O149" s="270"/>
      <c r="P149" s="270"/>
      <c r="Q149" s="270"/>
      <c r="R149" s="270"/>
      <c r="S149" s="270"/>
      <c r="T149" s="270"/>
      <c r="U149" s="270"/>
      <c r="V149" s="270"/>
      <c r="W149" s="270"/>
      <c r="X149" s="270"/>
      <c r="Y149" s="270"/>
      <c r="Z149" s="270"/>
      <c r="AA149" s="270"/>
      <c r="AB149" s="270"/>
      <c r="AC149" s="270"/>
      <c r="AD149" s="270"/>
      <c r="AE149" s="270"/>
      <c r="AF149" s="270"/>
      <c r="AG149" s="270"/>
      <c r="AH149" s="270"/>
      <c r="AI149" s="270"/>
      <c r="AJ149" s="270"/>
      <c r="AK149" s="270"/>
      <c r="AL149" s="270"/>
      <c r="AM149" s="270"/>
      <c r="AN149" s="270"/>
      <c r="AO149" s="270"/>
      <c r="AP149" s="270"/>
      <c r="AQ149" s="270"/>
      <c r="AR149" s="270"/>
      <c r="AS149" s="270"/>
      <c r="AT149" s="270"/>
      <c r="AU149" s="270"/>
      <c r="AV149" s="270"/>
      <c r="AW149" s="270"/>
      <c r="AX149" s="270"/>
      <c r="AY149" s="270"/>
      <c r="AZ149" s="270"/>
      <c r="BA149" s="270"/>
      <c r="BB149" s="270"/>
      <c r="BC149" s="270"/>
      <c r="BD149" s="270"/>
      <c r="BE149" s="270"/>
      <c r="BF149" s="270"/>
      <c r="BG149" s="270"/>
      <c r="BH149" s="270"/>
      <c r="BI149" s="270"/>
      <c r="BJ149" s="270"/>
      <c r="BK149" s="270"/>
      <c r="BL149" s="270"/>
      <c r="BM149" s="270"/>
      <c r="BN149" s="270"/>
      <c r="BO149" s="270"/>
      <c r="BP149" s="271"/>
    </row>
    <row r="150" spans="1:68">
      <c r="A150" s="136" t="s">
        <v>285</v>
      </c>
      <c r="B150" s="272" t="s">
        <v>286</v>
      </c>
      <c r="C150" s="272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  <c r="AA150" s="272"/>
      <c r="AB150" s="272"/>
      <c r="AC150" s="272"/>
      <c r="AD150" s="272"/>
      <c r="AE150" s="272"/>
      <c r="AF150" s="272"/>
      <c r="AG150" s="272"/>
      <c r="AH150" s="272"/>
      <c r="AI150" s="272"/>
      <c r="AJ150" s="272"/>
      <c r="AK150" s="272"/>
      <c r="AL150" s="272"/>
      <c r="AM150" s="272"/>
      <c r="AN150" s="272"/>
      <c r="AO150" s="272"/>
      <c r="AP150" s="272"/>
      <c r="AQ150" s="272"/>
      <c r="AR150" s="272"/>
      <c r="AS150" s="272"/>
      <c r="AT150" s="272"/>
      <c r="AU150" s="272"/>
      <c r="AV150" s="272"/>
      <c r="AW150" s="272"/>
      <c r="AX150" s="272"/>
      <c r="AY150" s="272"/>
      <c r="AZ150" s="272"/>
      <c r="BA150" s="272"/>
      <c r="BB150" s="272"/>
      <c r="BC150" s="272"/>
      <c r="BD150" s="272"/>
      <c r="BE150" s="272"/>
      <c r="BF150" s="272"/>
      <c r="BG150" s="272"/>
      <c r="BH150" s="272"/>
      <c r="BI150" s="272"/>
      <c r="BJ150" s="272"/>
      <c r="BK150" s="272"/>
      <c r="BL150" s="272"/>
      <c r="BM150" s="272"/>
      <c r="BN150" s="272"/>
      <c r="BO150" s="272"/>
      <c r="BP150" s="273"/>
    </row>
    <row r="151" spans="1:68">
      <c r="A151" s="136" t="s">
        <v>287</v>
      </c>
      <c r="B151" s="274" t="s">
        <v>288</v>
      </c>
      <c r="C151" s="274"/>
      <c r="D151" s="274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4"/>
      <c r="T151" s="274"/>
      <c r="U151" s="274"/>
      <c r="V151" s="274"/>
      <c r="W151" s="274"/>
      <c r="X151" s="274"/>
      <c r="Y151" s="274"/>
      <c r="Z151" s="274"/>
      <c r="AA151" s="274"/>
      <c r="AB151" s="274"/>
      <c r="AC151" s="274"/>
      <c r="AD151" s="274"/>
      <c r="AE151" s="274"/>
      <c r="AF151" s="274"/>
      <c r="AG151" s="274"/>
      <c r="AH151" s="274"/>
      <c r="AI151" s="274"/>
      <c r="AJ151" s="274"/>
      <c r="AK151" s="274"/>
      <c r="AL151" s="274"/>
      <c r="AM151" s="274"/>
      <c r="AN151" s="274"/>
      <c r="AO151" s="274"/>
      <c r="AP151" s="274"/>
      <c r="AQ151" s="274"/>
      <c r="AR151" s="274"/>
      <c r="AS151" s="274"/>
      <c r="AT151" s="274"/>
      <c r="AU151" s="274"/>
      <c r="AV151" s="274"/>
      <c r="AW151" s="274"/>
      <c r="AX151" s="274"/>
      <c r="AY151" s="274"/>
      <c r="AZ151" s="274"/>
      <c r="BA151" s="274"/>
      <c r="BB151" s="274"/>
      <c r="BC151" s="274"/>
      <c r="BD151" s="274"/>
      <c r="BE151" s="274"/>
      <c r="BF151" s="274"/>
      <c r="BG151" s="274"/>
      <c r="BH151" s="274"/>
      <c r="BI151" s="274"/>
      <c r="BJ151" s="274"/>
      <c r="BK151" s="274"/>
      <c r="BL151" s="274"/>
      <c r="BM151" s="274"/>
      <c r="BN151" s="274"/>
      <c r="BO151" s="274"/>
      <c r="BP151" s="275"/>
    </row>
    <row r="152" spans="1:68">
      <c r="A152" s="136" t="s">
        <v>289</v>
      </c>
      <c r="B152" s="274" t="s">
        <v>290</v>
      </c>
      <c r="C152" s="274"/>
      <c r="D152" s="274"/>
      <c r="E152" s="274"/>
      <c r="F152" s="274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4"/>
      <c r="T152" s="274"/>
      <c r="U152" s="274"/>
      <c r="V152" s="274"/>
      <c r="W152" s="274"/>
      <c r="X152" s="274"/>
      <c r="Y152" s="274"/>
      <c r="Z152" s="274"/>
      <c r="AA152" s="274"/>
      <c r="AB152" s="274"/>
      <c r="AC152" s="274"/>
      <c r="AD152" s="274"/>
      <c r="AE152" s="274"/>
      <c r="AF152" s="274"/>
      <c r="AG152" s="274"/>
      <c r="AH152" s="274"/>
      <c r="AI152" s="274"/>
      <c r="AJ152" s="274"/>
      <c r="AK152" s="274"/>
      <c r="AL152" s="274"/>
      <c r="AM152" s="274"/>
      <c r="AN152" s="274"/>
      <c r="AO152" s="274"/>
      <c r="AP152" s="274"/>
      <c r="AQ152" s="274"/>
      <c r="AR152" s="274"/>
      <c r="AS152" s="274"/>
      <c r="AT152" s="274"/>
      <c r="AU152" s="274"/>
      <c r="AV152" s="274"/>
      <c r="AW152" s="274"/>
      <c r="AX152" s="274"/>
      <c r="AY152" s="274"/>
      <c r="AZ152" s="274"/>
      <c r="BA152" s="274"/>
      <c r="BB152" s="274"/>
      <c r="BC152" s="274"/>
      <c r="BD152" s="274"/>
      <c r="BE152" s="274"/>
      <c r="BF152" s="274"/>
      <c r="BG152" s="274"/>
      <c r="BH152" s="274"/>
      <c r="BI152" s="274"/>
      <c r="BJ152" s="274"/>
      <c r="BK152" s="274"/>
      <c r="BL152" s="274"/>
      <c r="BM152" s="274"/>
      <c r="BN152" s="274"/>
      <c r="BO152" s="274"/>
      <c r="BP152" s="275"/>
    </row>
    <row r="153" spans="1:68">
      <c r="A153" s="145" t="s">
        <v>291</v>
      </c>
      <c r="B153" s="145" t="s">
        <v>292</v>
      </c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146"/>
      <c r="BF153" s="146"/>
      <c r="BG153" s="146"/>
      <c r="BH153" s="146"/>
      <c r="BI153" s="146"/>
      <c r="BJ153" s="146"/>
      <c r="BK153" s="146"/>
      <c r="BL153" s="146"/>
      <c r="BM153" s="146"/>
      <c r="BN153" s="146"/>
      <c r="BO153" s="146"/>
      <c r="BP153" s="147"/>
    </row>
    <row r="154" spans="1:68">
      <c r="A154" s="140">
        <v>18</v>
      </c>
      <c r="B154" s="248" t="s">
        <v>293</v>
      </c>
      <c r="C154" s="270"/>
      <c r="D154" s="270"/>
      <c r="E154" s="270"/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270"/>
      <c r="Y154" s="270"/>
      <c r="Z154" s="270"/>
      <c r="AA154" s="270"/>
      <c r="AB154" s="270"/>
      <c r="AC154" s="270"/>
      <c r="AD154" s="270"/>
      <c r="AE154" s="270"/>
      <c r="AF154" s="270"/>
      <c r="AG154" s="270"/>
      <c r="AH154" s="270"/>
      <c r="AI154" s="270"/>
      <c r="AJ154" s="270"/>
      <c r="AK154" s="270"/>
      <c r="AL154" s="270"/>
      <c r="AM154" s="270"/>
      <c r="AN154" s="270"/>
      <c r="AO154" s="270"/>
      <c r="AP154" s="270"/>
      <c r="AQ154" s="270"/>
      <c r="AR154" s="270"/>
      <c r="AS154" s="270"/>
      <c r="AT154" s="270"/>
      <c r="AU154" s="270"/>
      <c r="AV154" s="270"/>
      <c r="AW154" s="270"/>
      <c r="AX154" s="270"/>
      <c r="AY154" s="270"/>
      <c r="AZ154" s="270"/>
      <c r="BA154" s="270"/>
      <c r="BB154" s="270"/>
      <c r="BC154" s="270"/>
      <c r="BD154" s="270"/>
      <c r="BE154" s="270"/>
      <c r="BF154" s="270"/>
      <c r="BG154" s="270"/>
      <c r="BH154" s="270"/>
      <c r="BI154" s="270"/>
      <c r="BJ154" s="270"/>
      <c r="BK154" s="270"/>
      <c r="BL154" s="270"/>
      <c r="BM154" s="270"/>
      <c r="BN154" s="270"/>
      <c r="BO154" s="270"/>
      <c r="BP154" s="271"/>
    </row>
    <row r="155" spans="1:68">
      <c r="A155" s="136" t="s">
        <v>294</v>
      </c>
      <c r="B155" s="272" t="s">
        <v>295</v>
      </c>
      <c r="C155" s="272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2"/>
      <c r="AF155" s="272"/>
      <c r="AG155" s="272"/>
      <c r="AH155" s="272"/>
      <c r="AI155" s="272"/>
      <c r="AJ155" s="272"/>
      <c r="AK155" s="272"/>
      <c r="AL155" s="272"/>
      <c r="AM155" s="272"/>
      <c r="AN155" s="272"/>
      <c r="AO155" s="272"/>
      <c r="AP155" s="272"/>
      <c r="AQ155" s="272"/>
      <c r="AR155" s="272"/>
      <c r="AS155" s="272"/>
      <c r="AT155" s="272"/>
      <c r="AU155" s="272"/>
      <c r="AV155" s="272"/>
      <c r="AW155" s="272"/>
      <c r="AX155" s="272"/>
      <c r="AY155" s="272"/>
      <c r="AZ155" s="272"/>
      <c r="BA155" s="272"/>
      <c r="BB155" s="272"/>
      <c r="BC155" s="272"/>
      <c r="BD155" s="272"/>
      <c r="BE155" s="272"/>
      <c r="BF155" s="272"/>
      <c r="BG155" s="272"/>
      <c r="BH155" s="272"/>
      <c r="BI155" s="272"/>
      <c r="BJ155" s="272"/>
      <c r="BK155" s="272"/>
      <c r="BL155" s="272"/>
      <c r="BM155" s="272"/>
      <c r="BN155" s="272"/>
      <c r="BO155" s="272"/>
      <c r="BP155" s="273"/>
    </row>
    <row r="156" spans="1:68">
      <c r="A156" s="136" t="s">
        <v>296</v>
      </c>
      <c r="B156" s="274" t="s">
        <v>297</v>
      </c>
      <c r="C156" s="274"/>
      <c r="D156" s="274"/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  <c r="AA156" s="274"/>
      <c r="AB156" s="274"/>
      <c r="AC156" s="274"/>
      <c r="AD156" s="274"/>
      <c r="AE156" s="274"/>
      <c r="AF156" s="274"/>
      <c r="AG156" s="274"/>
      <c r="AH156" s="274"/>
      <c r="AI156" s="274"/>
      <c r="AJ156" s="274"/>
      <c r="AK156" s="274"/>
      <c r="AL156" s="274"/>
      <c r="AM156" s="274"/>
      <c r="AN156" s="274"/>
      <c r="AO156" s="274"/>
      <c r="AP156" s="274"/>
      <c r="AQ156" s="274"/>
      <c r="AR156" s="274"/>
      <c r="AS156" s="274"/>
      <c r="AT156" s="274"/>
      <c r="AU156" s="274"/>
      <c r="AV156" s="274"/>
      <c r="AW156" s="274"/>
      <c r="AX156" s="274"/>
      <c r="AY156" s="274"/>
      <c r="AZ156" s="274"/>
      <c r="BA156" s="274"/>
      <c r="BB156" s="274"/>
      <c r="BC156" s="274"/>
      <c r="BD156" s="274"/>
      <c r="BE156" s="274"/>
      <c r="BF156" s="274"/>
      <c r="BG156" s="274"/>
      <c r="BH156" s="274"/>
      <c r="BI156" s="274"/>
      <c r="BJ156" s="274"/>
      <c r="BK156" s="274"/>
      <c r="BL156" s="274"/>
      <c r="BM156" s="274"/>
      <c r="BN156" s="274"/>
      <c r="BO156" s="274"/>
      <c r="BP156" s="275"/>
    </row>
    <row r="157" spans="1:68">
      <c r="A157" s="136" t="s">
        <v>298</v>
      </c>
      <c r="B157" s="274" t="s">
        <v>299</v>
      </c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  <c r="AA157" s="274"/>
      <c r="AB157" s="274"/>
      <c r="AC157" s="274"/>
      <c r="AD157" s="274"/>
      <c r="AE157" s="274"/>
      <c r="AF157" s="274"/>
      <c r="AG157" s="274"/>
      <c r="AH157" s="274"/>
      <c r="AI157" s="274"/>
      <c r="AJ157" s="274"/>
      <c r="AK157" s="274"/>
      <c r="AL157" s="274"/>
      <c r="AM157" s="274"/>
      <c r="AN157" s="274"/>
      <c r="AO157" s="274"/>
      <c r="AP157" s="274"/>
      <c r="AQ157" s="274"/>
      <c r="AR157" s="274"/>
      <c r="AS157" s="274"/>
      <c r="AT157" s="274"/>
      <c r="AU157" s="274"/>
      <c r="AV157" s="274"/>
      <c r="AW157" s="274"/>
      <c r="AX157" s="274"/>
      <c r="AY157" s="274"/>
      <c r="AZ157" s="274"/>
      <c r="BA157" s="274"/>
      <c r="BB157" s="274"/>
      <c r="BC157" s="274"/>
      <c r="BD157" s="274"/>
      <c r="BE157" s="274"/>
      <c r="BF157" s="274"/>
      <c r="BG157" s="274"/>
      <c r="BH157" s="274"/>
      <c r="BI157" s="274"/>
      <c r="BJ157" s="274"/>
      <c r="BK157" s="274"/>
      <c r="BL157" s="274"/>
      <c r="BM157" s="274"/>
      <c r="BN157" s="274"/>
      <c r="BO157" s="274"/>
      <c r="BP157" s="275"/>
    </row>
    <row r="158" spans="1:68">
      <c r="A158" s="172" t="s">
        <v>300</v>
      </c>
      <c r="B158" s="280" t="s">
        <v>301</v>
      </c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0"/>
      <c r="BL158" s="280"/>
      <c r="BM158" s="280"/>
      <c r="BN158" s="280"/>
      <c r="BO158" s="280"/>
      <c r="BP158" s="281"/>
    </row>
    <row r="159" spans="1:68">
      <c r="A159" s="179">
        <v>19</v>
      </c>
      <c r="B159" s="255" t="s">
        <v>302</v>
      </c>
      <c r="C159" s="282"/>
      <c r="D159" s="282"/>
      <c r="E159" s="282"/>
      <c r="F159" s="282"/>
      <c r="G159" s="282"/>
      <c r="H159" s="282"/>
      <c r="I159" s="282"/>
      <c r="J159" s="282"/>
      <c r="K159" s="282"/>
      <c r="L159" s="282"/>
      <c r="M159" s="282"/>
      <c r="N159" s="282"/>
      <c r="O159" s="282"/>
      <c r="P159" s="282"/>
      <c r="Q159" s="282"/>
      <c r="R159" s="282"/>
      <c r="S159" s="282"/>
      <c r="T159" s="282"/>
      <c r="U159" s="282"/>
      <c r="V159" s="282"/>
      <c r="W159" s="282"/>
      <c r="X159" s="282"/>
      <c r="Y159" s="282"/>
      <c r="Z159" s="282"/>
      <c r="AA159" s="282"/>
      <c r="AB159" s="282"/>
      <c r="AC159" s="282"/>
      <c r="AD159" s="282"/>
      <c r="AE159" s="282"/>
      <c r="AF159" s="282"/>
      <c r="AG159" s="282"/>
      <c r="AH159" s="282"/>
      <c r="AI159" s="282"/>
      <c r="AJ159" s="282"/>
      <c r="AK159" s="282"/>
      <c r="AL159" s="282"/>
      <c r="AM159" s="282"/>
      <c r="AN159" s="282"/>
      <c r="AO159" s="282"/>
      <c r="AP159" s="282"/>
      <c r="AQ159" s="282"/>
      <c r="AR159" s="282"/>
      <c r="AS159" s="28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  <c r="BD159" s="282"/>
      <c r="BE159" s="282"/>
      <c r="BF159" s="282"/>
      <c r="BG159" s="282"/>
      <c r="BH159" s="282"/>
      <c r="BI159" s="282"/>
      <c r="BJ159" s="282"/>
      <c r="BK159" s="282"/>
      <c r="BL159" s="282"/>
      <c r="BM159" s="282"/>
      <c r="BN159" s="282"/>
      <c r="BO159" s="282"/>
      <c r="BP159" s="283"/>
    </row>
    <row r="160" spans="1:68">
      <c r="A160" s="173" t="s">
        <v>303</v>
      </c>
      <c r="B160" s="284" t="s">
        <v>304</v>
      </c>
      <c r="C160" s="284"/>
      <c r="D160" s="284"/>
      <c r="E160" s="284"/>
      <c r="F160" s="284"/>
      <c r="G160" s="284"/>
      <c r="H160" s="284"/>
      <c r="I160" s="284"/>
      <c r="J160" s="284"/>
      <c r="K160" s="284"/>
      <c r="L160" s="284"/>
      <c r="M160" s="284"/>
      <c r="N160" s="284"/>
      <c r="O160" s="284"/>
      <c r="P160" s="284"/>
      <c r="Q160" s="284"/>
      <c r="R160" s="284"/>
      <c r="S160" s="284"/>
      <c r="T160" s="284"/>
      <c r="U160" s="284"/>
      <c r="V160" s="284"/>
      <c r="W160" s="284"/>
      <c r="X160" s="284"/>
      <c r="Y160" s="284"/>
      <c r="Z160" s="284"/>
      <c r="AA160" s="284"/>
      <c r="AB160" s="284"/>
      <c r="AC160" s="284"/>
      <c r="AD160" s="284"/>
      <c r="AE160" s="284"/>
      <c r="AF160" s="284"/>
      <c r="AG160" s="284"/>
      <c r="AH160" s="284"/>
      <c r="AI160" s="284"/>
      <c r="AJ160" s="284"/>
      <c r="AK160" s="284"/>
      <c r="AL160" s="284"/>
      <c r="AM160" s="284"/>
      <c r="AN160" s="284"/>
      <c r="AO160" s="284"/>
      <c r="AP160" s="284"/>
      <c r="AQ160" s="284"/>
      <c r="AR160" s="284"/>
      <c r="AS160" s="284"/>
      <c r="AT160" s="284"/>
      <c r="AU160" s="284"/>
      <c r="AV160" s="284"/>
      <c r="AW160" s="284"/>
      <c r="AX160" s="284"/>
      <c r="AY160" s="284"/>
      <c r="AZ160" s="284"/>
      <c r="BA160" s="284"/>
      <c r="BB160" s="284"/>
      <c r="BC160" s="284"/>
      <c r="BD160" s="284"/>
      <c r="BE160" s="284"/>
      <c r="BF160" s="284"/>
      <c r="BG160" s="284"/>
      <c r="BH160" s="284"/>
      <c r="BI160" s="284"/>
      <c r="BJ160" s="284"/>
      <c r="BK160" s="284"/>
      <c r="BL160" s="284"/>
      <c r="BM160" s="284"/>
      <c r="BN160" s="284"/>
      <c r="BO160" s="284"/>
      <c r="BP160" s="285"/>
    </row>
    <row r="161" spans="1:68">
      <c r="A161" s="172" t="s">
        <v>305</v>
      </c>
      <c r="B161" s="280" t="s">
        <v>306</v>
      </c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0"/>
      <c r="BL161" s="280"/>
      <c r="BM161" s="280"/>
      <c r="BN161" s="280"/>
      <c r="BO161" s="280"/>
      <c r="BP161" s="281"/>
    </row>
    <row r="162" spans="1:68">
      <c r="A162" s="172" t="s">
        <v>307</v>
      </c>
      <c r="B162" s="280" t="s">
        <v>308</v>
      </c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0"/>
      <c r="BL162" s="280"/>
      <c r="BM162" s="280"/>
      <c r="BN162" s="280"/>
      <c r="BO162" s="280"/>
      <c r="BP162" s="281"/>
    </row>
    <row r="163" spans="1:68">
      <c r="A163" s="172" t="s">
        <v>309</v>
      </c>
      <c r="B163" s="174" t="s">
        <v>310</v>
      </c>
      <c r="C163" s="175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75"/>
      <c r="BE163" s="175"/>
      <c r="BF163" s="175"/>
      <c r="BG163" s="175"/>
      <c r="BH163" s="175"/>
      <c r="BI163" s="175"/>
      <c r="BJ163" s="175"/>
      <c r="BK163" s="175"/>
      <c r="BL163" s="175"/>
      <c r="BM163" s="175"/>
      <c r="BN163" s="175"/>
      <c r="BO163" s="175"/>
      <c r="BP163" s="176"/>
    </row>
    <row r="164" spans="1:68">
      <c r="A164" s="172" t="s">
        <v>311</v>
      </c>
      <c r="B164" s="174" t="s">
        <v>312</v>
      </c>
      <c r="C164" s="175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175"/>
      <c r="AT164" s="175"/>
      <c r="AU164" s="175"/>
      <c r="AV164" s="175"/>
      <c r="AW164" s="175"/>
      <c r="AX164" s="175"/>
      <c r="AY164" s="175"/>
      <c r="AZ164" s="175"/>
      <c r="BA164" s="175"/>
      <c r="BB164" s="175"/>
      <c r="BC164" s="175"/>
      <c r="BD164" s="175"/>
      <c r="BE164" s="175"/>
      <c r="BF164" s="175"/>
      <c r="BG164" s="175"/>
      <c r="BH164" s="175"/>
      <c r="BI164" s="175"/>
      <c r="BJ164" s="175"/>
      <c r="BK164" s="175"/>
      <c r="BL164" s="175"/>
      <c r="BM164" s="175"/>
      <c r="BN164" s="175"/>
      <c r="BO164" s="175"/>
      <c r="BP164" s="176"/>
    </row>
    <row r="165" spans="1:68">
      <c r="A165" s="172" t="s">
        <v>313</v>
      </c>
      <c r="B165" s="280" t="s">
        <v>314</v>
      </c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0"/>
      <c r="BL165" s="280"/>
      <c r="BM165" s="280"/>
      <c r="BN165" s="280"/>
      <c r="BO165" s="280"/>
      <c r="BP165" s="281"/>
    </row>
    <row r="166" spans="1:68">
      <c r="A166" s="177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  <c r="AB166" s="178"/>
      <c r="AC166" s="178"/>
      <c r="AD166" s="178"/>
      <c r="AE166" s="178"/>
      <c r="AF166" s="178"/>
      <c r="AG166" s="178"/>
      <c r="AH166" s="178"/>
      <c r="AI166" s="178"/>
      <c r="AJ166" s="178"/>
      <c r="AK166" s="178"/>
      <c r="AL166" s="178"/>
      <c r="AM166" s="178"/>
      <c r="AN166" s="178"/>
      <c r="AO166" s="178"/>
      <c r="AP166" s="178"/>
      <c r="AQ166" s="178"/>
      <c r="AR166" s="178"/>
      <c r="AS166" s="178"/>
      <c r="AT166" s="178"/>
      <c r="AU166" s="178"/>
      <c r="AV166" s="178"/>
      <c r="AW166" s="178"/>
      <c r="AX166" s="178"/>
      <c r="AY166" s="178"/>
      <c r="AZ166" s="178"/>
      <c r="BA166" s="178"/>
      <c r="BB166" s="178"/>
      <c r="BC166" s="178"/>
      <c r="BD166" s="178"/>
      <c r="BE166" s="178"/>
      <c r="BF166" s="178"/>
      <c r="BG166" s="178"/>
      <c r="BH166" s="178"/>
      <c r="BI166" s="178"/>
      <c r="BJ166" s="178"/>
      <c r="BK166" s="178"/>
      <c r="BL166" s="178"/>
      <c r="BM166" s="178"/>
      <c r="BN166" s="178"/>
      <c r="BO166" s="178"/>
      <c r="BP166" s="178"/>
    </row>
  </sheetData>
  <mergeCells count="110">
    <mergeCell ref="B158:BP158"/>
    <mergeCell ref="B159:BP159"/>
    <mergeCell ref="B160:BP160"/>
    <mergeCell ref="B161:BP161"/>
    <mergeCell ref="B162:BP162"/>
    <mergeCell ref="B165:BP165"/>
    <mergeCell ref="B151:BP151"/>
    <mergeCell ref="B152:BP152"/>
    <mergeCell ref="B154:BP154"/>
    <mergeCell ref="B155:BP155"/>
    <mergeCell ref="B156:BP156"/>
    <mergeCell ref="B157:BP157"/>
    <mergeCell ref="B145:BP145"/>
    <mergeCell ref="B146:BP146"/>
    <mergeCell ref="B147:BP147"/>
    <mergeCell ref="B148:BP148"/>
    <mergeCell ref="B149:BP149"/>
    <mergeCell ref="B150:BP150"/>
    <mergeCell ref="B139:BP139"/>
    <mergeCell ref="B140:BP140"/>
    <mergeCell ref="B141:BP141"/>
    <mergeCell ref="B142:BP142"/>
    <mergeCell ref="B143:BP143"/>
    <mergeCell ref="B144:BP144"/>
    <mergeCell ref="B133:BP133"/>
    <mergeCell ref="B134:BP134"/>
    <mergeCell ref="B135:BP135"/>
    <mergeCell ref="B136:BP136"/>
    <mergeCell ref="B137:BP137"/>
    <mergeCell ref="B138:BP138"/>
    <mergeCell ref="B127:BP127"/>
    <mergeCell ref="B128:BP128"/>
    <mergeCell ref="B129:BP129"/>
    <mergeCell ref="B130:BP130"/>
    <mergeCell ref="B131:BP131"/>
    <mergeCell ref="B132:BP132"/>
    <mergeCell ref="B120:BP120"/>
    <mergeCell ref="B121:BP121"/>
    <mergeCell ref="B122:BP122"/>
    <mergeCell ref="B123:BP123"/>
    <mergeCell ref="B124:BP124"/>
    <mergeCell ref="B126:BP126"/>
    <mergeCell ref="B114:BP114"/>
    <mergeCell ref="B115:BP115"/>
    <mergeCell ref="B116:BP116"/>
    <mergeCell ref="B117:BP117"/>
    <mergeCell ref="B118:BP118"/>
    <mergeCell ref="B119:BP119"/>
    <mergeCell ref="B108:BP108"/>
    <mergeCell ref="B109:BP109"/>
    <mergeCell ref="B110:BP110"/>
    <mergeCell ref="B111:BP111"/>
    <mergeCell ref="B112:BP112"/>
    <mergeCell ref="B113:BP113"/>
    <mergeCell ref="B102:BP102"/>
    <mergeCell ref="B103:BP103"/>
    <mergeCell ref="B104:BP104"/>
    <mergeCell ref="B105:BP105"/>
    <mergeCell ref="B106:BP106"/>
    <mergeCell ref="B107:BP107"/>
    <mergeCell ref="B96:BP96"/>
    <mergeCell ref="B97:BP97"/>
    <mergeCell ref="B98:BP98"/>
    <mergeCell ref="B99:BP99"/>
    <mergeCell ref="B100:BP100"/>
    <mergeCell ref="B101:BP101"/>
    <mergeCell ref="B90:BP90"/>
    <mergeCell ref="B91:BP91"/>
    <mergeCell ref="B92:BP92"/>
    <mergeCell ref="B93:BP93"/>
    <mergeCell ref="B94:BP94"/>
    <mergeCell ref="B95:BP95"/>
    <mergeCell ref="B84:BP84"/>
    <mergeCell ref="B85:BP85"/>
    <mergeCell ref="B86:BP86"/>
    <mergeCell ref="B87:BP87"/>
    <mergeCell ref="B88:BP88"/>
    <mergeCell ref="B89:BP89"/>
    <mergeCell ref="B78:BP78"/>
    <mergeCell ref="B79:BP79"/>
    <mergeCell ref="B80:BP80"/>
    <mergeCell ref="B81:BP81"/>
    <mergeCell ref="B82:BP82"/>
    <mergeCell ref="B83:BP83"/>
    <mergeCell ref="BE9:BK9"/>
    <mergeCell ref="BL9:BR9"/>
    <mergeCell ref="B73:BP73"/>
    <mergeCell ref="B74:BP74"/>
    <mergeCell ref="B75:BP75"/>
    <mergeCell ref="B76:BP76"/>
    <mergeCell ref="AX8:BD8"/>
    <mergeCell ref="BE8:BK8"/>
    <mergeCell ref="BL8:BR8"/>
    <mergeCell ref="D9:F9"/>
    <mergeCell ref="O9:U9"/>
    <mergeCell ref="V9:AB9"/>
    <mergeCell ref="AC9:AI9"/>
    <mergeCell ref="AJ9:AP9"/>
    <mergeCell ref="AQ9:AW9"/>
    <mergeCell ref="AX9:BD9"/>
    <mergeCell ref="A1:BR1"/>
    <mergeCell ref="A2:BR2"/>
    <mergeCell ref="A3:BR3"/>
    <mergeCell ref="A4:BR4"/>
    <mergeCell ref="D8:F8"/>
    <mergeCell ref="O8:U8"/>
    <mergeCell ref="V8:AB8"/>
    <mergeCell ref="AC8:AI8"/>
    <mergeCell ref="AJ8:AP8"/>
    <mergeCell ref="AQ8:AW8"/>
  </mergeCells>
  <conditionalFormatting sqref="L55:L56 L66 L58 L61:L63 L36 L38:L48 L12:L33">
    <cfRule type="dataBar" priority="7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{129FF74A-03CA-45AA-96F6-BC1D6F4002B2}</x14:id>
        </ext>
      </extLst>
    </cfRule>
  </conditionalFormatting>
  <conditionalFormatting sqref="O10:BR11">
    <cfRule type="expression" dxfId="29" priority="81">
      <formula>O$10=TODAY()</formula>
    </cfRule>
  </conditionalFormatting>
  <conditionalFormatting sqref="O36:BR36 O38:BR70 O12:BR33">
    <cfRule type="expression" dxfId="28" priority="82">
      <formula>AND($I12&lt;=O$10,ROUNDDOWN(($J12-$I12+1)*$L12,0)+$I12-1&gt;=O$10)</formula>
    </cfRule>
    <cfRule type="expression" dxfId="27" priority="83">
      <formula>AND(NOT(ISBLANK($I12)),$I12&lt;=O$10,$J12&gt;=O$10)</formula>
    </cfRule>
  </conditionalFormatting>
  <conditionalFormatting sqref="O46:BR46 O66:BR66 O36:BR36 O32:BR33 O38:BR41 O43:BR43 O55:BR56 O58:BR58 O61:BR63 O48:BR48 O10:BR20 O23:BR29">
    <cfRule type="expression" dxfId="26" priority="80">
      <formula>O$10=TODAY()</formula>
    </cfRule>
  </conditionalFormatting>
  <conditionalFormatting sqref="L31">
    <cfRule type="dataBar" priority="7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{E0B49F40-46EB-465B-B66A-170961FEAFA2}</x14:id>
        </ext>
      </extLst>
    </cfRule>
  </conditionalFormatting>
  <conditionalFormatting sqref="O31:BR31">
    <cfRule type="expression" dxfId="25" priority="78">
      <formula>O$10=TODAY()</formula>
    </cfRule>
  </conditionalFormatting>
  <conditionalFormatting sqref="L30">
    <cfRule type="dataBar" priority="7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{6593603A-0442-405F-A8B7-AD874E19B633}</x14:id>
        </ext>
      </extLst>
    </cfRule>
  </conditionalFormatting>
  <conditionalFormatting sqref="O30:BR30">
    <cfRule type="expression" dxfId="24" priority="76">
      <formula>O$10=TODAY()</formula>
    </cfRule>
  </conditionalFormatting>
  <conditionalFormatting sqref="L42">
    <cfRule type="dataBar" priority="7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{27E470EF-7C52-45D4-AA3E-31528EB09879}</x14:id>
        </ext>
      </extLst>
    </cfRule>
  </conditionalFormatting>
  <conditionalFormatting sqref="O42:BR42">
    <cfRule type="expression" dxfId="23" priority="74">
      <formula>O$10=TODAY()</formula>
    </cfRule>
  </conditionalFormatting>
  <conditionalFormatting sqref="L68">
    <cfRule type="dataBar" priority="7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{25332A2B-4EFA-42AE-BB02-E7B60645E6A9}</x14:id>
        </ext>
      </extLst>
    </cfRule>
  </conditionalFormatting>
  <conditionalFormatting sqref="O68:BR68">
    <cfRule type="expression" dxfId="22" priority="72">
      <formula>O$10=TODAY()</formula>
    </cfRule>
  </conditionalFormatting>
  <conditionalFormatting sqref="L47">
    <cfRule type="dataBar" priority="6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{2687F8F4-DB2F-4A0F-A57B-03C0CE5AF746}</x14:id>
        </ext>
      </extLst>
    </cfRule>
  </conditionalFormatting>
  <conditionalFormatting sqref="O47:BR47">
    <cfRule type="expression" dxfId="21" priority="69">
      <formula>O$10=TODAY()</formula>
    </cfRule>
  </conditionalFormatting>
  <conditionalFormatting sqref="L70">
    <cfRule type="dataBar" priority="6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{73F86B8A-2361-4A65-BBF7-719DBA0497A4}</x14:id>
        </ext>
      </extLst>
    </cfRule>
  </conditionalFormatting>
  <conditionalFormatting sqref="O70:BR70">
    <cfRule type="expression" dxfId="20" priority="67">
      <formula>O$10=TODAY()</formula>
    </cfRule>
  </conditionalFormatting>
  <conditionalFormatting sqref="L64">
    <cfRule type="dataBar" priority="6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{86E7DE17-4F6D-461F-AE18-93598BE61B55}</x14:id>
        </ext>
      </extLst>
    </cfRule>
  </conditionalFormatting>
  <conditionalFormatting sqref="O64:BR64">
    <cfRule type="expression" dxfId="19" priority="65">
      <formula>O$10=TODAY()</formula>
    </cfRule>
  </conditionalFormatting>
  <conditionalFormatting sqref="L21">
    <cfRule type="dataBar" priority="6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{EAA96992-28F7-4F7D-B5F0-DD3540F35C72}</x14:id>
        </ext>
      </extLst>
    </cfRule>
  </conditionalFormatting>
  <conditionalFormatting sqref="O21:BR22">
    <cfRule type="expression" dxfId="18" priority="63">
      <formula>O$10=TODAY()</formula>
    </cfRule>
  </conditionalFormatting>
  <conditionalFormatting sqref="O23:BR25">
    <cfRule type="expression" dxfId="17" priority="61">
      <formula>O$10=TODAY()</formula>
    </cfRule>
  </conditionalFormatting>
  <conditionalFormatting sqref="L25">
    <cfRule type="dataBar" priority="5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{FB5EE696-ED07-465B-8407-4A5E9DEA221C}</x14:id>
        </ext>
      </extLst>
    </cfRule>
  </conditionalFormatting>
  <conditionalFormatting sqref="O25:BR25">
    <cfRule type="expression" dxfId="16" priority="60">
      <formula>O$10=TODAY()</formula>
    </cfRule>
  </conditionalFormatting>
  <conditionalFormatting sqref="L57">
    <cfRule type="dataBar" priority="5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{A964E26E-6A01-4A97-8C6D-FDA7B8AEAC39}</x14:id>
        </ext>
      </extLst>
    </cfRule>
  </conditionalFormatting>
  <conditionalFormatting sqref="O57:BR57">
    <cfRule type="expression" dxfId="15" priority="58">
      <formula>O$10=TODAY()</formula>
    </cfRule>
  </conditionalFormatting>
  <conditionalFormatting sqref="L50">
    <cfRule type="dataBar" priority="5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{7A32A03F-0EA9-4F7B-916D-4267F32ADB75}</x14:id>
        </ext>
      </extLst>
    </cfRule>
  </conditionalFormatting>
  <conditionalFormatting sqref="O50:BR50">
    <cfRule type="expression" dxfId="14" priority="56">
      <formula>O$10=TODAY()</formula>
    </cfRule>
  </conditionalFormatting>
  <conditionalFormatting sqref="L51">
    <cfRule type="dataBar" priority="4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{9E6A82D0-0E51-4D24-836B-EDDEDD694862}</x14:id>
        </ext>
      </extLst>
    </cfRule>
  </conditionalFormatting>
  <conditionalFormatting sqref="O51:BR51">
    <cfRule type="expression" dxfId="13" priority="50">
      <formula>O$10=TODAY()</formula>
    </cfRule>
  </conditionalFormatting>
  <conditionalFormatting sqref="L65">
    <cfRule type="dataBar" priority="4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{434F354A-2B38-48F6-92E8-0B97EDCAAC63}</x14:id>
        </ext>
      </extLst>
    </cfRule>
  </conditionalFormatting>
  <conditionalFormatting sqref="O65:BR65">
    <cfRule type="expression" dxfId="12" priority="48">
      <formula>O$10=TODAY()</formula>
    </cfRule>
  </conditionalFormatting>
  <conditionalFormatting sqref="L49">
    <cfRule type="dataBar" priority="4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{4A9F4763-F03A-400F-8030-95B8FAE2E76C}</x14:id>
        </ext>
      </extLst>
    </cfRule>
  </conditionalFormatting>
  <conditionalFormatting sqref="O49:BR49">
    <cfRule type="expression" dxfId="11" priority="42">
      <formula>O$10=TODAY()</formula>
    </cfRule>
  </conditionalFormatting>
  <conditionalFormatting sqref="L52">
    <cfRule type="dataBar" priority="3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{BE86A98A-9EA2-4BA8-9AD2-AFFA687E77B1}</x14:id>
        </ext>
      </extLst>
    </cfRule>
  </conditionalFormatting>
  <conditionalFormatting sqref="O52:BR52">
    <cfRule type="expression" dxfId="10" priority="40">
      <formula>O$10=TODAY()</formula>
    </cfRule>
  </conditionalFormatting>
  <conditionalFormatting sqref="L53">
    <cfRule type="dataBar" priority="3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{DB46495C-20C6-422E-AD08-8A67A0C81B3F}</x14:id>
        </ext>
      </extLst>
    </cfRule>
  </conditionalFormatting>
  <conditionalFormatting sqref="O53:BR53">
    <cfRule type="expression" dxfId="9" priority="38">
      <formula>O$10=TODAY()</formula>
    </cfRule>
  </conditionalFormatting>
  <conditionalFormatting sqref="L60">
    <cfRule type="dataBar" priority="3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{B255384F-835C-4BFF-9097-721D9C99C730}</x14:id>
        </ext>
      </extLst>
    </cfRule>
  </conditionalFormatting>
  <conditionalFormatting sqref="O60:BR60">
    <cfRule type="expression" dxfId="8" priority="36">
      <formula>O$10=TODAY()</formula>
    </cfRule>
  </conditionalFormatting>
  <conditionalFormatting sqref="L59">
    <cfRule type="dataBar" priority="3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{7C6374F8-8FB4-4584-AE64-14CD1722A3F2}</x14:id>
        </ext>
      </extLst>
    </cfRule>
  </conditionalFormatting>
  <conditionalFormatting sqref="O59:BR59">
    <cfRule type="expression" dxfId="7" priority="34">
      <formula>O$10=TODAY()</formula>
    </cfRule>
  </conditionalFormatting>
  <conditionalFormatting sqref="L31">
    <cfRule type="dataBar" priority="2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{2A6964CF-CAFC-46C4-BBE8-22D62CFC8AF8}</x14:id>
        </ext>
      </extLst>
    </cfRule>
  </conditionalFormatting>
  <conditionalFormatting sqref="O31:BR31">
    <cfRule type="expression" dxfId="6" priority="30">
      <formula>O$10=TODAY()</formula>
    </cfRule>
  </conditionalFormatting>
  <conditionalFormatting sqref="L44">
    <cfRule type="dataBar" priority="2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{DCDB341B-92B6-4939-9A1E-7DD56D53DA1D}</x14:id>
        </ext>
      </extLst>
    </cfRule>
  </conditionalFormatting>
  <conditionalFormatting sqref="O44:BR44">
    <cfRule type="expression" dxfId="5" priority="26">
      <formula>O$10=TODAY()</formula>
    </cfRule>
  </conditionalFormatting>
  <conditionalFormatting sqref="L67">
    <cfRule type="dataBar" priority="2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{76C13309-A3E9-4749-8C18-C71ACF285359}</x14:id>
        </ext>
      </extLst>
    </cfRule>
  </conditionalFormatting>
  <conditionalFormatting sqref="O67:BR67">
    <cfRule type="expression" dxfId="4" priority="24">
      <formula>O$10=TODAY()</formula>
    </cfRule>
  </conditionalFormatting>
  <conditionalFormatting sqref="L45">
    <cfRule type="dataBar" priority="1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{3B2F654E-B1A6-4178-90D2-8A88ECD4269F}</x14:id>
        </ext>
      </extLst>
    </cfRule>
  </conditionalFormatting>
  <conditionalFormatting sqref="O45:BR45">
    <cfRule type="expression" dxfId="3" priority="16">
      <formula>O$10=TODAY()</formula>
    </cfRule>
  </conditionalFormatting>
  <conditionalFormatting sqref="L54">
    <cfRule type="dataBar" priority="1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{2EB9A901-C8EB-410D-BF0B-D8E00D29DD64}</x14:id>
        </ext>
      </extLst>
    </cfRule>
  </conditionalFormatting>
  <conditionalFormatting sqref="O54:BR54">
    <cfRule type="expression" dxfId="2" priority="12">
      <formula>O$10=TODAY()</formula>
    </cfRule>
  </conditionalFormatting>
  <conditionalFormatting sqref="L69">
    <cfRule type="dataBar" priority="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{3BD7D8CE-3872-4F57-8BD6-99674C4E3A9A}</x14:id>
        </ext>
      </extLst>
    </cfRule>
  </conditionalFormatting>
  <conditionalFormatting sqref="O69:BR69">
    <cfRule type="expression" dxfId="1" priority="8">
      <formula>O$10=TODAY()</formula>
    </cfRule>
  </conditionalFormatting>
  <conditionalFormatting sqref="O31:V31">
    <cfRule type="expression" dxfId="0" priority="5">
      <formula>O$10=TODAY()</formula>
    </cfRule>
  </conditionalFormatting>
  <conditionalFormatting sqref="L26:L28">
    <cfRule type="dataBar" priority="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{90D0859C-B84A-41DD-B0F7-B4963E16CC6E}</x14:id>
        </ext>
      </extLst>
    </cfRule>
  </conditionalFormatting>
  <conditionalFormatting sqref="L24">
    <cfRule type="dataBar" priority="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{A08FFC88-23F9-4CAF-8913-B8FC201BBB41}</x14:id>
        </ext>
      </extLst>
    </cfRule>
  </conditionalFormatting>
  <conditionalFormatting sqref="L22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{B6EC53C7-5C60-404E-A5DC-49E72ADCC3E7}</x14:id>
        </ext>
      </extLst>
    </cfRule>
  </conditionalFormatting>
  <conditionalFormatting sqref="L19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{60003313-1DFE-4F03-B30E-1BEE602D0221}</x14:id>
        </ext>
      </extLst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L8" xr:uid="{248AB4F1-E6B2-4AB6-AB4B-389464F20972}"/>
  </dataValidation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9FF74A-03CA-45AA-96F6-BC1D6F4002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L55:L56 L66 L58 L61:L63 L36 L38:L48 L12:L33</xm:sqref>
        </x14:conditionalFormatting>
        <x14:conditionalFormatting xmlns:xm="http://schemas.microsoft.com/office/excel/2006/main">
          <x14:cfRule type="dataBar" id="{E0B49F40-46EB-465B-B66A-170961FEAF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6593603A-0442-405F-A8B7-AD874E19B6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27E470EF-7C52-45D4-AA3E-31528EB098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25332A2B-4EFA-42AE-BB02-E7B60645E6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L68</xm:sqref>
        </x14:conditionalFormatting>
        <x14:conditionalFormatting xmlns:xm="http://schemas.microsoft.com/office/excel/2006/main">
          <x14:cfRule type="dataBar" id="{2687F8F4-DB2F-4A0F-A57B-03C0CE5AF7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73F86B8A-2361-4A65-BBF7-719DBA0497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L70</xm:sqref>
        </x14:conditionalFormatting>
        <x14:conditionalFormatting xmlns:xm="http://schemas.microsoft.com/office/excel/2006/main">
          <x14:cfRule type="dataBar" id="{86E7DE17-4F6D-461F-AE18-93598BE61B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L64</xm:sqref>
        </x14:conditionalFormatting>
        <x14:conditionalFormatting xmlns:xm="http://schemas.microsoft.com/office/excel/2006/main">
          <x14:cfRule type="dataBar" id="{EAA96992-28F7-4F7D-B5F0-DD3540F35C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FB5EE696-ED07-465B-8407-4A5E9DEA22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A964E26E-6A01-4A97-8C6D-FDA7B8AEAC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7A32A03F-0EA9-4F7B-916D-4267F32AD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9E6A82D0-0E51-4D24-836B-EDDEDD6948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L51</xm:sqref>
        </x14:conditionalFormatting>
        <x14:conditionalFormatting xmlns:xm="http://schemas.microsoft.com/office/excel/2006/main">
          <x14:cfRule type="dataBar" id="{434F354A-2B38-48F6-92E8-0B97EDCAAC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L65</xm:sqref>
        </x14:conditionalFormatting>
        <x14:conditionalFormatting xmlns:xm="http://schemas.microsoft.com/office/excel/2006/main">
          <x14:cfRule type="dataBar" id="{4A9F4763-F03A-400F-8030-95B8FAE2E7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BE86A98A-9EA2-4BA8-9AD2-AFFA687E77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DB46495C-20C6-422E-AD08-8A67A0C81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L53</xm:sqref>
        </x14:conditionalFormatting>
        <x14:conditionalFormatting xmlns:xm="http://schemas.microsoft.com/office/excel/2006/main">
          <x14:cfRule type="dataBar" id="{B255384F-835C-4BFF-9097-721D9C99C7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L60</xm:sqref>
        </x14:conditionalFormatting>
        <x14:conditionalFormatting xmlns:xm="http://schemas.microsoft.com/office/excel/2006/main">
          <x14:cfRule type="dataBar" id="{7C6374F8-8FB4-4584-AE64-14CD1722A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2A6964CF-CAFC-46C4-BBE8-22D62CFC8A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DCDB341B-92B6-4939-9A1E-7DD56D53DA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76C13309-A3E9-4749-8C18-C71ACF2853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3B2F654E-B1A6-4178-90D2-8A88ECD426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2EB9A901-C8EB-410D-BF0B-D8E00D29DD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3BD7D8CE-3872-4F57-8BD6-99674C4E3A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L69</xm:sqref>
        </x14:conditionalFormatting>
        <x14:conditionalFormatting xmlns:xm="http://schemas.microsoft.com/office/excel/2006/main">
          <x14:cfRule type="dataBar" id="{90D0859C-B84A-41DD-B0F7-B4963E16CC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L26:L28</xm:sqref>
        </x14:conditionalFormatting>
        <x14:conditionalFormatting xmlns:xm="http://schemas.microsoft.com/office/excel/2006/main">
          <x14:cfRule type="dataBar" id="{A08FFC88-23F9-4CAF-8913-B8FC201BBB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B6EC53C7-5C60-404E-A5DC-49E72ADCC3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60003313-1DFE-4F03-B30E-1BEE602D02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/>
  </sheetViews>
  <sheetFormatPr defaultColWidth="9.140625" defaultRowHeight="16.5"/>
  <cols>
    <col min="1" max="16384" width="9.140625" style="1"/>
  </cols>
  <sheetData>
    <row r="1" spans="1:16" ht="5.0999999999999996" customHeight="1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6" s="61" customFormat="1" ht="20.25">
      <c r="A2" s="229" t="s">
        <v>315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</row>
    <row r="3" spans="1:16" s="61" customFormat="1" ht="20.25">
      <c r="A3" s="229" t="s">
        <v>316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</row>
    <row r="4" spans="1:16" ht="5.0999999999999996" customHeight="1" thickBot="1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/>
  </sheetViews>
  <sheetFormatPr defaultColWidth="9.140625" defaultRowHeight="16.5"/>
  <cols>
    <col min="1" max="16384" width="9.140625" style="1"/>
  </cols>
  <sheetData>
    <row r="1" spans="1:16" ht="5.0999999999999996" customHeight="1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6" s="61" customFormat="1" ht="20.25">
      <c r="A2" s="229" t="s">
        <v>315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</row>
    <row r="3" spans="1:16" s="61" customFormat="1" ht="20.25">
      <c r="A3" s="229" t="s">
        <v>317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</row>
    <row r="4" spans="1:16" ht="5.0999999999999996" customHeight="1" thickBot="1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/>
  </sheetViews>
  <sheetFormatPr defaultColWidth="9.140625" defaultRowHeight="16.5"/>
  <cols>
    <col min="1" max="16384" width="9.140625" style="1"/>
  </cols>
  <sheetData>
    <row r="1" spans="1:16" ht="5.0999999999999996" customHeight="1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6" s="61" customFormat="1" ht="20.25">
      <c r="A2" s="229" t="s">
        <v>315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</row>
    <row r="3" spans="1:16" s="61" customFormat="1" ht="20.25">
      <c r="A3" s="229" t="s">
        <v>318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</row>
    <row r="4" spans="1:16" ht="5.0999999999999996" customHeight="1" thickBot="1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/>
  </sheetViews>
  <sheetFormatPr defaultColWidth="9.140625" defaultRowHeight="16.5"/>
  <cols>
    <col min="1" max="16384" width="9.140625" style="1"/>
  </cols>
  <sheetData>
    <row r="1" spans="1:16" ht="5.0999999999999996" customHeight="1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6" s="61" customFormat="1" ht="20.25">
      <c r="A2" s="229" t="s">
        <v>315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</row>
    <row r="3" spans="1:16" s="61" customFormat="1" ht="20.25">
      <c r="A3" s="229" t="s">
        <v>319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</row>
    <row r="4" spans="1:16" ht="5.0999999999999996" customHeight="1" thickBot="1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Sebastian Vertel Morales</cp:lastModifiedBy>
  <cp:revision/>
  <dcterms:created xsi:type="dcterms:W3CDTF">2006-09-16T00:00:00Z</dcterms:created>
  <dcterms:modified xsi:type="dcterms:W3CDTF">2023-03-06T02:18:58Z</dcterms:modified>
  <cp:category/>
  <cp:contentStatus/>
</cp:coreProperties>
</file>