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1595" windowHeight="5640"/>
  </bookViews>
  <sheets>
    <sheet name="ETAT DES SOMME DUES CAMPAGNE" sheetId="3" r:id="rId1"/>
    <sheet name="Feuil1" sheetId="4" r:id="rId2"/>
  </sheets>
  <definedNames>
    <definedName name="_xlnm.Print_Area" localSheetId="0">'ETAT DES SOMME DUES CAMPAGNE'!$A$1:$I$200</definedName>
  </definedNames>
  <calcPr calcId="144525"/>
</workbook>
</file>

<file path=xl/calcChain.xml><?xml version="1.0" encoding="utf-8"?>
<calcChain xmlns="http://schemas.openxmlformats.org/spreadsheetml/2006/main">
  <c r="F17" i="3" l="1"/>
  <c r="I24" i="3"/>
  <c r="I25" i="3"/>
  <c r="I26" i="3"/>
  <c r="E40" i="3"/>
  <c r="A43" i="3"/>
  <c r="F67" i="3"/>
  <c r="I74" i="3"/>
  <c r="I75" i="3"/>
  <c r="I76" i="3"/>
  <c r="E90" i="3"/>
  <c r="A93" i="3"/>
  <c r="F117" i="3"/>
  <c r="I124" i="3"/>
  <c r="I125" i="3"/>
  <c r="I126" i="3"/>
  <c r="I127" i="3" s="1"/>
  <c r="H127" i="3"/>
  <c r="E140" i="3"/>
  <c r="A143" i="3"/>
  <c r="F167" i="3"/>
  <c r="I174" i="3"/>
  <c r="I175" i="3"/>
  <c r="I176" i="3"/>
  <c r="I177" i="3"/>
  <c r="E190" i="3"/>
  <c r="A193" i="3"/>
  <c r="I77" i="3" l="1"/>
  <c r="I27" i="3"/>
  <c r="A276" i="4" l="1"/>
  <c r="F273" i="4"/>
  <c r="H264" i="4"/>
  <c r="I260" i="4"/>
  <c r="I259" i="4"/>
  <c r="I258" i="4"/>
  <c r="F251" i="4"/>
  <c r="B230" i="4"/>
  <c r="F227" i="4"/>
  <c r="I214" i="4"/>
  <c r="I213" i="4"/>
  <c r="I212" i="4"/>
  <c r="F205" i="4"/>
  <c r="A183" i="4"/>
  <c r="F180" i="4"/>
  <c r="H171" i="4"/>
  <c r="I165" i="4"/>
  <c r="I171" i="4" s="1"/>
  <c r="F158" i="4"/>
  <c r="B137" i="4"/>
  <c r="F134" i="4"/>
  <c r="I121" i="4"/>
  <c r="I120" i="4"/>
  <c r="I119" i="4"/>
  <c r="F112" i="4"/>
  <c r="A89" i="4"/>
  <c r="F86" i="4"/>
  <c r="I72" i="4"/>
  <c r="I71" i="4"/>
  <c r="I70" i="4"/>
  <c r="F63" i="4"/>
  <c r="A40" i="4"/>
  <c r="F37" i="4"/>
  <c r="I26" i="4"/>
  <c r="I25" i="4"/>
  <c r="I24" i="4"/>
  <c r="F17" i="4"/>
  <c r="I27" i="4" l="1"/>
  <c r="I76" i="4"/>
  <c r="I125" i="4"/>
  <c r="I218" i="4"/>
  <c r="I264" i="4"/>
</calcChain>
</file>

<file path=xl/sharedStrings.xml><?xml version="1.0" encoding="utf-8"?>
<sst xmlns="http://schemas.openxmlformats.org/spreadsheetml/2006/main" count="748" uniqueCount="114">
  <si>
    <t>Guelmim</t>
  </si>
  <si>
    <t>AGENCE NATIONALE DE LA CONSERVATION FONCIERE, DU CADASTRE ET DE LA CARTOGRAPHIE</t>
  </si>
  <si>
    <t>*************************</t>
  </si>
  <si>
    <t>Présenté par M:</t>
  </si>
  <si>
    <t>Echelle:</t>
  </si>
  <si>
    <t>Indice:</t>
  </si>
  <si>
    <t>Groupe:</t>
  </si>
  <si>
    <t>Résidence:</t>
  </si>
  <si>
    <t>Lieu de déplacement:</t>
  </si>
  <si>
    <t>Objet de la mission:</t>
  </si>
  <si>
    <t>TRAVAUX TOPOGRAPHIQUES</t>
  </si>
  <si>
    <t>Banque:</t>
  </si>
  <si>
    <t>Agence:</t>
  </si>
  <si>
    <t>DATE</t>
  </si>
  <si>
    <t xml:space="preserve">NOMBRE </t>
  </si>
  <si>
    <t>MONTANT</t>
  </si>
  <si>
    <t xml:space="preserve">Le présent mémoire s’élevant à la somme de : </t>
  </si>
  <si>
    <t>Signature de l'intéressé:</t>
  </si>
  <si>
    <t>Vu et Certifié par le Chef du Service:</t>
  </si>
  <si>
    <t>Arrêté par nous, Sous Ordonnateur, à la somme de :</t>
  </si>
  <si>
    <t>L'intéressé pour Acquit:</t>
  </si>
  <si>
    <t>Payé par:</t>
  </si>
  <si>
    <t xml:space="preserve"> </t>
  </si>
  <si>
    <t>Royaume du Maroc</t>
  </si>
  <si>
    <t xml:space="preserve">ETAT DES SOMMES DUES POUR INDEMNITES DE CAMPAGNE  </t>
  </si>
  <si>
    <t>ET DE MAJORATION DE L'INDEMNITE DE DEPLACEMENT</t>
  </si>
  <si>
    <t xml:space="preserve"> AU TITRE DU MOIS DE: </t>
  </si>
  <si>
    <t>Milieu</t>
  </si>
  <si>
    <t xml:space="preserve">NATURE </t>
  </si>
  <si>
    <t>GROUPES</t>
  </si>
  <si>
    <t>DES TRAVAUX</t>
  </si>
  <si>
    <t>7 à 11</t>
  </si>
  <si>
    <t>12 à 14</t>
  </si>
  <si>
    <t>15 à 19</t>
  </si>
  <si>
    <t>20 à 30</t>
  </si>
  <si>
    <t>DE JOUR</t>
  </si>
  <si>
    <t>Du 1er Au 10°</t>
  </si>
  <si>
    <t>Rural</t>
  </si>
  <si>
    <t>Du 11° Au 20°</t>
  </si>
  <si>
    <t>A compter du 21°</t>
  </si>
  <si>
    <t>TOTAL</t>
  </si>
  <si>
    <t xml:space="preserve">Dressé par le soussigné qui certifie avoir passé sur le terrain toutes les journées décomptées ci-dessus </t>
  </si>
  <si>
    <t>au titre de l'indemnité de campagne et de majoration de déplacement.</t>
  </si>
  <si>
    <t>ENTITE: Service du Cadastre de Guelmim</t>
  </si>
  <si>
    <t xml:space="preserve">ENTITE: Service du Cadastre de Guelmim </t>
  </si>
  <si>
    <t>EXERCICE BUDGETAIRE: 2018</t>
  </si>
  <si>
    <t>TAIMA SLIM</t>
  </si>
  <si>
    <t>III</t>
  </si>
  <si>
    <t>commune rurale snada (Al Houceima)</t>
  </si>
  <si>
    <t>Compte n°: 350 810 0000000006010219 70</t>
  </si>
  <si>
    <t>Barid-Bank</t>
  </si>
  <si>
    <t>Nations-Unies Rabat</t>
  </si>
  <si>
    <t>MILIEU</t>
  </si>
  <si>
    <t>Date</t>
  </si>
  <si>
    <t>Nature des Travaux</t>
  </si>
  <si>
    <t>Groupes</t>
  </si>
  <si>
    <t>Nombre de jours</t>
  </si>
  <si>
    <t>I</t>
  </si>
  <si>
    <t>II</t>
  </si>
  <si>
    <t>IV</t>
  </si>
  <si>
    <t>R U R A L</t>
  </si>
  <si>
    <t>du 1er au 10°</t>
  </si>
  <si>
    <t xml:space="preserve"> bornage IFE</t>
  </si>
  <si>
    <t>125 Dh</t>
  </si>
  <si>
    <t>100 Dh</t>
  </si>
  <si>
    <t>75 Dh</t>
  </si>
  <si>
    <t>50 Dh</t>
  </si>
  <si>
    <t>du 11° au 20°</t>
  </si>
  <si>
    <t>139 Dh</t>
  </si>
  <si>
    <t>114 Dh</t>
  </si>
  <si>
    <t>89 Dh</t>
  </si>
  <si>
    <t>64 Dh</t>
  </si>
  <si>
    <t>153 Dh</t>
  </si>
  <si>
    <t>128 Dh</t>
  </si>
  <si>
    <t>103 Dh</t>
  </si>
  <si>
    <t>78 Dh</t>
  </si>
  <si>
    <t>U R B A I N</t>
  </si>
  <si>
    <t>-</t>
  </si>
  <si>
    <t>31,25 Dh</t>
  </si>
  <si>
    <t>25 Dh</t>
  </si>
  <si>
    <t>18,75 Dh</t>
  </si>
  <si>
    <t>12,5 Dh</t>
  </si>
  <si>
    <t>34,75 Dh</t>
  </si>
  <si>
    <t>28,5 Dh</t>
  </si>
  <si>
    <t>22,25 Dh</t>
  </si>
  <si>
    <t>16 Dh</t>
  </si>
  <si>
    <t>38,25 Dh</t>
  </si>
  <si>
    <t>32 Dh</t>
  </si>
  <si>
    <t>25,75 Dh</t>
  </si>
  <si>
    <t>19,5 Dh</t>
  </si>
  <si>
    <t>//Deux mille six cent soixante-dix  Dirhams//.</t>
  </si>
  <si>
    <t>A GUELMIM, Le :    /    /2018</t>
  </si>
  <si>
    <t>A GUELMIM, Le:</t>
  </si>
  <si>
    <t xml:space="preserve">A GUELMIM, Le : </t>
  </si>
  <si>
    <t>//Deux mille sept cent soixante-treize Dirhams//.</t>
  </si>
  <si>
    <t>//Mille neuf cent cinquante  Dirhams//.</t>
  </si>
  <si>
    <t>//deux mille deux cent cinquante huit  Dirhams//.</t>
  </si>
  <si>
    <t>//Deux mille six cent sioxante Dirhams Dirhams//.</t>
  </si>
  <si>
    <t xml:space="preserve">A GUELMIM, Le :    </t>
  </si>
  <si>
    <t>A GUELMIM, Le :</t>
  </si>
  <si>
    <t xml:space="preserve"> SEPTEMBRE /2018</t>
  </si>
  <si>
    <t xml:space="preserve"> OCTOBRE/2018</t>
  </si>
  <si>
    <t xml:space="preserve"> NOVEMBRE/2018</t>
  </si>
  <si>
    <t>DECEMBRE /2018</t>
  </si>
  <si>
    <t>// deux mille sept cent soixante-treize Dirhams//.</t>
  </si>
  <si>
    <t>//mille huit cent soixante-dix Dirhams//.</t>
  </si>
  <si>
    <t>// deux mille cinq cent soixante-sept Dirhams//.</t>
  </si>
  <si>
    <t>AMINE ESSAADI</t>
  </si>
  <si>
    <t>Bank populaire</t>
  </si>
  <si>
    <t>oued noun</t>
  </si>
  <si>
    <t>commune rurale ait ouafqua (Tiznit)</t>
  </si>
  <si>
    <t>bornage IFE</t>
  </si>
  <si>
    <t>Compte n°: 101 320 2111145587110003 05</t>
  </si>
  <si>
    <t>//Mille cinq cent cinqante et un Dirhams//.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</si>
</sst>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DH&quot;"/>
    <numFmt numFmtId="165" formatCode="#,##0.00\ &quot;DH&quot;"/>
  </numFmts>
  <fonts count="2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3"/>
      <name val="Times New Roman"/>
      <family val="1"/>
    </font>
    <font>
      <b/>
      <i/>
      <sz val="14"/>
      <name val="Times New Roman"/>
      <family val="1"/>
    </font>
    <font>
      <b/>
      <sz val="9"/>
      <name val="Times New Roman"/>
      <family val="1"/>
    </font>
    <font>
      <b/>
      <sz val="9.5"/>
      <name val="Times New Roman"/>
      <family val="1"/>
    </font>
    <font>
      <b/>
      <sz val="12"/>
      <name val="Times New Roman"/>
      <family val="1"/>
    </font>
    <font>
      <b/>
      <sz val="10.5"/>
      <name val="Times New Roman"/>
      <family val="1"/>
    </font>
    <font>
      <b/>
      <i/>
      <u/>
      <sz val="13"/>
      <name val="Times New Roman"/>
      <family val="1"/>
    </font>
    <font>
      <b/>
      <sz val="16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4"/>
      <name val="Times New Roman"/>
      <family val="1"/>
    </font>
    <font>
      <b/>
      <sz val="8"/>
      <color rgb="FF000000"/>
      <name val="Arial"/>
      <family val="2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80"/>
      </left>
      <right style="medium">
        <color indexed="64"/>
      </right>
      <top style="thin">
        <color rgb="FF000080"/>
      </top>
      <bottom/>
      <diagonal/>
    </border>
    <border>
      <left style="medium">
        <color indexed="64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/>
      <top style="thin">
        <color rgb="FF000080"/>
      </top>
      <bottom style="thin">
        <color rgb="FF000080"/>
      </bottom>
      <diagonal/>
    </border>
    <border>
      <left/>
      <right/>
      <top style="thin">
        <color rgb="FF000080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 style="medium">
        <color indexed="64"/>
      </right>
      <top/>
      <bottom style="thin">
        <color rgb="FF000080"/>
      </bottom>
      <diagonal/>
    </border>
    <border>
      <left style="medium">
        <color indexed="64"/>
      </left>
      <right style="thin">
        <color rgb="FF000080"/>
      </right>
      <top/>
      <bottom style="thin">
        <color rgb="FF000080"/>
      </bottom>
      <diagonal/>
    </border>
    <border>
      <left style="thin">
        <color rgb="FF000080"/>
      </left>
      <right style="thin">
        <color rgb="FF000080"/>
      </right>
      <top/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medium">
        <color indexed="64"/>
      </left>
      <right style="medium">
        <color indexed="64"/>
      </right>
      <top/>
      <bottom style="thin">
        <color rgb="FF000080"/>
      </bottom>
      <diagonal/>
    </border>
    <border>
      <left style="medium">
        <color indexed="64"/>
      </left>
      <right style="medium">
        <color indexed="64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8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80"/>
      </top>
      <bottom/>
      <diagonal/>
    </border>
  </borders>
  <cellStyleXfs count="2">
    <xf numFmtId="0" fontId="0" fillId="0" borderId="0"/>
    <xf numFmtId="0" fontId="2" fillId="0" borderId="0"/>
  </cellStyleXfs>
  <cellXfs count="194">
    <xf numFmtId="0" fontId="0" fillId="0" borderId="0" xfId="0"/>
    <xf numFmtId="0" fontId="0" fillId="0" borderId="0" xfId="0" applyBorder="1"/>
    <xf numFmtId="0" fontId="4" fillId="0" borderId="0" xfId="0" applyFont="1"/>
    <xf numFmtId="0" fontId="5" fillId="0" borderId="0" xfId="0" applyFont="1"/>
    <xf numFmtId="0" fontId="10" fillId="0" borderId="11" xfId="0" applyFont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0" xfId="0" applyFont="1" applyBorder="1" applyAlignment="1"/>
    <xf numFmtId="0" fontId="4" fillId="0" borderId="8" xfId="0" applyFont="1" applyBorder="1" applyAlignment="1"/>
    <xf numFmtId="0" fontId="4" fillId="0" borderId="8" xfId="0" applyFont="1" applyBorder="1"/>
    <xf numFmtId="0" fontId="12" fillId="0" borderId="17" xfId="0" applyFont="1" applyFill="1" applyBorder="1" applyAlignment="1"/>
    <xf numFmtId="0" fontId="6" fillId="0" borderId="18" xfId="0" applyFont="1" applyFill="1" applyBorder="1" applyAlignment="1"/>
    <xf numFmtId="0" fontId="4" fillId="0" borderId="7" xfId="0" applyFont="1" applyBorder="1" applyAlignment="1"/>
    <xf numFmtId="0" fontId="4" fillId="0" borderId="6" xfId="0" applyFont="1" applyBorder="1" applyAlignment="1"/>
    <xf numFmtId="0" fontId="4" fillId="0" borderId="9" xfId="0" applyFont="1" applyBorder="1" applyAlignment="1"/>
    <xf numFmtId="49" fontId="5" fillId="0" borderId="0" xfId="0" applyNumberFormat="1" applyFont="1"/>
    <xf numFmtId="0" fontId="3" fillId="0" borderId="0" xfId="0" applyFont="1" applyAlignment="1"/>
    <xf numFmtId="0" fontId="7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5" fillId="0" borderId="0" xfId="0" applyFont="1" applyAlignment="1"/>
    <xf numFmtId="0" fontId="9" fillId="0" borderId="0" xfId="0" applyFont="1" applyAlignment="1"/>
    <xf numFmtId="49" fontId="1" fillId="0" borderId="0" xfId="0" applyNumberFormat="1" applyFont="1" applyAlignment="1"/>
    <xf numFmtId="0" fontId="6" fillId="0" borderId="1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4" fillId="0" borderId="24" xfId="0" applyFont="1" applyBorder="1"/>
    <xf numFmtId="164" fontId="4" fillId="0" borderId="26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165" fontId="5" fillId="0" borderId="25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27" xfId="0" applyFont="1" applyBorder="1"/>
    <xf numFmtId="164" fontId="4" fillId="0" borderId="29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center"/>
    </xf>
    <xf numFmtId="165" fontId="5" fillId="0" borderId="28" xfId="0" applyNumberFormat="1" applyFont="1" applyBorder="1"/>
    <xf numFmtId="0" fontId="4" fillId="0" borderId="30" xfId="0" applyFont="1" applyBorder="1"/>
    <xf numFmtId="164" fontId="4" fillId="0" borderId="32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0" fontId="5" fillId="0" borderId="30" xfId="0" applyNumberFormat="1" applyFont="1" applyBorder="1" applyAlignment="1">
      <alignment horizontal="center"/>
    </xf>
    <xf numFmtId="165" fontId="5" fillId="0" borderId="31" xfId="0" applyNumberFormat="1" applyFont="1" applyBorder="1"/>
    <xf numFmtId="0" fontId="11" fillId="0" borderId="33" xfId="0" applyNumberFormat="1" applyFont="1" applyBorder="1" applyAlignment="1">
      <alignment horizontal="center"/>
    </xf>
    <xf numFmtId="165" fontId="11" fillId="0" borderId="16" xfId="0" applyNumberFormat="1" applyFont="1" applyBorder="1"/>
    <xf numFmtId="0" fontId="0" fillId="0" borderId="8" xfId="0" applyBorder="1"/>
    <xf numFmtId="0" fontId="1" fillId="0" borderId="5" xfId="0" applyFont="1" applyBorder="1" applyAlignment="1"/>
    <xf numFmtId="0" fontId="0" fillId="0" borderId="6" xfId="0" applyBorder="1"/>
    <xf numFmtId="0" fontId="0" fillId="0" borderId="7" xfId="0" applyBorder="1"/>
    <xf numFmtId="0" fontId="6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7" fillId="0" borderId="0" xfId="0" applyFont="1" applyAlignment="1">
      <alignment horizontal="center"/>
    </xf>
    <xf numFmtId="0" fontId="19" fillId="0" borderId="49" xfId="0" applyFont="1" applyBorder="1" applyAlignment="1">
      <alignment vertical="top" wrapText="1"/>
    </xf>
    <xf numFmtId="0" fontId="19" fillId="0" borderId="11" xfId="0" applyFont="1" applyBorder="1" applyAlignment="1">
      <alignment vertical="center"/>
    </xf>
    <xf numFmtId="0" fontId="19" fillId="0" borderId="53" xfId="0" applyFont="1" applyBorder="1" applyAlignment="1">
      <alignment horizontal="center" vertical="top"/>
    </xf>
    <xf numFmtId="0" fontId="19" fillId="0" borderId="54" xfId="0" applyFont="1" applyBorder="1" applyAlignment="1">
      <alignment vertical="top" wrapText="1"/>
    </xf>
    <xf numFmtId="0" fontId="19" fillId="0" borderId="55" xfId="0" applyFont="1" applyBorder="1" applyAlignment="1">
      <alignment vertical="center"/>
    </xf>
    <xf numFmtId="0" fontId="18" fillId="0" borderId="53" xfId="0" applyFont="1" applyBorder="1" applyAlignment="1">
      <alignment horizontal="center" vertical="top"/>
    </xf>
    <xf numFmtId="0" fontId="20" fillId="0" borderId="46" xfId="0" applyFont="1" applyBorder="1" applyAlignment="1">
      <alignment vertical="top"/>
    </xf>
    <xf numFmtId="0" fontId="20" fillId="0" borderId="53" xfId="0" applyFont="1" applyBorder="1" applyAlignment="1">
      <alignment horizontal="center" vertical="top"/>
    </xf>
    <xf numFmtId="0" fontId="20" fillId="0" borderId="46" xfId="0" applyFont="1" applyBorder="1" applyAlignment="1">
      <alignment horizontal="center" vertical="top"/>
    </xf>
    <xf numFmtId="0" fontId="20" fillId="0" borderId="56" xfId="0" applyFont="1" applyBorder="1" applyAlignment="1">
      <alignment vertical="top"/>
    </xf>
    <xf numFmtId="0" fontId="19" fillId="0" borderId="46" xfId="0" applyFont="1" applyBorder="1" applyAlignment="1">
      <alignment horizontal="center" vertical="top"/>
    </xf>
    <xf numFmtId="0" fontId="19" fillId="0" borderId="58" xfId="0" applyFont="1" applyBorder="1" applyAlignment="1">
      <alignment vertical="top"/>
    </xf>
    <xf numFmtId="0" fontId="1" fillId="0" borderId="0" xfId="0" applyFont="1" applyAlignment="1"/>
    <xf numFmtId="0" fontId="0" fillId="0" borderId="3" xfId="0" applyBorder="1"/>
    <xf numFmtId="0" fontId="0" fillId="0" borderId="4" xfId="0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42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63" xfId="0" applyFont="1" applyFill="1" applyBorder="1" applyAlignment="1">
      <alignment horizontal="center"/>
    </xf>
    <xf numFmtId="0" fontId="12" fillId="0" borderId="59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64" xfId="0" applyFont="1" applyFill="1" applyBorder="1" applyAlignment="1">
      <alignment horizontal="center"/>
    </xf>
    <xf numFmtId="0" fontId="21" fillId="0" borderId="6" xfId="0" applyFont="1" applyBorder="1"/>
    <xf numFmtId="0" fontId="22" fillId="0" borderId="0" xfId="0" applyFont="1"/>
    <xf numFmtId="0" fontId="15" fillId="0" borderId="0" xfId="0" applyFont="1" applyAlignment="1">
      <alignment vertical="top"/>
    </xf>
    <xf numFmtId="0" fontId="1" fillId="0" borderId="6" xfId="0" applyFont="1" applyBorder="1" applyAlignment="1"/>
    <xf numFmtId="0" fontId="4" fillId="0" borderId="7" xfId="0" applyFont="1" applyBorder="1" applyAlignment="1">
      <alignment horizontal="center"/>
    </xf>
    <xf numFmtId="0" fontId="0" fillId="0" borderId="9" xfId="0" applyBorder="1"/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7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5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8" fillId="0" borderId="45" xfId="0" applyFont="1" applyBorder="1" applyAlignment="1">
      <alignment horizontal="center" vertical="top" wrapText="1"/>
    </xf>
    <xf numFmtId="0" fontId="18" fillId="0" borderId="57" xfId="0" applyFont="1" applyBorder="1" applyAlignment="1">
      <alignment horizontal="center" vertical="top" wrapText="1"/>
    </xf>
    <xf numFmtId="0" fontId="18" fillId="0" borderId="52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0" borderId="48" xfId="0" applyFont="1" applyBorder="1" applyAlignment="1">
      <alignment horizontal="center" vertical="top"/>
    </xf>
    <xf numFmtId="0" fontId="6" fillId="0" borderId="65" xfId="0" applyFont="1" applyBorder="1" applyAlignment="1">
      <alignment horizontal="center"/>
    </xf>
    <xf numFmtId="0" fontId="18" fillId="0" borderId="43" xfId="0" applyFont="1" applyBorder="1" applyAlignment="1">
      <alignment horizontal="center" vertical="top" wrapText="1"/>
    </xf>
    <xf numFmtId="0" fontId="18" fillId="0" borderId="50" xfId="0" applyFont="1" applyBorder="1" applyAlignment="1">
      <alignment horizontal="center" vertical="top" wrapText="1"/>
    </xf>
    <xf numFmtId="0" fontId="19" fillId="0" borderId="44" xfId="0" applyFont="1" applyBorder="1" applyAlignment="1">
      <alignment horizontal="center" vertical="top"/>
    </xf>
    <xf numFmtId="0" fontId="19" fillId="0" borderId="51" xfId="0" applyFont="1" applyBorder="1" applyAlignment="1">
      <alignment horizontal="center" vertical="top"/>
    </xf>
    <xf numFmtId="0" fontId="19" fillId="0" borderId="45" xfId="0" applyFont="1" applyBorder="1" applyAlignment="1">
      <alignment horizontal="center" vertical="top" wrapText="1"/>
    </xf>
    <xf numFmtId="0" fontId="19" fillId="0" borderId="52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5" xfId="0" applyFont="1" applyBorder="1" applyAlignment="1">
      <alignment horizontal="center"/>
    </xf>
    <xf numFmtId="0" fontId="1" fillId="0" borderId="60" xfId="0" applyFont="1" applyBorder="1" applyAlignment="1">
      <alignment horizontal="left" vertical="top"/>
    </xf>
    <xf numFmtId="0" fontId="1" fillId="0" borderId="61" xfId="0" applyFont="1" applyBorder="1" applyAlignment="1">
      <alignment horizontal="left" vertical="top"/>
    </xf>
    <xf numFmtId="0" fontId="1" fillId="0" borderId="62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171450</xdr:rowOff>
    </xdr:from>
    <xdr:to>
      <xdr:col>4</xdr:col>
      <xdr:colOff>342900</xdr:colOff>
      <xdr:row>3</xdr:row>
      <xdr:rowOff>180975</xdr:rowOff>
    </xdr:to>
    <xdr:pic>
      <xdr:nvPicPr>
        <xdr:cNvPr id="26817" name="Picture 1" descr="ancfcc">
          <a:extLst>
            <a:ext uri="{FF2B5EF4-FFF2-40B4-BE49-F238E27FC236}">
              <a16:creationId xmlns:a16="http://schemas.microsoft.com/office/drawing/2014/main" xmlns="" id="{00000000-0008-0000-0000-0000C1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71450"/>
          <a:ext cx="10477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114300</xdr:colOff>
      <xdr:row>51</xdr:row>
      <xdr:rowOff>0</xdr:rowOff>
    </xdr:from>
    <xdr:ext cx="1038225" cy="558165"/>
    <xdr:pic>
      <xdr:nvPicPr>
        <xdr:cNvPr id="30" name="Picture 1" descr="ancfcc">
          <a:extLst>
            <a:ext uri="{FF2B5EF4-FFF2-40B4-BE49-F238E27FC236}">
              <a16:creationId xmlns:a16="http://schemas.microsoft.com/office/drawing/2014/main" xmlns="" id="{B99EE689-D3F8-4BC4-BFB3-CD95D8587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51796950"/>
          <a:ext cx="1038225" cy="558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85724</xdr:colOff>
      <xdr:row>100</xdr:row>
      <xdr:rowOff>180975</xdr:rowOff>
    </xdr:from>
    <xdr:ext cx="1047751" cy="558165"/>
    <xdr:pic>
      <xdr:nvPicPr>
        <xdr:cNvPr id="33" name="Picture 1" descr="ancfcc">
          <a:extLst>
            <a:ext uri="{FF2B5EF4-FFF2-40B4-BE49-F238E27FC236}">
              <a16:creationId xmlns:a16="http://schemas.microsoft.com/office/drawing/2014/main" xmlns="" id="{254D1096-A3CC-4EE9-8EA8-C66F8976D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499" y="61883925"/>
          <a:ext cx="1047751" cy="558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95250</xdr:colOff>
      <xdr:row>150</xdr:row>
      <xdr:rowOff>180975</xdr:rowOff>
    </xdr:from>
    <xdr:ext cx="1009650" cy="558165"/>
    <xdr:pic>
      <xdr:nvPicPr>
        <xdr:cNvPr id="36" name="Picture 1" descr="ancfcc">
          <a:extLst>
            <a:ext uri="{FF2B5EF4-FFF2-40B4-BE49-F238E27FC236}">
              <a16:creationId xmlns:a16="http://schemas.microsoft.com/office/drawing/2014/main" xmlns="" id="{C2EA7F44-F648-4C33-A3CD-9515DF8B0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025" y="71951850"/>
          <a:ext cx="1009650" cy="558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365125</xdr:colOff>
      <xdr:row>1</xdr:row>
      <xdr:rowOff>70248</xdr:rowOff>
    </xdr:from>
    <xdr:to>
      <xdr:col>5</xdr:col>
      <xdr:colOff>7620</xdr:colOff>
      <xdr:row>3</xdr:row>
      <xdr:rowOff>102235</xdr:rowOff>
    </xdr:to>
    <xdr:pic>
      <xdr:nvPicPr>
        <xdr:cNvPr id="2" name="Picture 1" descr="ancfcc">
          <a:extLst>
            <a:ext uri="{FF2B5EF4-FFF2-40B4-BE49-F238E27FC236}">
              <a16:creationId xmlns:a16="http://schemas.microsoft.com/office/drawing/2014/main" xmlns="" id="{542EB6F6-DEF6-45FB-83A4-AF1B8EA00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2605" y="253128"/>
          <a:ext cx="457835" cy="3977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327025</xdr:colOff>
      <xdr:row>47</xdr:row>
      <xdr:rowOff>167640</xdr:rowOff>
    </xdr:from>
    <xdr:ext cx="663575" cy="422275"/>
    <xdr:pic>
      <xdr:nvPicPr>
        <xdr:cNvPr id="3" name="Picture 1" descr="ancfcc">
          <a:extLst>
            <a:ext uri="{FF2B5EF4-FFF2-40B4-BE49-F238E27FC236}">
              <a16:creationId xmlns:a16="http://schemas.microsoft.com/office/drawing/2014/main" xmlns="" id="{17C1668E-CEFF-426B-8244-BBCCD97E8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4505" y="9578340"/>
          <a:ext cx="663575" cy="422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357505</xdr:colOff>
      <xdr:row>97</xdr:row>
      <xdr:rowOff>16908</xdr:rowOff>
    </xdr:from>
    <xdr:ext cx="457835" cy="397747"/>
    <xdr:pic>
      <xdr:nvPicPr>
        <xdr:cNvPr id="4" name="Picture 1" descr="ancfcc">
          <a:extLst>
            <a:ext uri="{FF2B5EF4-FFF2-40B4-BE49-F238E27FC236}">
              <a16:creationId xmlns:a16="http://schemas.microsoft.com/office/drawing/2014/main" xmlns="" id="{29D68C54-7BB0-4458-A3CC-0D92B931F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4985" y="19044048"/>
          <a:ext cx="457835" cy="3977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311785</xdr:colOff>
      <xdr:row>144</xdr:row>
      <xdr:rowOff>230268</xdr:rowOff>
    </xdr:from>
    <xdr:ext cx="556895" cy="483806"/>
    <xdr:pic>
      <xdr:nvPicPr>
        <xdr:cNvPr id="5" name="Picture 1" descr="ancfcc">
          <a:extLst>
            <a:ext uri="{FF2B5EF4-FFF2-40B4-BE49-F238E27FC236}">
              <a16:creationId xmlns:a16="http://schemas.microsoft.com/office/drawing/2014/main" xmlns="" id="{147E6B45-A675-44E1-8DC5-4BE56C12D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9265" y="28462368"/>
          <a:ext cx="556895" cy="483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357505</xdr:colOff>
      <xdr:row>190</xdr:row>
      <xdr:rowOff>16908</xdr:rowOff>
    </xdr:from>
    <xdr:ext cx="457835" cy="397747"/>
    <xdr:pic>
      <xdr:nvPicPr>
        <xdr:cNvPr id="6" name="Picture 1" descr="ancfcc">
          <a:extLst>
            <a:ext uri="{FF2B5EF4-FFF2-40B4-BE49-F238E27FC236}">
              <a16:creationId xmlns:a16="http://schemas.microsoft.com/office/drawing/2014/main" xmlns="" id="{7BAD4F4C-9A27-4422-8662-E039A9613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4985" y="37674948"/>
          <a:ext cx="457835" cy="3977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395605</xdr:colOff>
      <xdr:row>236</xdr:row>
      <xdr:rowOff>39832</xdr:rowOff>
    </xdr:from>
    <xdr:ext cx="366395" cy="249728"/>
    <xdr:pic>
      <xdr:nvPicPr>
        <xdr:cNvPr id="7" name="Picture 1" descr="ancfcc">
          <a:extLst>
            <a:ext uri="{FF2B5EF4-FFF2-40B4-BE49-F238E27FC236}">
              <a16:creationId xmlns:a16="http://schemas.microsoft.com/office/drawing/2014/main" xmlns="" id="{7E22A8F6-4CAE-489D-A8D7-A4E2BEC1D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3085" y="46575172"/>
          <a:ext cx="366395" cy="2497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view="pageBreakPreview" topLeftCell="A161" zoomScaleNormal="100" zoomScaleSheetLayoutView="100" workbookViewId="0">
      <selection activeCell="I30" sqref="I30"/>
    </sheetView>
  </sheetViews>
  <sheetFormatPr defaultColWidth="11.42578125" defaultRowHeight="15" x14ac:dyDescent="0.25"/>
  <cols>
    <col min="1" max="1" width="10" customWidth="1"/>
    <col min="3" max="3" width="20.140625" customWidth="1"/>
    <col min="4" max="4" width="11.5703125" bestFit="1" customWidth="1"/>
    <col min="5" max="5" width="9.5703125" customWidth="1"/>
    <col min="6" max="6" width="14.85546875" customWidth="1"/>
    <col min="7" max="7" width="12.7109375" customWidth="1"/>
    <col min="8" max="8" width="12" bestFit="1" customWidth="1"/>
    <col min="9" max="9" width="13" customWidth="1"/>
  </cols>
  <sheetData>
    <row r="1" spans="1:9" x14ac:dyDescent="0.25">
      <c r="A1" s="17" t="s">
        <v>22</v>
      </c>
      <c r="B1" s="17"/>
      <c r="C1" s="17"/>
      <c r="D1" s="17" t="s">
        <v>23</v>
      </c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5" spans="1:9" x14ac:dyDescent="0.25">
      <c r="A5" s="139" t="s">
        <v>1</v>
      </c>
      <c r="B5" s="139"/>
      <c r="C5" s="139"/>
      <c r="D5" s="139"/>
      <c r="E5" s="139"/>
      <c r="F5" s="139"/>
      <c r="G5" s="139"/>
      <c r="H5" s="139"/>
      <c r="I5" s="139"/>
    </row>
    <row r="6" spans="1:9" x14ac:dyDescent="0.25">
      <c r="A6" s="140" t="s">
        <v>2</v>
      </c>
      <c r="B6" s="140"/>
      <c r="C6" s="140"/>
      <c r="D6" s="140"/>
      <c r="E6" s="140"/>
      <c r="F6" s="140"/>
      <c r="G6" s="140"/>
      <c r="H6" s="140"/>
      <c r="I6" s="140"/>
    </row>
    <row r="7" spans="1:9" x14ac:dyDescent="0.25">
      <c r="A7" s="128" t="s">
        <v>45</v>
      </c>
      <c r="B7" s="128"/>
      <c r="C7" s="128"/>
      <c r="D7" s="128"/>
      <c r="E7" s="128"/>
      <c r="F7" s="128"/>
      <c r="G7" s="128"/>
      <c r="H7" s="128"/>
      <c r="I7" s="128"/>
    </row>
    <row r="8" spans="1:9" x14ac:dyDescent="0.25">
      <c r="A8" s="128" t="s">
        <v>43</v>
      </c>
      <c r="B8" s="128"/>
      <c r="C8" s="128"/>
      <c r="D8" s="128"/>
      <c r="E8" s="128"/>
      <c r="F8" s="128"/>
      <c r="G8" s="128"/>
      <c r="H8" s="128"/>
      <c r="I8" s="128"/>
    </row>
    <row r="9" spans="1:9" ht="15.75" thickBot="1" x14ac:dyDescent="0.3">
      <c r="A9" s="56"/>
      <c r="B9" s="56"/>
      <c r="C9" s="56"/>
      <c r="D9" s="56"/>
      <c r="E9" s="56"/>
      <c r="F9" s="56"/>
      <c r="G9" s="56"/>
      <c r="H9" s="56"/>
      <c r="I9" s="56"/>
    </row>
    <row r="10" spans="1:9" ht="19.5" x14ac:dyDescent="0.35">
      <c r="A10" s="141" t="s">
        <v>24</v>
      </c>
      <c r="B10" s="142"/>
      <c r="C10" s="142"/>
      <c r="D10" s="142"/>
      <c r="E10" s="142"/>
      <c r="F10" s="142"/>
      <c r="G10" s="142"/>
      <c r="H10" s="142"/>
      <c r="I10" s="143"/>
    </row>
    <row r="11" spans="1:9" ht="20.25" thickBot="1" x14ac:dyDescent="0.4">
      <c r="A11" s="144" t="s">
        <v>25</v>
      </c>
      <c r="B11" s="145"/>
      <c r="C11" s="145"/>
      <c r="D11" s="145"/>
      <c r="E11" s="145"/>
      <c r="F11" s="145"/>
      <c r="G11" s="145"/>
      <c r="H11" s="145"/>
      <c r="I11" s="146"/>
    </row>
    <row r="12" spans="1:9" ht="17.25" x14ac:dyDescent="0.3">
      <c r="A12" s="18"/>
      <c r="B12" s="18"/>
      <c r="C12" s="18"/>
      <c r="D12" s="18"/>
      <c r="E12" s="18"/>
      <c r="F12" s="18"/>
      <c r="G12" s="18"/>
      <c r="H12" s="18"/>
      <c r="I12" s="18"/>
    </row>
    <row r="13" spans="1:9" ht="16.899999999999999" customHeight="1" x14ac:dyDescent="0.3">
      <c r="A13" s="147" t="s">
        <v>26</v>
      </c>
      <c r="B13" s="147"/>
      <c r="C13" s="147"/>
      <c r="D13" s="147"/>
      <c r="E13" s="147"/>
      <c r="F13" s="148" t="s">
        <v>100</v>
      </c>
      <c r="G13" s="148"/>
      <c r="H13" s="149"/>
      <c r="I13" s="18"/>
    </row>
    <row r="14" spans="1:9" ht="16.899999999999999" customHeight="1" x14ac:dyDescent="0.3">
      <c r="A14" s="147"/>
      <c r="B14" s="147"/>
      <c r="C14" s="147"/>
      <c r="D14" s="147"/>
      <c r="E14" s="147"/>
      <c r="F14" s="148"/>
      <c r="G14" s="148"/>
      <c r="H14" s="149"/>
      <c r="I14" s="19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3" t="s">
        <v>3</v>
      </c>
      <c r="B17" s="3"/>
      <c r="C17" s="112" t="s">
        <v>107</v>
      </c>
      <c r="D17" s="112"/>
      <c r="E17" s="112"/>
      <c r="F17" s="126" t="str">
        <f>IF(C18&lt;9,"EXECUTION",IF(C18&lt;17,"MAITRISE",IF(C18&lt;24,"CADRE","CADRE SUP.")))</f>
        <v>MAITRISE</v>
      </c>
      <c r="G17" s="126"/>
      <c r="H17" s="57">
        <v>1653240</v>
      </c>
      <c r="I17" s="3"/>
    </row>
    <row r="18" spans="1:9" ht="15.75" x14ac:dyDescent="0.25">
      <c r="A18" s="3" t="s">
        <v>4</v>
      </c>
      <c r="B18" s="3"/>
      <c r="C18" s="61">
        <v>14</v>
      </c>
      <c r="D18" s="3" t="s">
        <v>5</v>
      </c>
      <c r="E18" s="3" t="s">
        <v>6</v>
      </c>
      <c r="F18" s="60" t="s">
        <v>47</v>
      </c>
      <c r="G18" s="3"/>
      <c r="H18" s="3" t="s">
        <v>7</v>
      </c>
      <c r="I18" s="60" t="s">
        <v>0</v>
      </c>
    </row>
    <row r="19" spans="1:9" x14ac:dyDescent="0.25">
      <c r="A19" s="20" t="s">
        <v>8</v>
      </c>
      <c r="B19" s="20"/>
      <c r="C19" s="127" t="s">
        <v>110</v>
      </c>
      <c r="D19" s="127"/>
      <c r="E19" s="127"/>
      <c r="F19" s="3" t="s">
        <v>9</v>
      </c>
      <c r="H19" s="21" t="s">
        <v>62</v>
      </c>
      <c r="I19" s="21"/>
    </row>
    <row r="20" spans="1:9" x14ac:dyDescent="0.25">
      <c r="A20" s="3" t="s">
        <v>112</v>
      </c>
      <c r="B20" s="16"/>
      <c r="C20" s="22"/>
      <c r="E20" s="3" t="s">
        <v>11</v>
      </c>
      <c r="F20" s="57" t="s">
        <v>108</v>
      </c>
      <c r="G20" s="3" t="s">
        <v>12</v>
      </c>
      <c r="H20" s="128" t="s">
        <v>109</v>
      </c>
      <c r="I20" s="128"/>
    </row>
    <row r="21" spans="1:9" ht="15.75" thickBot="1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ht="21.75" customHeight="1" thickBot="1" x14ac:dyDescent="0.3">
      <c r="A22" s="129" t="s">
        <v>27</v>
      </c>
      <c r="B22" s="131" t="s">
        <v>13</v>
      </c>
      <c r="C22" s="110" t="s">
        <v>28</v>
      </c>
      <c r="D22" s="133" t="s">
        <v>29</v>
      </c>
      <c r="E22" s="134"/>
      <c r="F22" s="134"/>
      <c r="G22" s="135"/>
      <c r="H22" s="4" t="s">
        <v>14</v>
      </c>
      <c r="I22" s="131" t="s">
        <v>15</v>
      </c>
    </row>
    <row r="23" spans="1:9" ht="21.75" customHeight="1" thickBot="1" x14ac:dyDescent="0.3">
      <c r="A23" s="130"/>
      <c r="B23" s="132"/>
      <c r="C23" s="23" t="s">
        <v>30</v>
      </c>
      <c r="D23" s="53" t="s">
        <v>31</v>
      </c>
      <c r="E23" s="24" t="s">
        <v>32</v>
      </c>
      <c r="F23" s="25" t="s">
        <v>33</v>
      </c>
      <c r="G23" s="26" t="s">
        <v>34</v>
      </c>
      <c r="H23" s="27" t="s">
        <v>35</v>
      </c>
      <c r="I23" s="132"/>
    </row>
    <row r="24" spans="1:9" ht="21.75" customHeight="1" thickBot="1" x14ac:dyDescent="0.3">
      <c r="A24" s="108"/>
      <c r="B24" s="28" t="s">
        <v>36</v>
      </c>
      <c r="C24" s="106" t="s">
        <v>111</v>
      </c>
      <c r="D24" s="29">
        <v>50</v>
      </c>
      <c r="E24" s="30">
        <v>75</v>
      </c>
      <c r="F24" s="30">
        <v>100</v>
      </c>
      <c r="G24" s="31">
        <v>125</v>
      </c>
      <c r="H24" s="32">
        <v>10</v>
      </c>
      <c r="I24" s="33">
        <f>IF($C$18&lt;12,H24*D24,IF($C$18&lt;15,H24*E24,IF($C$18&lt;20,H24*F24,IF($C$18&gt;=20,H24*G24,"erreur"))))</f>
        <v>750</v>
      </c>
    </row>
    <row r="25" spans="1:9" ht="21.75" customHeight="1" thickBot="1" x14ac:dyDescent="0.3">
      <c r="A25" s="34" t="s">
        <v>37</v>
      </c>
      <c r="B25" s="35" t="s">
        <v>38</v>
      </c>
      <c r="C25" s="106" t="s">
        <v>111</v>
      </c>
      <c r="D25" s="36">
        <v>64</v>
      </c>
      <c r="E25" s="37">
        <v>89</v>
      </c>
      <c r="F25" s="37">
        <v>114</v>
      </c>
      <c r="G25" s="38">
        <v>139</v>
      </c>
      <c r="H25" s="39">
        <v>9</v>
      </c>
      <c r="I25" s="40">
        <f>IF($C$18&lt;12,H25*D25,IF($C$18&lt;15,H25*E25,IF($C$18&lt;20,H25*F25,IF($C$18&gt;=20,H25*G25,"erreur"))))</f>
        <v>801</v>
      </c>
    </row>
    <row r="26" spans="1:9" ht="21.75" customHeight="1" thickBot="1" x14ac:dyDescent="0.3">
      <c r="A26" s="109"/>
      <c r="B26" s="41" t="s">
        <v>39</v>
      </c>
      <c r="C26" s="106" t="s">
        <v>111</v>
      </c>
      <c r="D26" s="42">
        <v>78</v>
      </c>
      <c r="E26" s="43">
        <v>103</v>
      </c>
      <c r="F26" s="43">
        <v>150</v>
      </c>
      <c r="G26" s="44">
        <v>153</v>
      </c>
      <c r="H26" s="45">
        <v>0</v>
      </c>
      <c r="I26" s="46">
        <f>IF($C$18&lt;12,H26*D26,IF($C$18&lt;15,H26*E26,IF($C$18&lt;20,H26*F26,IF($C$18&gt;=20,H26*G26,"erreur"))))</f>
        <v>0</v>
      </c>
    </row>
    <row r="27" spans="1:9" ht="26.25" customHeight="1" thickBot="1" x14ac:dyDescent="0.35">
      <c r="A27" s="136" t="s">
        <v>40</v>
      </c>
      <c r="B27" s="137"/>
      <c r="C27" s="137"/>
      <c r="D27" s="137"/>
      <c r="E27" s="137"/>
      <c r="F27" s="137"/>
      <c r="G27" s="138"/>
      <c r="H27" s="47">
        <v>19</v>
      </c>
      <c r="I27" s="48">
        <f>SUM(I24:I26)</f>
        <v>1551</v>
      </c>
    </row>
    <row r="28" spans="1:9" x14ac:dyDescent="0.25">
      <c r="A28" s="55"/>
      <c r="B28" s="55"/>
      <c r="C28" s="55"/>
      <c r="D28" s="55"/>
      <c r="E28" s="55"/>
      <c r="F28" s="55"/>
      <c r="G28" s="6"/>
      <c r="H28" s="6"/>
      <c r="I28" s="6"/>
    </row>
    <row r="29" spans="1:9" x14ac:dyDescent="0.25">
      <c r="A29" s="111" t="s">
        <v>16</v>
      </c>
      <c r="B29" s="111"/>
      <c r="C29" s="111"/>
      <c r="D29" s="112" t="s">
        <v>113</v>
      </c>
      <c r="E29" s="112"/>
      <c r="F29" s="112"/>
      <c r="G29" s="112"/>
      <c r="H29" s="112"/>
      <c r="I29" s="112"/>
    </row>
    <row r="30" spans="1:9" x14ac:dyDescent="0.25">
      <c r="A30" s="56"/>
      <c r="B30" s="56"/>
      <c r="C30" s="56"/>
      <c r="D30" s="56"/>
      <c r="E30" s="56"/>
      <c r="F30" s="56"/>
      <c r="G30" s="56"/>
      <c r="H30" s="56"/>
      <c r="I30" s="56"/>
    </row>
    <row r="31" spans="1:9" ht="15.75" x14ac:dyDescent="0.25">
      <c r="A31" s="113" t="s">
        <v>41</v>
      </c>
      <c r="B31" s="113"/>
      <c r="C31" s="113"/>
      <c r="D31" s="113"/>
      <c r="E31" s="113"/>
      <c r="F31" s="113"/>
      <c r="G31" s="113"/>
      <c r="H31" s="113"/>
      <c r="I31" s="113"/>
    </row>
    <row r="32" spans="1:9" ht="15.75" x14ac:dyDescent="0.25">
      <c r="A32" s="113" t="s">
        <v>42</v>
      </c>
      <c r="B32" s="113"/>
      <c r="C32" s="113"/>
      <c r="D32" s="113"/>
      <c r="E32" s="113"/>
      <c r="F32" s="113"/>
      <c r="G32" s="113"/>
      <c r="H32" s="113"/>
      <c r="I32" s="113"/>
    </row>
    <row r="33" spans="1:9" ht="15.75" thickBot="1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ht="15.75" thickBot="1" x14ac:dyDescent="0.3">
      <c r="A34" s="114" t="s">
        <v>17</v>
      </c>
      <c r="B34" s="115"/>
      <c r="C34" s="115"/>
      <c r="D34" s="116"/>
      <c r="E34" s="114" t="s">
        <v>18</v>
      </c>
      <c r="F34" s="115"/>
      <c r="G34" s="115"/>
      <c r="H34" s="115"/>
      <c r="I34" s="116"/>
    </row>
    <row r="35" spans="1:9" x14ac:dyDescent="0.25">
      <c r="A35" s="7"/>
      <c r="B35" s="8"/>
      <c r="C35" s="8"/>
      <c r="D35" s="9"/>
      <c r="E35" s="6"/>
      <c r="F35" s="6"/>
      <c r="G35" s="6"/>
      <c r="H35" s="6"/>
      <c r="I35" s="10"/>
    </row>
    <row r="36" spans="1:9" x14ac:dyDescent="0.25">
      <c r="A36" s="7"/>
      <c r="B36" s="8"/>
      <c r="C36" s="8"/>
      <c r="D36" s="9"/>
      <c r="E36" s="6"/>
      <c r="F36" s="1"/>
      <c r="G36" s="1"/>
      <c r="H36" s="1"/>
      <c r="I36" s="49"/>
    </row>
    <row r="37" spans="1:9" x14ac:dyDescent="0.25">
      <c r="A37" s="7"/>
      <c r="B37" s="8"/>
      <c r="C37" s="8"/>
      <c r="D37" s="9"/>
      <c r="E37" s="6"/>
      <c r="F37" s="1"/>
      <c r="G37" s="1"/>
      <c r="H37" s="1"/>
      <c r="I37" s="49"/>
    </row>
    <row r="38" spans="1:9" x14ac:dyDescent="0.25">
      <c r="A38" s="7"/>
      <c r="B38" s="8"/>
      <c r="C38" s="8"/>
      <c r="D38" s="9"/>
      <c r="E38" s="6"/>
      <c r="F38" s="6"/>
      <c r="G38" s="6"/>
      <c r="H38" s="6"/>
      <c r="I38" s="10"/>
    </row>
    <row r="39" spans="1:9" x14ac:dyDescent="0.25">
      <c r="A39" s="7"/>
      <c r="B39" s="8"/>
      <c r="C39" s="8"/>
      <c r="D39" s="9"/>
      <c r="E39" s="6"/>
      <c r="F39" s="6"/>
      <c r="G39" s="6"/>
      <c r="H39" s="6"/>
      <c r="I39" s="10"/>
    </row>
    <row r="40" spans="1:9" x14ac:dyDescent="0.25">
      <c r="A40" s="50" t="s">
        <v>98</v>
      </c>
      <c r="B40" s="1"/>
      <c r="C40" s="8"/>
      <c r="D40" s="9"/>
      <c r="E40" s="50" t="str">
        <f>A40</f>
        <v xml:space="preserve">A GUELMIM, Le :    </v>
      </c>
      <c r="F40" s="8"/>
      <c r="G40" s="6"/>
      <c r="H40" s="6"/>
      <c r="I40" s="10"/>
    </row>
    <row r="41" spans="1:9" ht="15.75" thickBot="1" x14ac:dyDescent="0.3">
      <c r="A41" s="7"/>
      <c r="B41" s="8"/>
      <c r="C41" s="8"/>
      <c r="D41" s="9"/>
      <c r="E41" s="6"/>
      <c r="F41" s="6"/>
      <c r="G41" s="6"/>
      <c r="H41" s="6"/>
      <c r="I41" s="10"/>
    </row>
    <row r="42" spans="1:9" ht="15.75" thickBot="1" x14ac:dyDescent="0.3">
      <c r="A42" s="114" t="s">
        <v>19</v>
      </c>
      <c r="B42" s="115"/>
      <c r="C42" s="115"/>
      <c r="D42" s="116"/>
      <c r="E42" s="114" t="s">
        <v>20</v>
      </c>
      <c r="F42" s="115"/>
      <c r="G42" s="115"/>
      <c r="H42" s="115"/>
      <c r="I42" s="116"/>
    </row>
    <row r="43" spans="1:9" x14ac:dyDescent="0.25">
      <c r="A43" s="117" t="str">
        <f>D29</f>
        <v>//Mille cinq cent cinqante et un Dirhams//.</v>
      </c>
      <c r="B43" s="118"/>
      <c r="C43" s="118"/>
      <c r="D43" s="119"/>
      <c r="E43" s="11" t="s">
        <v>21</v>
      </c>
      <c r="F43" s="120"/>
      <c r="G43" s="121"/>
      <c r="H43" s="121"/>
      <c r="I43" s="122"/>
    </row>
    <row r="44" spans="1:9" x14ac:dyDescent="0.25">
      <c r="A44" s="7"/>
      <c r="B44" s="59"/>
      <c r="C44" s="59"/>
      <c r="D44" s="65"/>
      <c r="E44" s="12"/>
      <c r="F44" s="123"/>
      <c r="G44" s="124"/>
      <c r="H44" s="124"/>
      <c r="I44" s="125"/>
    </row>
    <row r="45" spans="1:9" x14ac:dyDescent="0.25">
      <c r="A45" s="7"/>
      <c r="B45" s="59"/>
      <c r="C45" s="59"/>
      <c r="D45" s="65"/>
      <c r="E45" s="54"/>
      <c r="F45" s="59"/>
      <c r="G45" s="59"/>
      <c r="H45" s="59"/>
      <c r="I45" s="65"/>
    </row>
    <row r="46" spans="1:9" x14ac:dyDescent="0.25">
      <c r="A46" s="7"/>
      <c r="B46" s="59"/>
      <c r="C46" s="59"/>
      <c r="D46" s="65"/>
      <c r="E46" s="54"/>
      <c r="F46" s="59"/>
      <c r="G46" s="59"/>
      <c r="H46" s="59"/>
      <c r="I46" s="65"/>
    </row>
    <row r="47" spans="1:9" x14ac:dyDescent="0.25">
      <c r="A47" s="7"/>
      <c r="B47" s="59"/>
      <c r="C47" s="59"/>
      <c r="D47" s="65"/>
      <c r="E47" s="54"/>
      <c r="F47" s="59"/>
      <c r="G47" s="59"/>
      <c r="H47" s="59"/>
      <c r="I47" s="65"/>
    </row>
    <row r="48" spans="1:9" x14ac:dyDescent="0.25">
      <c r="A48" s="7"/>
      <c r="B48" s="59"/>
      <c r="C48" s="59"/>
      <c r="D48" s="65"/>
      <c r="E48" s="54"/>
      <c r="F48" s="59"/>
      <c r="G48" s="59"/>
      <c r="H48" s="59"/>
      <c r="I48" s="65"/>
    </row>
    <row r="49" spans="1:9" x14ac:dyDescent="0.25">
      <c r="A49" s="50" t="s">
        <v>99</v>
      </c>
      <c r="B49" s="1"/>
      <c r="C49" s="59"/>
      <c r="D49" s="65"/>
      <c r="E49" s="50" t="s">
        <v>93</v>
      </c>
      <c r="F49" s="59"/>
      <c r="G49" s="1"/>
      <c r="H49" s="1"/>
      <c r="I49" s="9"/>
    </row>
    <row r="50" spans="1:9" ht="15.75" thickBot="1" x14ac:dyDescent="0.3">
      <c r="A50" s="51"/>
      <c r="B50" s="52"/>
      <c r="C50" s="13"/>
      <c r="D50" s="15"/>
      <c r="E50" s="14"/>
      <c r="F50" s="13"/>
      <c r="G50" s="13"/>
      <c r="H50" s="13"/>
      <c r="I50" s="15"/>
    </row>
    <row r="51" spans="1:9" x14ac:dyDescent="0.25">
      <c r="A51" s="17" t="s">
        <v>22</v>
      </c>
      <c r="B51" s="17"/>
      <c r="C51" s="17"/>
      <c r="D51" s="17" t="s">
        <v>23</v>
      </c>
      <c r="E51" s="17"/>
      <c r="F51" s="17"/>
      <c r="G51" s="17"/>
      <c r="H51" s="17"/>
      <c r="I51" s="17"/>
    </row>
    <row r="52" spans="1:9" x14ac:dyDescent="0.25">
      <c r="A52" s="17"/>
      <c r="B52" s="17"/>
      <c r="C52" s="17"/>
      <c r="D52" s="17"/>
      <c r="E52" s="17"/>
      <c r="F52" s="17"/>
      <c r="G52" s="17"/>
      <c r="H52" s="17"/>
      <c r="I52" s="17"/>
    </row>
    <row r="55" spans="1:9" x14ac:dyDescent="0.25">
      <c r="A55" s="139" t="s">
        <v>1</v>
      </c>
      <c r="B55" s="139"/>
      <c r="C55" s="139"/>
      <c r="D55" s="139"/>
      <c r="E55" s="139"/>
      <c r="F55" s="139"/>
      <c r="G55" s="139"/>
      <c r="H55" s="139"/>
      <c r="I55" s="139"/>
    </row>
    <row r="56" spans="1:9" x14ac:dyDescent="0.25">
      <c r="A56" s="140" t="s">
        <v>2</v>
      </c>
      <c r="B56" s="140"/>
      <c r="C56" s="140"/>
      <c r="D56" s="140"/>
      <c r="E56" s="140"/>
      <c r="F56" s="140"/>
      <c r="G56" s="140"/>
      <c r="H56" s="140"/>
      <c r="I56" s="140"/>
    </row>
    <row r="57" spans="1:9" x14ac:dyDescent="0.25">
      <c r="A57" s="128" t="s">
        <v>45</v>
      </c>
      <c r="B57" s="128"/>
      <c r="C57" s="128"/>
      <c r="D57" s="128"/>
      <c r="E57" s="128"/>
      <c r="F57" s="128"/>
      <c r="G57" s="128"/>
      <c r="H57" s="128"/>
      <c r="I57" s="128"/>
    </row>
    <row r="58" spans="1:9" x14ac:dyDescent="0.25">
      <c r="A58" s="128" t="s">
        <v>43</v>
      </c>
      <c r="B58" s="128"/>
      <c r="C58" s="128"/>
      <c r="D58" s="128"/>
      <c r="E58" s="128"/>
      <c r="F58" s="128"/>
      <c r="G58" s="128"/>
      <c r="H58" s="128"/>
      <c r="I58" s="128"/>
    </row>
    <row r="59" spans="1:9" ht="15.75" thickBot="1" x14ac:dyDescent="0.3">
      <c r="A59" s="56"/>
      <c r="B59" s="56"/>
      <c r="C59" s="56"/>
      <c r="D59" s="56"/>
      <c r="E59" s="56"/>
      <c r="F59" s="56"/>
      <c r="G59" s="56"/>
      <c r="H59" s="56"/>
      <c r="I59" s="56"/>
    </row>
    <row r="60" spans="1:9" ht="19.5" x14ac:dyDescent="0.35">
      <c r="A60" s="141" t="s">
        <v>24</v>
      </c>
      <c r="B60" s="142"/>
      <c r="C60" s="142"/>
      <c r="D60" s="142"/>
      <c r="E60" s="142"/>
      <c r="F60" s="142"/>
      <c r="G60" s="142"/>
      <c r="H60" s="142"/>
      <c r="I60" s="143"/>
    </row>
    <row r="61" spans="1:9" ht="20.25" thickBot="1" x14ac:dyDescent="0.4">
      <c r="A61" s="144" t="s">
        <v>25</v>
      </c>
      <c r="B61" s="145"/>
      <c r="C61" s="145"/>
      <c r="D61" s="145"/>
      <c r="E61" s="145"/>
      <c r="F61" s="145"/>
      <c r="G61" s="145"/>
      <c r="H61" s="145"/>
      <c r="I61" s="146"/>
    </row>
    <row r="62" spans="1:9" ht="17.25" x14ac:dyDescent="0.3">
      <c r="A62" s="18"/>
      <c r="B62" s="18"/>
      <c r="C62" s="18"/>
      <c r="D62" s="18"/>
      <c r="E62" s="18"/>
      <c r="F62" s="18"/>
      <c r="G62" s="18"/>
      <c r="H62" s="18"/>
      <c r="I62" s="18"/>
    </row>
    <row r="63" spans="1:9" ht="17.25" customHeight="1" x14ac:dyDescent="0.3">
      <c r="A63" s="147" t="s">
        <v>26</v>
      </c>
      <c r="B63" s="147"/>
      <c r="C63" s="147"/>
      <c r="D63" s="147"/>
      <c r="E63" s="147"/>
      <c r="F63" s="148" t="s">
        <v>101</v>
      </c>
      <c r="G63" s="148"/>
      <c r="H63" s="149"/>
      <c r="I63" s="18"/>
    </row>
    <row r="64" spans="1:9" ht="17.25" customHeight="1" x14ac:dyDescent="0.3">
      <c r="A64" s="147"/>
      <c r="B64" s="147"/>
      <c r="C64" s="147"/>
      <c r="D64" s="147"/>
      <c r="E64" s="147"/>
      <c r="F64" s="148"/>
      <c r="G64" s="148"/>
      <c r="H64" s="149"/>
      <c r="I64" s="19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3" t="s">
        <v>3</v>
      </c>
      <c r="B67" s="3"/>
      <c r="C67" s="112" t="s">
        <v>107</v>
      </c>
      <c r="D67" s="112"/>
      <c r="E67" s="112"/>
      <c r="F67" s="126" t="str">
        <f>IF(C68&lt;9,"EXECUTION",IF(C68&lt;17,"MAITRISE",IF(C68&lt;24,"CADRE","CADRE SUP.")))</f>
        <v>MAITRISE</v>
      </c>
      <c r="G67" s="126"/>
      <c r="H67" s="57">
        <v>1653240</v>
      </c>
      <c r="I67" s="3"/>
    </row>
    <row r="68" spans="1:9" ht="15.75" x14ac:dyDescent="0.25">
      <c r="A68" s="3" t="s">
        <v>4</v>
      </c>
      <c r="B68" s="3"/>
      <c r="C68" s="61">
        <v>14</v>
      </c>
      <c r="D68" s="3" t="s">
        <v>5</v>
      </c>
      <c r="E68" s="3" t="s">
        <v>6</v>
      </c>
      <c r="F68" s="60" t="s">
        <v>47</v>
      </c>
      <c r="G68" s="3"/>
      <c r="H68" s="3" t="s">
        <v>7</v>
      </c>
      <c r="I68" s="60" t="s">
        <v>0</v>
      </c>
    </row>
    <row r="69" spans="1:9" x14ac:dyDescent="0.25">
      <c r="A69" s="20" t="s">
        <v>8</v>
      </c>
      <c r="B69" s="20"/>
      <c r="C69" s="127" t="s">
        <v>110</v>
      </c>
      <c r="D69" s="127"/>
      <c r="E69" s="127"/>
      <c r="F69" s="3" t="s">
        <v>9</v>
      </c>
      <c r="H69" s="21" t="s">
        <v>62</v>
      </c>
      <c r="I69" s="21"/>
    </row>
    <row r="70" spans="1:9" x14ac:dyDescent="0.25">
      <c r="A70" s="3" t="s">
        <v>112</v>
      </c>
      <c r="B70" s="16"/>
      <c r="C70" s="22"/>
      <c r="E70" s="3" t="s">
        <v>11</v>
      </c>
      <c r="F70" s="57" t="s">
        <v>108</v>
      </c>
      <c r="G70" s="3" t="s">
        <v>12</v>
      </c>
      <c r="H70" s="128" t="s">
        <v>109</v>
      </c>
      <c r="I70" s="128"/>
    </row>
    <row r="71" spans="1:9" ht="15.75" thickBot="1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ht="21.75" customHeight="1" thickBot="1" x14ac:dyDescent="0.3">
      <c r="A72" s="129" t="s">
        <v>27</v>
      </c>
      <c r="B72" s="131" t="s">
        <v>13</v>
      </c>
      <c r="C72" s="110" t="s">
        <v>28</v>
      </c>
      <c r="D72" s="133" t="s">
        <v>29</v>
      </c>
      <c r="E72" s="134"/>
      <c r="F72" s="134"/>
      <c r="G72" s="135"/>
      <c r="H72" s="4" t="s">
        <v>14</v>
      </c>
      <c r="I72" s="131" t="s">
        <v>15</v>
      </c>
    </row>
    <row r="73" spans="1:9" ht="21.75" customHeight="1" thickBot="1" x14ac:dyDescent="0.3">
      <c r="A73" s="130"/>
      <c r="B73" s="132"/>
      <c r="C73" s="23" t="s">
        <v>30</v>
      </c>
      <c r="D73" s="53" t="s">
        <v>31</v>
      </c>
      <c r="E73" s="24" t="s">
        <v>32</v>
      </c>
      <c r="F73" s="25" t="s">
        <v>33</v>
      </c>
      <c r="G73" s="26" t="s">
        <v>34</v>
      </c>
      <c r="H73" s="27" t="s">
        <v>35</v>
      </c>
      <c r="I73" s="132"/>
    </row>
    <row r="74" spans="1:9" ht="21.75" customHeight="1" x14ac:dyDescent="0.25">
      <c r="A74" s="108"/>
      <c r="B74" s="28" t="s">
        <v>36</v>
      </c>
      <c r="C74" s="106" t="s">
        <v>111</v>
      </c>
      <c r="D74" s="29">
        <v>50</v>
      </c>
      <c r="E74" s="30">
        <v>75</v>
      </c>
      <c r="F74" s="30">
        <v>100</v>
      </c>
      <c r="G74" s="31">
        <v>125</v>
      </c>
      <c r="H74" s="32">
        <v>10</v>
      </c>
      <c r="I74" s="33">
        <f>IF($C$18&lt;12,H74*D74,IF($C$18&lt;15,H74*E74,IF($C$18&lt;20,H74*F74,IF($C$18&gt;=20,H74*G74,"erreur"))))</f>
        <v>750</v>
      </c>
    </row>
    <row r="75" spans="1:9" ht="21.75" customHeight="1" x14ac:dyDescent="0.25">
      <c r="A75" s="34" t="s">
        <v>37</v>
      </c>
      <c r="B75" s="35" t="s">
        <v>38</v>
      </c>
      <c r="C75" s="105" t="s">
        <v>111</v>
      </c>
      <c r="D75" s="36">
        <v>64</v>
      </c>
      <c r="E75" s="37">
        <v>89</v>
      </c>
      <c r="F75" s="37">
        <v>114</v>
      </c>
      <c r="G75" s="38">
        <v>139</v>
      </c>
      <c r="H75" s="39">
        <v>10</v>
      </c>
      <c r="I75" s="40">
        <f>IF($C$18&lt;12,H75*D75,IF($C$18&lt;15,H75*E75,IF($C$18&lt;20,H75*F75,IF($C$18&gt;=20,H75*G75,"erreur"))))</f>
        <v>890</v>
      </c>
    </row>
    <row r="76" spans="1:9" ht="21.75" customHeight="1" thickBot="1" x14ac:dyDescent="0.3">
      <c r="A76" s="109"/>
      <c r="B76" s="41" t="s">
        <v>39</v>
      </c>
      <c r="C76" s="107" t="s">
        <v>111</v>
      </c>
      <c r="D76" s="42">
        <v>78</v>
      </c>
      <c r="E76" s="43">
        <v>103</v>
      </c>
      <c r="F76" s="43">
        <v>150</v>
      </c>
      <c r="G76" s="44">
        <v>153</v>
      </c>
      <c r="H76" s="45">
        <v>11</v>
      </c>
      <c r="I76" s="46">
        <f>IF($C$18&lt;12,H76*D76,IF($C$18&lt;15,H76*E76,IF($C$18&lt;20,H76*F76,IF($C$18&gt;=20,H76*G76,"erreur"))))</f>
        <v>1133</v>
      </c>
    </row>
    <row r="77" spans="1:9" ht="26.25" customHeight="1" thickBot="1" x14ac:dyDescent="0.35">
      <c r="A77" s="136" t="s">
        <v>40</v>
      </c>
      <c r="B77" s="137"/>
      <c r="C77" s="137"/>
      <c r="D77" s="137"/>
      <c r="E77" s="137"/>
      <c r="F77" s="137"/>
      <c r="G77" s="138"/>
      <c r="H77" s="47">
        <v>31</v>
      </c>
      <c r="I77" s="48">
        <f>SUM(I74:I76)</f>
        <v>2773</v>
      </c>
    </row>
    <row r="78" spans="1:9" x14ac:dyDescent="0.25">
      <c r="A78" s="55"/>
      <c r="B78" s="55"/>
      <c r="C78" s="55"/>
      <c r="D78" s="55"/>
      <c r="E78" s="55"/>
      <c r="F78" s="55"/>
      <c r="G78" s="6"/>
      <c r="H78" s="6"/>
      <c r="I78" s="6"/>
    </row>
    <row r="79" spans="1:9" x14ac:dyDescent="0.25">
      <c r="A79" s="111" t="s">
        <v>16</v>
      </c>
      <c r="B79" s="111"/>
      <c r="C79" s="111"/>
      <c r="D79" s="112" t="s">
        <v>104</v>
      </c>
      <c r="E79" s="112"/>
      <c r="F79" s="112"/>
      <c r="G79" s="112"/>
      <c r="H79" s="112"/>
      <c r="I79" s="112"/>
    </row>
    <row r="80" spans="1:9" x14ac:dyDescent="0.25">
      <c r="A80" s="56"/>
      <c r="B80" s="56"/>
      <c r="C80" s="56"/>
      <c r="D80" s="56"/>
      <c r="E80" s="56"/>
      <c r="F80" s="56"/>
      <c r="G80" s="56"/>
      <c r="H80" s="56"/>
      <c r="I80" s="56"/>
    </row>
    <row r="81" spans="1:9" ht="15.75" x14ac:dyDescent="0.25">
      <c r="A81" s="113" t="s">
        <v>41</v>
      </c>
      <c r="B81" s="113"/>
      <c r="C81" s="113"/>
      <c r="D81" s="113"/>
      <c r="E81" s="113"/>
      <c r="F81" s="113"/>
      <c r="G81" s="113"/>
      <c r="H81" s="113"/>
      <c r="I81" s="113"/>
    </row>
    <row r="82" spans="1:9" ht="15.75" x14ac:dyDescent="0.25">
      <c r="A82" s="113" t="s">
        <v>42</v>
      </c>
      <c r="B82" s="113"/>
      <c r="C82" s="113"/>
      <c r="D82" s="113"/>
      <c r="E82" s="113"/>
      <c r="F82" s="113"/>
      <c r="G82" s="113"/>
      <c r="H82" s="113"/>
      <c r="I82" s="113"/>
    </row>
    <row r="83" spans="1:9" ht="15.75" thickBot="1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ht="15.75" thickBot="1" x14ac:dyDescent="0.3">
      <c r="A84" s="114" t="s">
        <v>17</v>
      </c>
      <c r="B84" s="115"/>
      <c r="C84" s="115"/>
      <c r="D84" s="116"/>
      <c r="E84" s="114" t="s">
        <v>18</v>
      </c>
      <c r="F84" s="115"/>
      <c r="G84" s="115"/>
      <c r="H84" s="115"/>
      <c r="I84" s="116"/>
    </row>
    <row r="85" spans="1:9" x14ac:dyDescent="0.25">
      <c r="A85" s="7"/>
      <c r="B85" s="8"/>
      <c r="C85" s="8"/>
      <c r="D85" s="9"/>
      <c r="E85" s="6"/>
      <c r="F85" s="6"/>
      <c r="G85" s="6"/>
      <c r="H85" s="6"/>
      <c r="I85" s="10"/>
    </row>
    <row r="86" spans="1:9" x14ac:dyDescent="0.25">
      <c r="A86" s="7"/>
      <c r="B86" s="8"/>
      <c r="C86" s="8"/>
      <c r="D86" s="9"/>
      <c r="E86" s="6"/>
      <c r="F86" s="1"/>
      <c r="G86" s="1"/>
      <c r="H86" s="1"/>
      <c r="I86" s="49"/>
    </row>
    <row r="87" spans="1:9" x14ac:dyDescent="0.25">
      <c r="A87" s="7"/>
      <c r="B87" s="8"/>
      <c r="C87" s="8"/>
      <c r="D87" s="9"/>
      <c r="E87" s="6"/>
      <c r="F87" s="1"/>
      <c r="G87" s="1"/>
      <c r="H87" s="1"/>
      <c r="I87" s="49"/>
    </row>
    <row r="88" spans="1:9" x14ac:dyDescent="0.25">
      <c r="A88" s="7"/>
      <c r="B88" s="8"/>
      <c r="C88" s="8"/>
      <c r="D88" s="9"/>
      <c r="E88" s="6"/>
      <c r="F88" s="6"/>
      <c r="G88" s="6"/>
      <c r="H88" s="6"/>
      <c r="I88" s="10"/>
    </row>
    <row r="89" spans="1:9" x14ac:dyDescent="0.25">
      <c r="A89" s="7"/>
      <c r="B89" s="8"/>
      <c r="C89" s="8"/>
      <c r="D89" s="9"/>
      <c r="E89" s="6"/>
      <c r="F89" s="6"/>
      <c r="G89" s="6"/>
      <c r="H89" s="6"/>
      <c r="I89" s="10"/>
    </row>
    <row r="90" spans="1:9" x14ac:dyDescent="0.25">
      <c r="A90" s="50" t="s">
        <v>98</v>
      </c>
      <c r="B90" s="1"/>
      <c r="C90" s="8"/>
      <c r="D90" s="9"/>
      <c r="E90" s="50" t="str">
        <f>A90</f>
        <v xml:space="preserve">A GUELMIM, Le :    </v>
      </c>
      <c r="F90" s="8"/>
      <c r="G90" s="6"/>
      <c r="H90" s="6"/>
      <c r="I90" s="10"/>
    </row>
    <row r="91" spans="1:9" ht="15.75" thickBot="1" x14ac:dyDescent="0.3">
      <c r="A91" s="7"/>
      <c r="B91" s="8"/>
      <c r="C91" s="8"/>
      <c r="D91" s="9"/>
      <c r="E91" s="6"/>
      <c r="F91" s="6"/>
      <c r="G91" s="6"/>
      <c r="H91" s="6"/>
      <c r="I91" s="10"/>
    </row>
    <row r="92" spans="1:9" ht="15.75" thickBot="1" x14ac:dyDescent="0.3">
      <c r="A92" s="114" t="s">
        <v>19</v>
      </c>
      <c r="B92" s="115"/>
      <c r="C92" s="115"/>
      <c r="D92" s="116"/>
      <c r="E92" s="114" t="s">
        <v>20</v>
      </c>
      <c r="F92" s="115"/>
      <c r="G92" s="115"/>
      <c r="H92" s="115"/>
      <c r="I92" s="116"/>
    </row>
    <row r="93" spans="1:9" x14ac:dyDescent="0.25">
      <c r="A93" s="117" t="str">
        <f>D79</f>
        <v>// deux mille sept cent soixante-treize Dirhams//.</v>
      </c>
      <c r="B93" s="118"/>
      <c r="C93" s="118"/>
      <c r="D93" s="119"/>
      <c r="E93" s="11" t="s">
        <v>21</v>
      </c>
      <c r="F93" s="120"/>
      <c r="G93" s="121"/>
      <c r="H93" s="121"/>
      <c r="I93" s="122"/>
    </row>
    <row r="94" spans="1:9" x14ac:dyDescent="0.25">
      <c r="A94" s="7"/>
      <c r="B94" s="59"/>
      <c r="C94" s="59"/>
      <c r="D94" s="65"/>
      <c r="E94" s="12"/>
      <c r="F94" s="123"/>
      <c r="G94" s="124"/>
      <c r="H94" s="124"/>
      <c r="I94" s="125"/>
    </row>
    <row r="95" spans="1:9" x14ac:dyDescent="0.25">
      <c r="A95" s="7"/>
      <c r="B95" s="59"/>
      <c r="C95" s="59"/>
      <c r="D95" s="65"/>
      <c r="E95" s="54"/>
      <c r="F95" s="59"/>
      <c r="G95" s="59"/>
      <c r="H95" s="59"/>
      <c r="I95" s="65"/>
    </row>
    <row r="96" spans="1:9" x14ac:dyDescent="0.25">
      <c r="A96" s="7"/>
      <c r="B96" s="59"/>
      <c r="C96" s="59"/>
      <c r="D96" s="65"/>
      <c r="E96" s="54"/>
      <c r="F96" s="59"/>
      <c r="G96" s="59"/>
      <c r="H96" s="59"/>
      <c r="I96" s="65"/>
    </row>
    <row r="97" spans="1:9" x14ac:dyDescent="0.25">
      <c r="A97" s="7"/>
      <c r="B97" s="59"/>
      <c r="C97" s="59"/>
      <c r="D97" s="65"/>
      <c r="E97" s="54"/>
      <c r="F97" s="59"/>
      <c r="G97" s="59"/>
      <c r="H97" s="59"/>
      <c r="I97" s="65"/>
    </row>
    <row r="98" spans="1:9" x14ac:dyDescent="0.25">
      <c r="A98" s="7"/>
      <c r="B98" s="59"/>
      <c r="C98" s="59"/>
      <c r="D98" s="65"/>
      <c r="E98" s="54"/>
      <c r="F98" s="59"/>
      <c r="G98" s="59"/>
      <c r="H98" s="59"/>
      <c r="I98" s="65"/>
    </row>
    <row r="99" spans="1:9" x14ac:dyDescent="0.25">
      <c r="A99" s="50" t="s">
        <v>99</v>
      </c>
      <c r="B99" s="1"/>
      <c r="C99" s="59"/>
      <c r="D99" s="65"/>
      <c r="E99" s="50" t="s">
        <v>93</v>
      </c>
      <c r="F99" s="59"/>
      <c r="G99" s="1"/>
      <c r="H99" s="1"/>
      <c r="I99" s="9"/>
    </row>
    <row r="100" spans="1:9" ht="15.75" thickBot="1" x14ac:dyDescent="0.3">
      <c r="A100" s="51"/>
      <c r="B100" s="52"/>
      <c r="C100" s="13"/>
      <c r="D100" s="15"/>
      <c r="E100" s="14"/>
      <c r="F100" s="13"/>
      <c r="G100" s="13"/>
      <c r="H100" s="13"/>
      <c r="I100" s="15"/>
    </row>
    <row r="101" spans="1:9" x14ac:dyDescent="0.25">
      <c r="A101" s="17" t="s">
        <v>22</v>
      </c>
      <c r="B101" s="17"/>
      <c r="C101" s="17"/>
      <c r="D101" s="17" t="s">
        <v>23</v>
      </c>
      <c r="E101" s="17"/>
      <c r="F101" s="17"/>
      <c r="G101" s="17"/>
      <c r="H101" s="17"/>
      <c r="I101" s="17"/>
    </row>
    <row r="102" spans="1:9" x14ac:dyDescent="0.25">
      <c r="A102" s="17"/>
      <c r="B102" s="17"/>
      <c r="C102" s="17"/>
      <c r="D102" s="17"/>
      <c r="E102" s="17"/>
      <c r="F102" s="17"/>
      <c r="G102" s="17"/>
      <c r="H102" s="17"/>
      <c r="I102" s="17"/>
    </row>
    <row r="105" spans="1:9" x14ac:dyDescent="0.25">
      <c r="A105" s="139" t="s">
        <v>1</v>
      </c>
      <c r="B105" s="139"/>
      <c r="C105" s="139"/>
      <c r="D105" s="139"/>
      <c r="E105" s="139"/>
      <c r="F105" s="139"/>
      <c r="G105" s="139"/>
      <c r="H105" s="139"/>
      <c r="I105" s="139"/>
    </row>
    <row r="106" spans="1:9" x14ac:dyDescent="0.25">
      <c r="A106" s="140" t="s">
        <v>2</v>
      </c>
      <c r="B106" s="140"/>
      <c r="C106" s="140"/>
      <c r="D106" s="140"/>
      <c r="E106" s="140"/>
      <c r="F106" s="140"/>
      <c r="G106" s="140"/>
      <c r="H106" s="140"/>
      <c r="I106" s="140"/>
    </row>
    <row r="107" spans="1:9" x14ac:dyDescent="0.25">
      <c r="A107" s="128" t="s">
        <v>45</v>
      </c>
      <c r="B107" s="128"/>
      <c r="C107" s="128"/>
      <c r="D107" s="128"/>
      <c r="E107" s="128"/>
      <c r="F107" s="128"/>
      <c r="G107" s="128"/>
      <c r="H107" s="128"/>
      <c r="I107" s="128"/>
    </row>
    <row r="108" spans="1:9" x14ac:dyDescent="0.25">
      <c r="A108" s="128" t="s">
        <v>43</v>
      </c>
      <c r="B108" s="128"/>
      <c r="C108" s="128"/>
      <c r="D108" s="128"/>
      <c r="E108" s="128"/>
      <c r="F108" s="128"/>
      <c r="G108" s="128"/>
      <c r="H108" s="128"/>
      <c r="I108" s="128"/>
    </row>
    <row r="109" spans="1:9" ht="15.75" thickBot="1" x14ac:dyDescent="0.3">
      <c r="A109" s="56"/>
      <c r="B109" s="56"/>
      <c r="C109" s="56"/>
      <c r="D109" s="56"/>
      <c r="E109" s="56"/>
      <c r="F109" s="56"/>
      <c r="G109" s="56"/>
      <c r="H109" s="56"/>
      <c r="I109" s="56"/>
    </row>
    <row r="110" spans="1:9" ht="19.5" x14ac:dyDescent="0.35">
      <c r="A110" s="141" t="s">
        <v>24</v>
      </c>
      <c r="B110" s="142"/>
      <c r="C110" s="142"/>
      <c r="D110" s="142"/>
      <c r="E110" s="142"/>
      <c r="F110" s="142"/>
      <c r="G110" s="142"/>
      <c r="H110" s="142"/>
      <c r="I110" s="143"/>
    </row>
    <row r="111" spans="1:9" ht="20.25" thickBot="1" x14ac:dyDescent="0.4">
      <c r="A111" s="144" t="s">
        <v>25</v>
      </c>
      <c r="B111" s="145"/>
      <c r="C111" s="145"/>
      <c r="D111" s="145"/>
      <c r="E111" s="145"/>
      <c r="F111" s="145"/>
      <c r="G111" s="145"/>
      <c r="H111" s="145"/>
      <c r="I111" s="146"/>
    </row>
    <row r="112" spans="1:9" ht="17.25" x14ac:dyDescent="0.3">
      <c r="A112" s="18"/>
      <c r="B112" s="18"/>
      <c r="C112" s="18"/>
      <c r="D112" s="18"/>
      <c r="E112" s="18"/>
      <c r="F112" s="18"/>
      <c r="G112" s="18"/>
      <c r="H112" s="18"/>
      <c r="I112" s="18"/>
    </row>
    <row r="113" spans="1:9" ht="17.25" customHeight="1" x14ac:dyDescent="0.3">
      <c r="A113" s="147" t="s">
        <v>26</v>
      </c>
      <c r="B113" s="147"/>
      <c r="C113" s="147"/>
      <c r="D113" s="147"/>
      <c r="E113" s="147"/>
      <c r="F113" s="148" t="s">
        <v>102</v>
      </c>
      <c r="G113" s="148"/>
      <c r="H113" s="149"/>
      <c r="I113" s="18"/>
    </row>
    <row r="114" spans="1:9" ht="17.25" customHeight="1" x14ac:dyDescent="0.3">
      <c r="A114" s="147"/>
      <c r="B114" s="147"/>
      <c r="C114" s="147"/>
      <c r="D114" s="147"/>
      <c r="E114" s="147"/>
      <c r="F114" s="148"/>
      <c r="G114" s="148"/>
      <c r="H114" s="149"/>
      <c r="I114" s="19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3" t="s">
        <v>3</v>
      </c>
      <c r="B117" s="3"/>
      <c r="C117" s="112" t="s">
        <v>107</v>
      </c>
      <c r="D117" s="112"/>
      <c r="E117" s="112"/>
      <c r="F117" s="126" t="str">
        <f>IF(C118&lt;9,"EXECUTION",IF(C118&lt;17,"MAITRISE",IF(C118&lt;24,"CADRE","CADRE SUP.")))</f>
        <v>MAITRISE</v>
      </c>
      <c r="G117" s="126"/>
      <c r="H117" s="57">
        <v>1653240</v>
      </c>
      <c r="I117" s="3"/>
    </row>
    <row r="118" spans="1:9" ht="15.75" x14ac:dyDescent="0.25">
      <c r="A118" s="3" t="s">
        <v>4</v>
      </c>
      <c r="B118" s="3"/>
      <c r="C118" s="61">
        <v>14</v>
      </c>
      <c r="D118" s="3" t="s">
        <v>5</v>
      </c>
      <c r="E118" s="3" t="s">
        <v>6</v>
      </c>
      <c r="F118" s="60" t="s">
        <v>47</v>
      </c>
      <c r="G118" s="3"/>
      <c r="H118" s="3" t="s">
        <v>7</v>
      </c>
      <c r="I118" s="60" t="s">
        <v>0</v>
      </c>
    </row>
    <row r="119" spans="1:9" x14ac:dyDescent="0.25">
      <c r="A119" s="20" t="s">
        <v>8</v>
      </c>
      <c r="B119" s="20"/>
      <c r="C119" s="127" t="s">
        <v>110</v>
      </c>
      <c r="D119" s="127"/>
      <c r="E119" s="127"/>
      <c r="F119" s="3" t="s">
        <v>9</v>
      </c>
      <c r="H119" s="21" t="s">
        <v>62</v>
      </c>
      <c r="I119" s="21"/>
    </row>
    <row r="120" spans="1:9" x14ac:dyDescent="0.25">
      <c r="A120" s="3" t="s">
        <v>112</v>
      </c>
      <c r="B120" s="16"/>
      <c r="C120" s="22"/>
      <c r="E120" s="3" t="s">
        <v>11</v>
      </c>
      <c r="F120" s="57" t="s">
        <v>108</v>
      </c>
      <c r="G120" s="3" t="s">
        <v>12</v>
      </c>
      <c r="H120" s="128" t="s">
        <v>109</v>
      </c>
      <c r="I120" s="128"/>
    </row>
    <row r="121" spans="1:9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21.75" customHeight="1" thickBot="1" x14ac:dyDescent="0.3">
      <c r="A122" s="129" t="s">
        <v>27</v>
      </c>
      <c r="B122" s="131" t="s">
        <v>13</v>
      </c>
      <c r="C122" s="110" t="s">
        <v>28</v>
      </c>
      <c r="D122" s="133" t="s">
        <v>29</v>
      </c>
      <c r="E122" s="134"/>
      <c r="F122" s="134"/>
      <c r="G122" s="135"/>
      <c r="H122" s="4" t="s">
        <v>14</v>
      </c>
      <c r="I122" s="131" t="s">
        <v>15</v>
      </c>
    </row>
    <row r="123" spans="1:9" ht="21.75" customHeight="1" thickBot="1" x14ac:dyDescent="0.3">
      <c r="A123" s="130"/>
      <c r="B123" s="132"/>
      <c r="C123" s="23" t="s">
        <v>30</v>
      </c>
      <c r="D123" s="53" t="s">
        <v>31</v>
      </c>
      <c r="E123" s="24" t="s">
        <v>32</v>
      </c>
      <c r="F123" s="25" t="s">
        <v>33</v>
      </c>
      <c r="G123" s="26" t="s">
        <v>34</v>
      </c>
      <c r="H123" s="27" t="s">
        <v>35</v>
      </c>
      <c r="I123" s="132"/>
    </row>
    <row r="124" spans="1:9" ht="21.75" customHeight="1" x14ac:dyDescent="0.25">
      <c r="A124" s="108"/>
      <c r="B124" s="28" t="s">
        <v>36</v>
      </c>
      <c r="C124" s="106" t="s">
        <v>111</v>
      </c>
      <c r="D124" s="29">
        <v>50</v>
      </c>
      <c r="E124" s="30">
        <v>75</v>
      </c>
      <c r="F124" s="30">
        <v>100</v>
      </c>
      <c r="G124" s="31">
        <v>125</v>
      </c>
      <c r="H124" s="32">
        <v>19</v>
      </c>
      <c r="I124" s="33">
        <f>IF($C$18&lt;12,H124*D124,IF($C$18&lt;15,H124*E124,IF($C$18&lt;20,H124*F124,IF($C$18&gt;=20,H124*G124,"erreur"))))</f>
        <v>1425</v>
      </c>
    </row>
    <row r="125" spans="1:9" ht="21.75" customHeight="1" x14ac:dyDescent="0.25">
      <c r="A125" s="34" t="s">
        <v>37</v>
      </c>
      <c r="B125" s="35" t="s">
        <v>38</v>
      </c>
      <c r="C125" s="105" t="s">
        <v>111</v>
      </c>
      <c r="D125" s="36">
        <v>64</v>
      </c>
      <c r="E125" s="37">
        <v>89</v>
      </c>
      <c r="F125" s="37">
        <v>114</v>
      </c>
      <c r="G125" s="38">
        <v>139</v>
      </c>
      <c r="H125" s="39">
        <v>5</v>
      </c>
      <c r="I125" s="40">
        <f>IF($C$18&lt;12,H125*D125,IF($C$18&lt;15,H125*E125,IF($C$18&lt;20,H125*F125,IF($C$18&gt;=20,H125*G125,"erreur"))))</f>
        <v>445</v>
      </c>
    </row>
    <row r="126" spans="1:9" ht="21.75" customHeight="1" thickBot="1" x14ac:dyDescent="0.3">
      <c r="A126" s="109"/>
      <c r="B126" s="41" t="s">
        <v>39</v>
      </c>
      <c r="C126" s="107" t="s">
        <v>111</v>
      </c>
      <c r="D126" s="42">
        <v>78</v>
      </c>
      <c r="E126" s="43">
        <v>103</v>
      </c>
      <c r="F126" s="43">
        <v>150</v>
      </c>
      <c r="G126" s="44">
        <v>153</v>
      </c>
      <c r="H126" s="45"/>
      <c r="I126" s="46">
        <f>IF($C$18&lt;12,H126*D126,IF($C$18&lt;15,H126*E126,IF($C$18&lt;20,H126*F126,IF($C$18&gt;=20,H126*G126,"erreur"))))</f>
        <v>0</v>
      </c>
    </row>
    <row r="127" spans="1:9" ht="26.25" customHeight="1" thickBot="1" x14ac:dyDescent="0.35">
      <c r="A127" s="136" t="s">
        <v>40</v>
      </c>
      <c r="B127" s="137"/>
      <c r="C127" s="137"/>
      <c r="D127" s="137"/>
      <c r="E127" s="137"/>
      <c r="F127" s="137"/>
      <c r="G127" s="138"/>
      <c r="H127" s="47">
        <f>H124+H125+H126</f>
        <v>24</v>
      </c>
      <c r="I127" s="48">
        <f>SUM(I124:I126)</f>
        <v>1870</v>
      </c>
    </row>
    <row r="128" spans="1:9" x14ac:dyDescent="0.25">
      <c r="A128" s="55"/>
      <c r="B128" s="55"/>
      <c r="C128" s="55"/>
      <c r="D128" s="55"/>
      <c r="E128" s="55"/>
      <c r="F128" s="55"/>
      <c r="G128" s="6"/>
      <c r="H128" s="6"/>
      <c r="I128" s="6"/>
    </row>
    <row r="129" spans="1:9" x14ac:dyDescent="0.25">
      <c r="A129" s="111" t="s">
        <v>16</v>
      </c>
      <c r="B129" s="111"/>
      <c r="C129" s="111"/>
      <c r="D129" s="112" t="s">
        <v>105</v>
      </c>
      <c r="E129" s="112"/>
      <c r="F129" s="112"/>
      <c r="G129" s="112"/>
      <c r="H129" s="112"/>
      <c r="I129" s="112"/>
    </row>
    <row r="130" spans="1:9" x14ac:dyDescent="0.25">
      <c r="A130" s="56"/>
      <c r="B130" s="56"/>
      <c r="C130" s="56"/>
      <c r="D130" s="56"/>
      <c r="E130" s="56"/>
      <c r="F130" s="56"/>
      <c r="G130" s="56"/>
      <c r="H130" s="56"/>
      <c r="I130" s="56"/>
    </row>
    <row r="131" spans="1:9" ht="15.75" x14ac:dyDescent="0.25">
      <c r="A131" s="113" t="s">
        <v>41</v>
      </c>
      <c r="B131" s="113"/>
      <c r="C131" s="113"/>
      <c r="D131" s="113"/>
      <c r="E131" s="113"/>
      <c r="F131" s="113"/>
      <c r="G131" s="113"/>
      <c r="H131" s="113"/>
      <c r="I131" s="113"/>
    </row>
    <row r="132" spans="1:9" ht="15.75" x14ac:dyDescent="0.25">
      <c r="A132" s="113" t="s">
        <v>42</v>
      </c>
      <c r="B132" s="113"/>
      <c r="C132" s="113"/>
      <c r="D132" s="113"/>
      <c r="E132" s="113"/>
      <c r="F132" s="113"/>
      <c r="G132" s="113"/>
      <c r="H132" s="113"/>
      <c r="I132" s="113"/>
    </row>
    <row r="133" spans="1:9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.75" thickBot="1" x14ac:dyDescent="0.3">
      <c r="A134" s="114" t="s">
        <v>17</v>
      </c>
      <c r="B134" s="115"/>
      <c r="C134" s="115"/>
      <c r="D134" s="116"/>
      <c r="E134" s="114" t="s">
        <v>18</v>
      </c>
      <c r="F134" s="115"/>
      <c r="G134" s="115"/>
      <c r="H134" s="115"/>
      <c r="I134" s="116"/>
    </row>
    <row r="135" spans="1:9" x14ac:dyDescent="0.25">
      <c r="A135" s="7"/>
      <c r="B135" s="8"/>
      <c r="C135" s="8"/>
      <c r="D135" s="9"/>
      <c r="E135" s="6"/>
      <c r="F135" s="6"/>
      <c r="G135" s="6"/>
      <c r="H135" s="6"/>
      <c r="I135" s="10"/>
    </row>
    <row r="136" spans="1:9" x14ac:dyDescent="0.25">
      <c r="A136" s="7"/>
      <c r="B136" s="8"/>
      <c r="C136" s="8"/>
      <c r="D136" s="9"/>
      <c r="E136" s="6"/>
      <c r="F136" s="1"/>
      <c r="G136" s="1"/>
      <c r="H136" s="1"/>
      <c r="I136" s="49"/>
    </row>
    <row r="137" spans="1:9" x14ac:dyDescent="0.25">
      <c r="A137" s="7"/>
      <c r="B137" s="8"/>
      <c r="C137" s="8"/>
      <c r="D137" s="9"/>
      <c r="E137" s="6"/>
      <c r="F137" s="1"/>
      <c r="G137" s="1"/>
      <c r="H137" s="1"/>
      <c r="I137" s="49"/>
    </row>
    <row r="138" spans="1:9" x14ac:dyDescent="0.25">
      <c r="A138" s="7"/>
      <c r="B138" s="8"/>
      <c r="C138" s="8"/>
      <c r="D138" s="9"/>
      <c r="E138" s="6"/>
      <c r="F138" s="6"/>
      <c r="G138" s="6"/>
      <c r="H138" s="6"/>
      <c r="I138" s="10"/>
    </row>
    <row r="139" spans="1:9" x14ac:dyDescent="0.25">
      <c r="A139" s="7"/>
      <c r="B139" s="8"/>
      <c r="C139" s="8"/>
      <c r="D139" s="9"/>
      <c r="E139" s="6"/>
      <c r="F139" s="6"/>
      <c r="G139" s="6"/>
      <c r="H139" s="6"/>
      <c r="I139" s="10"/>
    </row>
    <row r="140" spans="1:9" x14ac:dyDescent="0.25">
      <c r="A140" s="50" t="s">
        <v>98</v>
      </c>
      <c r="B140" s="1"/>
      <c r="C140" s="8"/>
      <c r="D140" s="9"/>
      <c r="E140" s="50" t="str">
        <f>A140</f>
        <v xml:space="preserve">A GUELMIM, Le :    </v>
      </c>
      <c r="F140" s="8"/>
      <c r="G140" s="6"/>
      <c r="H140" s="6"/>
      <c r="I140" s="10"/>
    </row>
    <row r="141" spans="1:9" ht="15.75" thickBot="1" x14ac:dyDescent="0.3">
      <c r="A141" s="7"/>
      <c r="B141" s="8"/>
      <c r="C141" s="8"/>
      <c r="D141" s="9"/>
      <c r="E141" s="6"/>
      <c r="F141" s="6"/>
      <c r="G141" s="6"/>
      <c r="H141" s="6"/>
      <c r="I141" s="10"/>
    </row>
    <row r="142" spans="1:9" ht="15.75" thickBot="1" x14ac:dyDescent="0.3">
      <c r="A142" s="114" t="s">
        <v>19</v>
      </c>
      <c r="B142" s="115"/>
      <c r="C142" s="115"/>
      <c r="D142" s="116"/>
      <c r="E142" s="114" t="s">
        <v>20</v>
      </c>
      <c r="F142" s="115"/>
      <c r="G142" s="115"/>
      <c r="H142" s="115"/>
      <c r="I142" s="116"/>
    </row>
    <row r="143" spans="1:9" x14ac:dyDescent="0.25">
      <c r="A143" s="117" t="str">
        <f>D129</f>
        <v>//mille huit cent soixante-dix Dirhams//.</v>
      </c>
      <c r="B143" s="118"/>
      <c r="C143" s="118"/>
      <c r="D143" s="119"/>
      <c r="E143" s="11" t="s">
        <v>21</v>
      </c>
      <c r="F143" s="120"/>
      <c r="G143" s="121"/>
      <c r="H143" s="121"/>
      <c r="I143" s="122"/>
    </row>
    <row r="144" spans="1:9" x14ac:dyDescent="0.25">
      <c r="A144" s="7"/>
      <c r="B144" s="59"/>
      <c r="C144" s="59"/>
      <c r="D144" s="65"/>
      <c r="E144" s="12"/>
      <c r="F144" s="123"/>
      <c r="G144" s="124"/>
      <c r="H144" s="124"/>
      <c r="I144" s="125"/>
    </row>
    <row r="145" spans="1:9" x14ac:dyDescent="0.25">
      <c r="A145" s="7"/>
      <c r="B145" s="59"/>
      <c r="C145" s="59"/>
      <c r="D145" s="65"/>
      <c r="E145" s="54"/>
      <c r="F145" s="59"/>
      <c r="G145" s="59"/>
      <c r="H145" s="59"/>
      <c r="I145" s="65"/>
    </row>
    <row r="146" spans="1:9" x14ac:dyDescent="0.25">
      <c r="A146" s="7"/>
      <c r="B146" s="59"/>
      <c r="C146" s="59"/>
      <c r="D146" s="65"/>
      <c r="E146" s="54"/>
      <c r="F146" s="59"/>
      <c r="G146" s="59"/>
      <c r="H146" s="59"/>
      <c r="I146" s="65"/>
    </row>
    <row r="147" spans="1:9" x14ac:dyDescent="0.25">
      <c r="A147" s="7"/>
      <c r="B147" s="59"/>
      <c r="C147" s="59"/>
      <c r="D147" s="65"/>
      <c r="E147" s="54"/>
      <c r="F147" s="59"/>
      <c r="G147" s="59"/>
      <c r="H147" s="59"/>
      <c r="I147" s="65"/>
    </row>
    <row r="148" spans="1:9" x14ac:dyDescent="0.25">
      <c r="A148" s="7"/>
      <c r="B148" s="59"/>
      <c r="C148" s="59"/>
      <c r="D148" s="65"/>
      <c r="E148" s="54"/>
      <c r="F148" s="59"/>
      <c r="G148" s="59"/>
      <c r="H148" s="59"/>
      <c r="I148" s="65"/>
    </row>
    <row r="149" spans="1:9" x14ac:dyDescent="0.25">
      <c r="A149" s="50" t="s">
        <v>99</v>
      </c>
      <c r="B149" s="1"/>
      <c r="C149" s="59"/>
      <c r="D149" s="65"/>
      <c r="E149" s="50" t="s">
        <v>93</v>
      </c>
      <c r="F149" s="59"/>
      <c r="G149" s="1"/>
      <c r="H149" s="1"/>
      <c r="I149" s="9"/>
    </row>
    <row r="150" spans="1:9" ht="15.75" thickBot="1" x14ac:dyDescent="0.3">
      <c r="A150" s="51"/>
      <c r="B150" s="52"/>
      <c r="C150" s="13"/>
      <c r="D150" s="15"/>
      <c r="E150" s="14"/>
      <c r="F150" s="13"/>
      <c r="G150" s="13"/>
      <c r="H150" s="13"/>
      <c r="I150" s="15"/>
    </row>
    <row r="151" spans="1:9" x14ac:dyDescent="0.25">
      <c r="A151" s="17" t="s">
        <v>22</v>
      </c>
      <c r="B151" s="17"/>
      <c r="C151" s="17"/>
      <c r="D151" s="17" t="s">
        <v>23</v>
      </c>
      <c r="E151" s="17"/>
      <c r="F151" s="17"/>
      <c r="G151" s="17"/>
      <c r="H151" s="17"/>
      <c r="I151" s="17"/>
    </row>
    <row r="152" spans="1:9" x14ac:dyDescent="0.25">
      <c r="A152" s="17"/>
      <c r="B152" s="17"/>
      <c r="C152" s="17"/>
      <c r="D152" s="17"/>
      <c r="E152" s="17"/>
      <c r="F152" s="17"/>
      <c r="G152" s="17"/>
      <c r="H152" s="17"/>
      <c r="I152" s="17"/>
    </row>
    <row r="155" spans="1:9" x14ac:dyDescent="0.25">
      <c r="A155" s="139" t="s">
        <v>1</v>
      </c>
      <c r="B155" s="139"/>
      <c r="C155" s="139"/>
      <c r="D155" s="139"/>
      <c r="E155" s="139"/>
      <c r="F155" s="139"/>
      <c r="G155" s="139"/>
      <c r="H155" s="139"/>
      <c r="I155" s="139"/>
    </row>
    <row r="156" spans="1:9" x14ac:dyDescent="0.25">
      <c r="A156" s="140" t="s">
        <v>2</v>
      </c>
      <c r="B156" s="140"/>
      <c r="C156" s="140"/>
      <c r="D156" s="140"/>
      <c r="E156" s="140"/>
      <c r="F156" s="140"/>
      <c r="G156" s="140"/>
      <c r="H156" s="140"/>
      <c r="I156" s="140"/>
    </row>
    <row r="157" spans="1:9" x14ac:dyDescent="0.25">
      <c r="A157" s="128" t="s">
        <v>45</v>
      </c>
      <c r="B157" s="128"/>
      <c r="C157" s="128"/>
      <c r="D157" s="128"/>
      <c r="E157" s="128"/>
      <c r="F157" s="128"/>
      <c r="G157" s="128"/>
      <c r="H157" s="128"/>
      <c r="I157" s="128"/>
    </row>
    <row r="158" spans="1:9" x14ac:dyDescent="0.25">
      <c r="A158" s="128" t="s">
        <v>43</v>
      </c>
      <c r="B158" s="128"/>
      <c r="C158" s="128"/>
      <c r="D158" s="128"/>
      <c r="E158" s="128"/>
      <c r="F158" s="128"/>
      <c r="G158" s="128"/>
      <c r="H158" s="128"/>
      <c r="I158" s="128"/>
    </row>
    <row r="159" spans="1:9" ht="15.75" thickBot="1" x14ac:dyDescent="0.3">
      <c r="A159" s="56"/>
      <c r="B159" s="56"/>
      <c r="C159" s="56"/>
      <c r="D159" s="56"/>
      <c r="E159" s="56"/>
      <c r="F159" s="56"/>
      <c r="G159" s="56"/>
      <c r="H159" s="56"/>
      <c r="I159" s="56"/>
    </row>
    <row r="160" spans="1:9" ht="19.5" x14ac:dyDescent="0.35">
      <c r="A160" s="141" t="s">
        <v>24</v>
      </c>
      <c r="B160" s="142"/>
      <c r="C160" s="142"/>
      <c r="D160" s="142"/>
      <c r="E160" s="142"/>
      <c r="F160" s="142"/>
      <c r="G160" s="142"/>
      <c r="H160" s="142"/>
      <c r="I160" s="143"/>
    </row>
    <row r="161" spans="1:9" ht="20.25" thickBot="1" x14ac:dyDescent="0.4">
      <c r="A161" s="144" t="s">
        <v>25</v>
      </c>
      <c r="B161" s="145"/>
      <c r="C161" s="145"/>
      <c r="D161" s="145"/>
      <c r="E161" s="145"/>
      <c r="F161" s="145"/>
      <c r="G161" s="145"/>
      <c r="H161" s="145"/>
      <c r="I161" s="146"/>
    </row>
    <row r="162" spans="1:9" ht="17.25" x14ac:dyDescent="0.3">
      <c r="A162" s="18"/>
      <c r="B162" s="18"/>
      <c r="C162" s="18"/>
      <c r="D162" s="18"/>
      <c r="E162" s="18"/>
      <c r="F162" s="18"/>
      <c r="G162" s="18"/>
      <c r="H162" s="18"/>
      <c r="I162" s="18"/>
    </row>
    <row r="163" spans="1:9" ht="17.25" customHeight="1" x14ac:dyDescent="0.3">
      <c r="A163" s="147" t="s">
        <v>26</v>
      </c>
      <c r="B163" s="147"/>
      <c r="C163" s="147"/>
      <c r="D163" s="147"/>
      <c r="E163" s="147"/>
      <c r="F163" s="148" t="s">
        <v>103</v>
      </c>
      <c r="G163" s="148"/>
      <c r="H163" s="149"/>
      <c r="I163" s="18"/>
    </row>
    <row r="164" spans="1:9" ht="17.25" customHeight="1" x14ac:dyDescent="0.3">
      <c r="A164" s="147"/>
      <c r="B164" s="147"/>
      <c r="C164" s="147"/>
      <c r="D164" s="147"/>
      <c r="E164" s="147"/>
      <c r="F164" s="148"/>
      <c r="G164" s="148"/>
      <c r="H164" s="149"/>
      <c r="I164" s="19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3" t="s">
        <v>3</v>
      </c>
      <c r="B167" s="3"/>
      <c r="C167" s="112" t="s">
        <v>107</v>
      </c>
      <c r="D167" s="112"/>
      <c r="E167" s="112"/>
      <c r="F167" s="126" t="str">
        <f>IF(C168&lt;9,"EXECUTION",IF(C168&lt;17,"MAITRISE",IF(C168&lt;24,"CADRE","CADRE SUP.")))</f>
        <v>MAITRISE</v>
      </c>
      <c r="G167" s="126"/>
      <c r="H167" s="57">
        <v>1653240</v>
      </c>
      <c r="I167" s="3"/>
    </row>
    <row r="168" spans="1:9" ht="15.75" x14ac:dyDescent="0.25">
      <c r="A168" s="3" t="s">
        <v>4</v>
      </c>
      <c r="B168" s="3"/>
      <c r="C168" s="61">
        <v>14</v>
      </c>
      <c r="D168" s="3" t="s">
        <v>5</v>
      </c>
      <c r="E168" s="3" t="s">
        <v>6</v>
      </c>
      <c r="F168" s="60" t="s">
        <v>47</v>
      </c>
      <c r="G168" s="3"/>
      <c r="H168" s="3" t="s">
        <v>7</v>
      </c>
      <c r="I168" s="60" t="s">
        <v>0</v>
      </c>
    </row>
    <row r="169" spans="1:9" x14ac:dyDescent="0.25">
      <c r="A169" s="20" t="s">
        <v>8</v>
      </c>
      <c r="B169" s="20"/>
      <c r="C169" s="127" t="s">
        <v>110</v>
      </c>
      <c r="D169" s="127"/>
      <c r="E169" s="127"/>
      <c r="F169" s="3" t="s">
        <v>9</v>
      </c>
      <c r="H169" s="21" t="s">
        <v>62</v>
      </c>
      <c r="I169" s="21"/>
    </row>
    <row r="170" spans="1:9" x14ac:dyDescent="0.25">
      <c r="A170" s="3" t="s">
        <v>112</v>
      </c>
      <c r="B170" s="16"/>
      <c r="C170" s="22"/>
      <c r="E170" s="3" t="s">
        <v>11</v>
      </c>
      <c r="F170" s="57" t="s">
        <v>108</v>
      </c>
      <c r="G170" s="3" t="s">
        <v>12</v>
      </c>
      <c r="H170" s="128" t="s">
        <v>109</v>
      </c>
      <c r="I170" s="128"/>
    </row>
    <row r="171" spans="1:9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21.75" customHeight="1" thickBot="1" x14ac:dyDescent="0.3">
      <c r="A172" s="129" t="s">
        <v>27</v>
      </c>
      <c r="B172" s="131" t="s">
        <v>13</v>
      </c>
      <c r="C172" s="64" t="s">
        <v>28</v>
      </c>
      <c r="D172" s="133" t="s">
        <v>29</v>
      </c>
      <c r="E172" s="134"/>
      <c r="F172" s="134"/>
      <c r="G172" s="135"/>
      <c r="H172" s="4" t="s">
        <v>14</v>
      </c>
      <c r="I172" s="131" t="s">
        <v>15</v>
      </c>
    </row>
    <row r="173" spans="1:9" ht="21.75" customHeight="1" thickBot="1" x14ac:dyDescent="0.3">
      <c r="A173" s="130"/>
      <c r="B173" s="132"/>
      <c r="C173" s="23" t="s">
        <v>30</v>
      </c>
      <c r="D173" s="53" t="s">
        <v>31</v>
      </c>
      <c r="E173" s="24" t="s">
        <v>32</v>
      </c>
      <c r="F173" s="25" t="s">
        <v>33</v>
      </c>
      <c r="G173" s="26" t="s">
        <v>34</v>
      </c>
      <c r="H173" s="27" t="s">
        <v>35</v>
      </c>
      <c r="I173" s="132"/>
    </row>
    <row r="174" spans="1:9" ht="21.75" customHeight="1" x14ac:dyDescent="0.25">
      <c r="A174" s="62"/>
      <c r="B174" s="28" t="s">
        <v>36</v>
      </c>
      <c r="C174" s="106" t="s">
        <v>111</v>
      </c>
      <c r="D174" s="29">
        <v>50</v>
      </c>
      <c r="E174" s="30">
        <v>75</v>
      </c>
      <c r="F174" s="30">
        <v>100</v>
      </c>
      <c r="G174" s="31">
        <v>125</v>
      </c>
      <c r="H174" s="32">
        <v>10</v>
      </c>
      <c r="I174" s="33">
        <f>IF($C$18&lt;12,H174*D174,IF($C$18&lt;15,H174*E174,IF($C$18&lt;20,H174*F174,IF($C$18&gt;=20,H174*G174,"erreur"))))</f>
        <v>750</v>
      </c>
    </row>
    <row r="175" spans="1:9" ht="21.75" customHeight="1" x14ac:dyDescent="0.25">
      <c r="A175" s="34" t="s">
        <v>37</v>
      </c>
      <c r="B175" s="35" t="s">
        <v>38</v>
      </c>
      <c r="C175" s="105" t="s">
        <v>111</v>
      </c>
      <c r="D175" s="36">
        <v>64</v>
      </c>
      <c r="E175" s="37">
        <v>89</v>
      </c>
      <c r="F175" s="37">
        <v>114</v>
      </c>
      <c r="G175" s="38">
        <v>139</v>
      </c>
      <c r="H175" s="39">
        <v>10</v>
      </c>
      <c r="I175" s="40">
        <f>IF($C$18&lt;12,H175*D175,IF($C$18&lt;15,H175*E175,IF($C$18&lt;20,H175*F175,IF($C$18&gt;=20,H175*G175,"erreur"))))</f>
        <v>890</v>
      </c>
    </row>
    <row r="176" spans="1:9" ht="21.75" customHeight="1" thickBot="1" x14ac:dyDescent="0.3">
      <c r="A176" s="63"/>
      <c r="B176" s="41" t="s">
        <v>39</v>
      </c>
      <c r="C176" s="107" t="s">
        <v>111</v>
      </c>
      <c r="D176" s="42">
        <v>78</v>
      </c>
      <c r="E176" s="43">
        <v>103</v>
      </c>
      <c r="F176" s="43">
        <v>150</v>
      </c>
      <c r="G176" s="44">
        <v>153</v>
      </c>
      <c r="H176" s="45">
        <v>9</v>
      </c>
      <c r="I176" s="46">
        <f>IF($C$18&lt;12,H176*D176,IF($C$18&lt;15,H176*E176,IF($C$18&lt;20,H176*F176,IF($C$18&gt;=20,H176*G176,"erreur"))))</f>
        <v>927</v>
      </c>
    </row>
    <row r="177" spans="1:9" ht="26.25" customHeight="1" thickBot="1" x14ac:dyDescent="0.35">
      <c r="A177" s="136" t="s">
        <v>40</v>
      </c>
      <c r="B177" s="137"/>
      <c r="C177" s="137"/>
      <c r="D177" s="137"/>
      <c r="E177" s="137"/>
      <c r="F177" s="137"/>
      <c r="G177" s="138"/>
      <c r="H177" s="47">
        <v>29</v>
      </c>
      <c r="I177" s="48">
        <f>SUM(I174:I176)</f>
        <v>2567</v>
      </c>
    </row>
    <row r="178" spans="1:9" x14ac:dyDescent="0.25">
      <c r="A178" s="55"/>
      <c r="B178" s="55"/>
      <c r="C178" s="55"/>
      <c r="D178" s="55"/>
      <c r="E178" s="55"/>
      <c r="F178" s="55"/>
      <c r="G178" s="6"/>
      <c r="H178" s="6"/>
      <c r="I178" s="6"/>
    </row>
    <row r="179" spans="1:9" x14ac:dyDescent="0.25">
      <c r="A179" s="111" t="s">
        <v>16</v>
      </c>
      <c r="B179" s="111"/>
      <c r="C179" s="111"/>
      <c r="D179" s="112" t="s">
        <v>106</v>
      </c>
      <c r="E179" s="112"/>
      <c r="F179" s="112"/>
      <c r="G179" s="112"/>
      <c r="H179" s="112"/>
      <c r="I179" s="112"/>
    </row>
    <row r="180" spans="1:9" x14ac:dyDescent="0.25">
      <c r="A180" s="56"/>
      <c r="B180" s="56"/>
      <c r="C180" s="56"/>
      <c r="D180" s="56"/>
      <c r="E180" s="56"/>
      <c r="F180" s="56"/>
      <c r="G180" s="56"/>
      <c r="H180" s="56"/>
      <c r="I180" s="56"/>
    </row>
    <row r="181" spans="1:9" ht="15.75" x14ac:dyDescent="0.25">
      <c r="A181" s="113" t="s">
        <v>41</v>
      </c>
      <c r="B181" s="113"/>
      <c r="C181" s="113"/>
      <c r="D181" s="113"/>
      <c r="E181" s="113"/>
      <c r="F181" s="113"/>
      <c r="G181" s="113"/>
      <c r="H181" s="113"/>
      <c r="I181" s="113"/>
    </row>
    <row r="182" spans="1:9" ht="15.75" x14ac:dyDescent="0.25">
      <c r="A182" s="113" t="s">
        <v>42</v>
      </c>
      <c r="B182" s="113"/>
      <c r="C182" s="113"/>
      <c r="D182" s="113"/>
      <c r="E182" s="113"/>
      <c r="F182" s="113"/>
      <c r="G182" s="113"/>
      <c r="H182" s="113"/>
      <c r="I182" s="113"/>
    </row>
    <row r="183" spans="1:9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.75" thickBot="1" x14ac:dyDescent="0.3">
      <c r="A184" s="114" t="s">
        <v>17</v>
      </c>
      <c r="B184" s="115"/>
      <c r="C184" s="115"/>
      <c r="D184" s="116"/>
      <c r="E184" s="114" t="s">
        <v>18</v>
      </c>
      <c r="F184" s="115"/>
      <c r="G184" s="115"/>
      <c r="H184" s="115"/>
      <c r="I184" s="116"/>
    </row>
    <row r="185" spans="1:9" x14ac:dyDescent="0.25">
      <c r="A185" s="7"/>
      <c r="B185" s="8"/>
      <c r="C185" s="8"/>
      <c r="D185" s="9"/>
      <c r="E185" s="6"/>
      <c r="F185" s="6"/>
      <c r="G185" s="6"/>
      <c r="H185" s="6"/>
      <c r="I185" s="10"/>
    </row>
    <row r="186" spans="1:9" x14ac:dyDescent="0.25">
      <c r="A186" s="7"/>
      <c r="B186" s="8"/>
      <c r="C186" s="8"/>
      <c r="D186" s="9"/>
      <c r="E186" s="6"/>
      <c r="F186" s="1"/>
      <c r="G186" s="1"/>
      <c r="H186" s="1"/>
      <c r="I186" s="49"/>
    </row>
    <row r="187" spans="1:9" x14ac:dyDescent="0.25">
      <c r="A187" s="7"/>
      <c r="B187" s="8"/>
      <c r="C187" s="8"/>
      <c r="D187" s="9"/>
      <c r="E187" s="6"/>
      <c r="F187" s="1"/>
      <c r="G187" s="1"/>
      <c r="H187" s="1"/>
      <c r="I187" s="49"/>
    </row>
    <row r="188" spans="1:9" x14ac:dyDescent="0.25">
      <c r="A188" s="7"/>
      <c r="B188" s="8"/>
      <c r="C188" s="8"/>
      <c r="D188" s="9"/>
      <c r="E188" s="6"/>
      <c r="F188" s="6"/>
      <c r="G188" s="6"/>
      <c r="H188" s="6"/>
      <c r="I188" s="10"/>
    </row>
    <row r="189" spans="1:9" x14ac:dyDescent="0.25">
      <c r="A189" s="7"/>
      <c r="B189" s="8"/>
      <c r="C189" s="8"/>
      <c r="D189" s="9"/>
      <c r="E189" s="6"/>
      <c r="F189" s="6"/>
      <c r="G189" s="6"/>
      <c r="H189" s="6"/>
      <c r="I189" s="10"/>
    </row>
    <row r="190" spans="1:9" x14ac:dyDescent="0.25">
      <c r="A190" s="50" t="s">
        <v>98</v>
      </c>
      <c r="B190" s="1"/>
      <c r="C190" s="8"/>
      <c r="D190" s="9"/>
      <c r="E190" s="50" t="str">
        <f>A190</f>
        <v xml:space="preserve">A GUELMIM, Le :    </v>
      </c>
      <c r="F190" s="8"/>
      <c r="G190" s="6"/>
      <c r="H190" s="6"/>
      <c r="I190" s="10"/>
    </row>
    <row r="191" spans="1:9" ht="15.75" thickBot="1" x14ac:dyDescent="0.3">
      <c r="A191" s="7"/>
      <c r="B191" s="8"/>
      <c r="C191" s="8"/>
      <c r="D191" s="9"/>
      <c r="E191" s="6"/>
      <c r="F191" s="6"/>
      <c r="G191" s="6"/>
      <c r="H191" s="6"/>
      <c r="I191" s="10"/>
    </row>
    <row r="192" spans="1:9" ht="15.75" thickBot="1" x14ac:dyDescent="0.3">
      <c r="A192" s="114" t="s">
        <v>19</v>
      </c>
      <c r="B192" s="115"/>
      <c r="C192" s="115"/>
      <c r="D192" s="116"/>
      <c r="E192" s="114" t="s">
        <v>20</v>
      </c>
      <c r="F192" s="115"/>
      <c r="G192" s="115"/>
      <c r="H192" s="115"/>
      <c r="I192" s="116"/>
    </row>
    <row r="193" spans="1:9" x14ac:dyDescent="0.25">
      <c r="A193" s="117" t="str">
        <f>D179</f>
        <v>// deux mille cinq cent soixante-sept Dirhams//.</v>
      </c>
      <c r="B193" s="118"/>
      <c r="C193" s="118"/>
      <c r="D193" s="119"/>
      <c r="E193" s="11" t="s">
        <v>21</v>
      </c>
      <c r="F193" s="120"/>
      <c r="G193" s="121"/>
      <c r="H193" s="121"/>
      <c r="I193" s="122"/>
    </row>
    <row r="194" spans="1:9" x14ac:dyDescent="0.25">
      <c r="A194" s="7"/>
      <c r="B194" s="59"/>
      <c r="C194" s="59"/>
      <c r="D194" s="65"/>
      <c r="E194" s="12"/>
      <c r="F194" s="123"/>
      <c r="G194" s="124"/>
      <c r="H194" s="124"/>
      <c r="I194" s="125"/>
    </row>
    <row r="195" spans="1:9" x14ac:dyDescent="0.25">
      <c r="A195" s="7"/>
      <c r="B195" s="59"/>
      <c r="C195" s="59"/>
      <c r="D195" s="65"/>
      <c r="E195" s="54"/>
      <c r="F195" s="59"/>
      <c r="G195" s="59"/>
      <c r="H195" s="59"/>
      <c r="I195" s="65"/>
    </row>
    <row r="196" spans="1:9" x14ac:dyDescent="0.25">
      <c r="A196" s="7"/>
      <c r="B196" s="59"/>
      <c r="C196" s="59"/>
      <c r="D196" s="65"/>
      <c r="E196" s="54"/>
      <c r="F196" s="59"/>
      <c r="G196" s="59"/>
      <c r="H196" s="59"/>
      <c r="I196" s="65"/>
    </row>
    <row r="197" spans="1:9" x14ac:dyDescent="0.25">
      <c r="A197" s="7"/>
      <c r="B197" s="59"/>
      <c r="C197" s="59"/>
      <c r="D197" s="65"/>
      <c r="E197" s="54"/>
      <c r="F197" s="59"/>
      <c r="G197" s="59"/>
      <c r="H197" s="59"/>
      <c r="I197" s="65"/>
    </row>
    <row r="198" spans="1:9" x14ac:dyDescent="0.25">
      <c r="A198" s="7"/>
      <c r="B198" s="59"/>
      <c r="C198" s="59"/>
      <c r="D198" s="65"/>
      <c r="E198" s="54"/>
      <c r="F198" s="59"/>
      <c r="G198" s="59"/>
      <c r="H198" s="59"/>
      <c r="I198" s="65"/>
    </row>
    <row r="199" spans="1:9" x14ac:dyDescent="0.25">
      <c r="A199" s="50" t="s">
        <v>99</v>
      </c>
      <c r="B199" s="1"/>
      <c r="C199" s="59"/>
      <c r="D199" s="65"/>
      <c r="E199" s="50" t="s">
        <v>93</v>
      </c>
      <c r="F199" s="59"/>
      <c r="G199" s="1"/>
      <c r="H199" s="1"/>
      <c r="I199" s="9"/>
    </row>
    <row r="200" spans="1:9" ht="15.75" thickBot="1" x14ac:dyDescent="0.3">
      <c r="A200" s="51"/>
      <c r="B200" s="52"/>
      <c r="C200" s="13"/>
      <c r="D200" s="15"/>
      <c r="E200" s="14"/>
      <c r="F200" s="13"/>
      <c r="G200" s="13"/>
      <c r="H200" s="13"/>
      <c r="I200" s="15"/>
    </row>
  </sheetData>
  <mergeCells count="112">
    <mergeCell ref="B22:B23"/>
    <mergeCell ref="D22:G22"/>
    <mergeCell ref="I22:I23"/>
    <mergeCell ref="A27:G27"/>
    <mergeCell ref="A5:I5"/>
    <mergeCell ref="A6:I6"/>
    <mergeCell ref="A7:I7"/>
    <mergeCell ref="A8:I8"/>
    <mergeCell ref="A10:I10"/>
    <mergeCell ref="A11:I11"/>
    <mergeCell ref="A13:E14"/>
    <mergeCell ref="F13:G14"/>
    <mergeCell ref="H13:H14"/>
    <mergeCell ref="A55:I55"/>
    <mergeCell ref="A56:I56"/>
    <mergeCell ref="A57:I57"/>
    <mergeCell ref="A58:I58"/>
    <mergeCell ref="A60:I60"/>
    <mergeCell ref="A29:C29"/>
    <mergeCell ref="D29:I29"/>
    <mergeCell ref="A31:I31"/>
    <mergeCell ref="A32:I32"/>
    <mergeCell ref="A34:D34"/>
    <mergeCell ref="E34:I34"/>
    <mergeCell ref="A42:D42"/>
    <mergeCell ref="E42:I42"/>
    <mergeCell ref="A43:D43"/>
    <mergeCell ref="F43:I44"/>
    <mergeCell ref="C17:E17"/>
    <mergeCell ref="F17:G17"/>
    <mergeCell ref="C19:E19"/>
    <mergeCell ref="H20:I20"/>
    <mergeCell ref="A22:A23"/>
    <mergeCell ref="A61:I61"/>
    <mergeCell ref="A63:E64"/>
    <mergeCell ref="F63:G64"/>
    <mergeCell ref="H63:H64"/>
    <mergeCell ref="C67:E67"/>
    <mergeCell ref="F67:G67"/>
    <mergeCell ref="C69:E69"/>
    <mergeCell ref="H70:I70"/>
    <mergeCell ref="A72:A73"/>
    <mergeCell ref="B72:B73"/>
    <mergeCell ref="D72:G72"/>
    <mergeCell ref="I72:I73"/>
    <mergeCell ref="A77:G77"/>
    <mergeCell ref="A79:C79"/>
    <mergeCell ref="D79:I79"/>
    <mergeCell ref="A81:I81"/>
    <mergeCell ref="A82:I82"/>
    <mergeCell ref="A84:D84"/>
    <mergeCell ref="E84:I84"/>
    <mergeCell ref="A92:D92"/>
    <mergeCell ref="E92:I92"/>
    <mergeCell ref="A93:D93"/>
    <mergeCell ref="F93:I94"/>
    <mergeCell ref="A105:I105"/>
    <mergeCell ref="A106:I106"/>
    <mergeCell ref="A107:I107"/>
    <mergeCell ref="A108:I108"/>
    <mergeCell ref="A110:I110"/>
    <mergeCell ref="A111:I111"/>
    <mergeCell ref="A113:E114"/>
    <mergeCell ref="F113:G114"/>
    <mergeCell ref="H113:H114"/>
    <mergeCell ref="C117:E117"/>
    <mergeCell ref="F117:G117"/>
    <mergeCell ref="C119:E119"/>
    <mergeCell ref="H120:I120"/>
    <mergeCell ref="A122:A123"/>
    <mergeCell ref="B122:B123"/>
    <mergeCell ref="D122:G122"/>
    <mergeCell ref="I122:I123"/>
    <mergeCell ref="A127:G127"/>
    <mergeCell ref="A129:C129"/>
    <mergeCell ref="D129:I129"/>
    <mergeCell ref="A131:I131"/>
    <mergeCell ref="A132:I132"/>
    <mergeCell ref="A134:D134"/>
    <mergeCell ref="E134:I134"/>
    <mergeCell ref="A142:D142"/>
    <mergeCell ref="E142:I142"/>
    <mergeCell ref="A143:D143"/>
    <mergeCell ref="F143:I144"/>
    <mergeCell ref="A155:I155"/>
    <mergeCell ref="A156:I156"/>
    <mergeCell ref="A157:I157"/>
    <mergeCell ref="A158:I158"/>
    <mergeCell ref="A160:I160"/>
    <mergeCell ref="A161:I161"/>
    <mergeCell ref="A163:E164"/>
    <mergeCell ref="F163:G164"/>
    <mergeCell ref="H163:H164"/>
    <mergeCell ref="C167:E167"/>
    <mergeCell ref="F167:G167"/>
    <mergeCell ref="C169:E169"/>
    <mergeCell ref="H170:I170"/>
    <mergeCell ref="A172:A173"/>
    <mergeCell ref="B172:B173"/>
    <mergeCell ref="D172:G172"/>
    <mergeCell ref="I172:I173"/>
    <mergeCell ref="A177:G177"/>
    <mergeCell ref="A179:C179"/>
    <mergeCell ref="D179:I179"/>
    <mergeCell ref="A181:I181"/>
    <mergeCell ref="A182:I182"/>
    <mergeCell ref="A184:D184"/>
    <mergeCell ref="E184:I184"/>
    <mergeCell ref="A192:D192"/>
    <mergeCell ref="E192:I192"/>
    <mergeCell ref="A193:D193"/>
    <mergeCell ref="F193:I194"/>
  </mergeCells>
  <pageMargins left="0.31496062992125984" right="0.11811023622047245" top="0.35433070866141736" bottom="0.35433070866141736" header="0.31496062992125984" footer="0.31496062992125984"/>
  <pageSetup paperSize="9" scale="87" orientation="portrait" horizontalDpi="4294967294" verticalDpi="4294967294" r:id="rId1"/>
  <rowBreaks count="3" manualBreakCount="3">
    <brk id="50" max="8" man="1"/>
    <brk id="100" max="8" man="1"/>
    <brk id="150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opLeftCell="A151" zoomScaleNormal="100" workbookViewId="0">
      <selection activeCell="F219" sqref="F219"/>
    </sheetView>
  </sheetViews>
  <sheetFormatPr defaultColWidth="8.85546875" defaultRowHeight="15" x14ac:dyDescent="0.25"/>
  <cols>
    <col min="1" max="1" width="7.140625" customWidth="1"/>
    <col min="2" max="2" width="10.7109375" customWidth="1"/>
    <col min="3" max="3" width="10.85546875" customWidth="1"/>
    <col min="5" max="5" width="9.28515625" customWidth="1"/>
    <col min="6" max="6" width="10.140625" customWidth="1"/>
    <col min="8" max="8" width="8.7109375" customWidth="1"/>
    <col min="9" max="9" width="15.28515625" customWidth="1"/>
    <col min="10" max="10" width="6.28515625" customWidth="1"/>
    <col min="11" max="11" width="14" customWidth="1"/>
    <col min="12" max="12" width="19.42578125" customWidth="1"/>
    <col min="13" max="13" width="7" customWidth="1"/>
    <col min="14" max="14" width="7.5703125" customWidth="1"/>
    <col min="15" max="15" width="6" customWidth="1"/>
    <col min="16" max="16" width="6.7109375" customWidth="1"/>
    <col min="17" max="17" width="8.28515625" customWidth="1"/>
    <col min="18" max="18" width="17.28515625" customWidth="1"/>
  </cols>
  <sheetData>
    <row r="1" spans="1:9" x14ac:dyDescent="0.25">
      <c r="A1" s="17" t="s">
        <v>22</v>
      </c>
      <c r="B1" s="17"/>
      <c r="C1" s="17"/>
      <c r="E1" s="17" t="s">
        <v>23</v>
      </c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5" spans="1:9" x14ac:dyDescent="0.25">
      <c r="A5" s="139" t="s">
        <v>1</v>
      </c>
      <c r="B5" s="139"/>
      <c r="C5" s="139"/>
      <c r="D5" s="139"/>
      <c r="E5" s="139"/>
      <c r="F5" s="139"/>
      <c r="G5" s="139"/>
      <c r="H5" s="139"/>
      <c r="I5" s="139"/>
    </row>
    <row r="6" spans="1:9" x14ac:dyDescent="0.25">
      <c r="A6" s="140" t="s">
        <v>2</v>
      </c>
      <c r="B6" s="140"/>
      <c r="C6" s="140"/>
      <c r="D6" s="140"/>
      <c r="E6" s="140"/>
      <c r="F6" s="140"/>
      <c r="G6" s="140"/>
      <c r="H6" s="140"/>
      <c r="I6" s="140"/>
    </row>
    <row r="7" spans="1:9" x14ac:dyDescent="0.25">
      <c r="A7" s="128" t="s">
        <v>45</v>
      </c>
      <c r="B7" s="128"/>
      <c r="C7" s="128"/>
      <c r="D7" s="128"/>
      <c r="E7" s="128"/>
      <c r="F7" s="128"/>
      <c r="G7" s="128"/>
      <c r="H7" s="128"/>
      <c r="I7" s="128"/>
    </row>
    <row r="8" spans="1:9" x14ac:dyDescent="0.25">
      <c r="A8" s="128" t="s">
        <v>44</v>
      </c>
      <c r="B8" s="128"/>
      <c r="C8" s="128"/>
      <c r="D8" s="128"/>
      <c r="E8" s="128"/>
      <c r="F8" s="128"/>
      <c r="G8" s="128"/>
      <c r="H8" s="128"/>
      <c r="I8" s="128"/>
    </row>
    <row r="9" spans="1:9" ht="15.75" thickBot="1" x14ac:dyDescent="0.3">
      <c r="A9" s="56"/>
      <c r="B9" s="56"/>
      <c r="C9" s="56"/>
      <c r="D9" s="56"/>
      <c r="E9" s="56"/>
      <c r="F9" s="56"/>
      <c r="G9" s="56"/>
      <c r="H9" s="56"/>
      <c r="I9" s="56"/>
    </row>
    <row r="10" spans="1:9" ht="19.5" x14ac:dyDescent="0.35">
      <c r="A10" s="141" t="s">
        <v>24</v>
      </c>
      <c r="B10" s="142"/>
      <c r="C10" s="142"/>
      <c r="D10" s="142"/>
      <c r="E10" s="142"/>
      <c r="F10" s="142"/>
      <c r="G10" s="142"/>
      <c r="H10" s="142"/>
      <c r="I10" s="143"/>
    </row>
    <row r="11" spans="1:9" ht="20.25" thickBot="1" x14ac:dyDescent="0.4">
      <c r="A11" s="144" t="s">
        <v>25</v>
      </c>
      <c r="B11" s="145"/>
      <c r="C11" s="145"/>
      <c r="D11" s="145"/>
      <c r="E11" s="145"/>
      <c r="F11" s="145"/>
      <c r="G11" s="145"/>
      <c r="H11" s="145"/>
      <c r="I11" s="146"/>
    </row>
    <row r="12" spans="1:9" ht="19.5" x14ac:dyDescent="0.35">
      <c r="A12" s="66"/>
      <c r="B12" s="66"/>
      <c r="C12" s="66"/>
      <c r="D12" s="66"/>
      <c r="E12" s="66"/>
      <c r="F12" s="66"/>
      <c r="G12" s="66"/>
      <c r="H12" s="66"/>
      <c r="I12" s="66"/>
    </row>
    <row r="13" spans="1:9" ht="19.5" x14ac:dyDescent="0.35">
      <c r="A13" s="147" t="s">
        <v>26</v>
      </c>
      <c r="B13" s="147"/>
      <c r="C13" s="147"/>
      <c r="D13" s="147"/>
      <c r="E13" s="147"/>
      <c r="F13" s="148">
        <v>43221</v>
      </c>
      <c r="G13" s="148"/>
      <c r="H13" s="149"/>
      <c r="I13" s="66"/>
    </row>
    <row r="14" spans="1:9" ht="19.5" x14ac:dyDescent="0.35">
      <c r="A14" s="147"/>
      <c r="B14" s="147"/>
      <c r="C14" s="147"/>
      <c r="D14" s="147"/>
      <c r="E14" s="147"/>
      <c r="F14" s="148"/>
      <c r="G14" s="148"/>
      <c r="H14" s="149"/>
      <c r="I14" s="67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3" t="s">
        <v>3</v>
      </c>
      <c r="B17" s="3"/>
      <c r="C17" s="128" t="s">
        <v>46</v>
      </c>
      <c r="D17" s="128"/>
      <c r="E17" s="128"/>
      <c r="F17" s="126" t="str">
        <f>IF(C18&lt;9,"EXECUTION",IF(C18&lt;17,"MAITRISE",IF(C18&lt;24,"MAITRISE","MAITRISE SUP.")))</f>
        <v>MAITRISE</v>
      </c>
      <c r="G17" s="126"/>
      <c r="H17" s="68"/>
      <c r="I17" s="3"/>
    </row>
    <row r="18" spans="1:9" ht="15.75" x14ac:dyDescent="0.25">
      <c r="A18" s="3" t="s">
        <v>4</v>
      </c>
      <c r="B18" s="3"/>
      <c r="C18" s="61">
        <v>14</v>
      </c>
      <c r="D18" s="3" t="s">
        <v>5</v>
      </c>
      <c r="E18" s="3" t="s">
        <v>6</v>
      </c>
      <c r="F18" s="60" t="s">
        <v>47</v>
      </c>
      <c r="G18" s="3"/>
      <c r="H18" s="3" t="s">
        <v>7</v>
      </c>
      <c r="I18" s="60" t="s">
        <v>0</v>
      </c>
    </row>
    <row r="19" spans="1:9" x14ac:dyDescent="0.25">
      <c r="A19" s="20" t="s">
        <v>8</v>
      </c>
      <c r="B19" s="20"/>
      <c r="C19" s="126" t="s">
        <v>48</v>
      </c>
      <c r="D19" s="126"/>
      <c r="E19" s="126"/>
      <c r="F19" s="3" t="s">
        <v>9</v>
      </c>
      <c r="H19" s="21" t="s">
        <v>10</v>
      </c>
      <c r="I19" s="21"/>
    </row>
    <row r="20" spans="1:9" x14ac:dyDescent="0.25">
      <c r="A20" s="3" t="s">
        <v>49</v>
      </c>
      <c r="B20" s="16"/>
      <c r="C20" s="22"/>
      <c r="E20" s="3" t="s">
        <v>11</v>
      </c>
      <c r="F20" s="58" t="s">
        <v>50</v>
      </c>
      <c r="G20" s="3" t="s">
        <v>12</v>
      </c>
      <c r="H20" s="128" t="s">
        <v>51</v>
      </c>
      <c r="I20" s="128"/>
    </row>
    <row r="21" spans="1:9" ht="15.75" thickBot="1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ht="25.5" x14ac:dyDescent="0.25">
      <c r="A22" s="168" t="s">
        <v>52</v>
      </c>
      <c r="B22" s="170" t="s">
        <v>53</v>
      </c>
      <c r="C22" s="172" t="s">
        <v>54</v>
      </c>
      <c r="D22" s="164" t="s">
        <v>55</v>
      </c>
      <c r="E22" s="165"/>
      <c r="F22" s="165"/>
      <c r="G22" s="166"/>
      <c r="H22" s="69" t="s">
        <v>56</v>
      </c>
      <c r="I22" s="70" t="s">
        <v>15</v>
      </c>
    </row>
    <row r="23" spans="1:9" x14ac:dyDescent="0.25">
      <c r="A23" s="169"/>
      <c r="B23" s="171"/>
      <c r="C23" s="173"/>
      <c r="D23" s="71" t="s">
        <v>57</v>
      </c>
      <c r="E23" s="71" t="s">
        <v>58</v>
      </c>
      <c r="F23" s="71" t="s">
        <v>47</v>
      </c>
      <c r="G23" s="71" t="s">
        <v>59</v>
      </c>
      <c r="H23" s="72"/>
      <c r="I23" s="73"/>
    </row>
    <row r="24" spans="1:9" x14ac:dyDescent="0.25">
      <c r="A24" s="161" t="s">
        <v>60</v>
      </c>
      <c r="B24" s="74" t="s">
        <v>61</v>
      </c>
      <c r="C24" s="75" t="s">
        <v>62</v>
      </c>
      <c r="D24" s="76" t="s">
        <v>63</v>
      </c>
      <c r="E24" s="76" t="s">
        <v>64</v>
      </c>
      <c r="F24" s="76" t="s">
        <v>65</v>
      </c>
      <c r="G24" s="76" t="s">
        <v>66</v>
      </c>
      <c r="H24" s="77">
        <v>10</v>
      </c>
      <c r="I24" s="78">
        <f>H24*75</f>
        <v>750</v>
      </c>
    </row>
    <row r="25" spans="1:9" x14ac:dyDescent="0.25">
      <c r="A25" s="162"/>
      <c r="B25" s="74" t="s">
        <v>67</v>
      </c>
      <c r="C25" s="75" t="s">
        <v>62</v>
      </c>
      <c r="D25" s="76" t="s">
        <v>68</v>
      </c>
      <c r="E25" s="76" t="s">
        <v>69</v>
      </c>
      <c r="F25" s="76" t="s">
        <v>70</v>
      </c>
      <c r="G25" s="76" t="s">
        <v>71</v>
      </c>
      <c r="H25" s="77">
        <v>10</v>
      </c>
      <c r="I25" s="78">
        <f>H25*89</f>
        <v>890</v>
      </c>
    </row>
    <row r="26" spans="1:9" x14ac:dyDescent="0.25">
      <c r="A26" s="163"/>
      <c r="B26" s="74" t="s">
        <v>39</v>
      </c>
      <c r="C26" s="75" t="s">
        <v>62</v>
      </c>
      <c r="D26" s="76" t="s">
        <v>72</v>
      </c>
      <c r="E26" s="76" t="s">
        <v>73</v>
      </c>
      <c r="F26" s="76" t="s">
        <v>74</v>
      </c>
      <c r="G26" s="76" t="s">
        <v>75</v>
      </c>
      <c r="H26" s="77">
        <v>10</v>
      </c>
      <c r="I26" s="78">
        <f>H26*103</f>
        <v>1030</v>
      </c>
    </row>
    <row r="27" spans="1:9" ht="15.75" thickBot="1" x14ac:dyDescent="0.3">
      <c r="A27" s="164" t="s">
        <v>40</v>
      </c>
      <c r="B27" s="165"/>
      <c r="C27" s="165"/>
      <c r="D27" s="165"/>
      <c r="E27" s="165"/>
      <c r="F27" s="165"/>
      <c r="G27" s="166"/>
      <c r="H27" s="79">
        <v>30</v>
      </c>
      <c r="I27" s="80">
        <f>I24+I25+I26</f>
        <v>2670</v>
      </c>
    </row>
    <row r="28" spans="1:9" x14ac:dyDescent="0.25">
      <c r="A28" s="139" t="s">
        <v>16</v>
      </c>
      <c r="B28" s="139"/>
      <c r="C28" s="139"/>
      <c r="D28" s="139"/>
      <c r="E28" s="139"/>
      <c r="F28" s="81" t="s">
        <v>90</v>
      </c>
      <c r="G28" s="81"/>
      <c r="H28" s="81"/>
      <c r="I28" s="81"/>
    </row>
    <row r="29" spans="1:9" x14ac:dyDescent="0.25">
      <c r="A29" s="128" t="s">
        <v>41</v>
      </c>
      <c r="B29" s="128"/>
      <c r="C29" s="128"/>
      <c r="D29" s="128"/>
      <c r="E29" s="128"/>
      <c r="F29" s="128"/>
      <c r="G29" s="128"/>
      <c r="H29" s="128"/>
      <c r="I29" s="128"/>
    </row>
    <row r="30" spans="1:9" x14ac:dyDescent="0.25">
      <c r="A30" s="128" t="s">
        <v>42</v>
      </c>
      <c r="B30" s="128"/>
      <c r="C30" s="128"/>
      <c r="D30" s="128"/>
      <c r="E30" s="128"/>
      <c r="F30" s="128"/>
      <c r="G30" s="128"/>
      <c r="H30" s="128"/>
      <c r="I30" s="128"/>
    </row>
    <row r="32" spans="1:9" ht="15.6" customHeight="1" thickBot="1" x14ac:dyDescent="0.3">
      <c r="A32" s="7"/>
      <c r="B32" s="8"/>
      <c r="C32" s="8"/>
      <c r="D32" s="6"/>
      <c r="F32" s="6"/>
      <c r="G32" s="6"/>
      <c r="H32" s="6"/>
      <c r="I32" s="10"/>
    </row>
    <row r="33" spans="1:9" ht="15.6" customHeight="1" thickBot="1" x14ac:dyDescent="0.3">
      <c r="A33" s="114" t="s">
        <v>17</v>
      </c>
      <c r="B33" s="115"/>
      <c r="C33" s="115"/>
      <c r="D33" s="115"/>
      <c r="E33" s="116"/>
      <c r="F33" s="114" t="s">
        <v>18</v>
      </c>
      <c r="G33" s="115"/>
      <c r="H33" s="115"/>
      <c r="I33" s="116"/>
    </row>
    <row r="34" spans="1:9" ht="15.6" customHeight="1" x14ac:dyDescent="0.25">
      <c r="A34" s="7"/>
      <c r="B34" s="8"/>
      <c r="C34" s="8"/>
      <c r="E34" s="9"/>
      <c r="F34" s="5"/>
      <c r="G34" s="82"/>
      <c r="H34" s="82"/>
      <c r="I34" s="83"/>
    </row>
    <row r="35" spans="1:9" x14ac:dyDescent="0.25">
      <c r="A35" s="7"/>
      <c r="B35" s="8"/>
      <c r="C35" s="8"/>
      <c r="E35" s="9"/>
      <c r="F35" s="7"/>
      <c r="G35" s="6"/>
      <c r="H35" s="6"/>
      <c r="I35" s="10"/>
    </row>
    <row r="36" spans="1:9" x14ac:dyDescent="0.25">
      <c r="A36" s="7"/>
      <c r="B36" s="8"/>
      <c r="C36" s="8"/>
      <c r="E36" s="9"/>
      <c r="F36" s="7"/>
      <c r="G36" s="6"/>
      <c r="H36" s="6"/>
      <c r="I36" s="10"/>
    </row>
    <row r="37" spans="1:9" x14ac:dyDescent="0.25">
      <c r="A37" s="50" t="s">
        <v>91</v>
      </c>
      <c r="B37" s="1"/>
      <c r="C37" s="8"/>
      <c r="E37" s="9"/>
      <c r="F37" s="50" t="str">
        <f>A37</f>
        <v>A GUELMIM, Le :    /    /2018</v>
      </c>
      <c r="G37" s="6"/>
      <c r="H37" s="6"/>
      <c r="I37" s="10"/>
    </row>
    <row r="38" spans="1:9" ht="15.75" thickBot="1" x14ac:dyDescent="0.3">
      <c r="A38" s="7"/>
      <c r="B38" s="8"/>
      <c r="C38" s="8"/>
      <c r="E38" s="9"/>
      <c r="F38" s="84"/>
      <c r="G38" s="85"/>
      <c r="H38" s="85"/>
      <c r="I38" s="86"/>
    </row>
    <row r="39" spans="1:9" ht="15.75" thickBot="1" x14ac:dyDescent="0.3">
      <c r="A39" s="114" t="s">
        <v>19</v>
      </c>
      <c r="B39" s="115"/>
      <c r="C39" s="115"/>
      <c r="D39" s="115"/>
      <c r="E39" s="115"/>
      <c r="F39" s="114" t="s">
        <v>20</v>
      </c>
      <c r="G39" s="115"/>
      <c r="H39" s="115"/>
      <c r="I39" s="116"/>
    </row>
    <row r="40" spans="1:9" x14ac:dyDescent="0.25">
      <c r="A40" s="184" t="str">
        <f>F28</f>
        <v>//Deux mille six cent soixante-dix  Dirhams//.</v>
      </c>
      <c r="B40" s="151"/>
      <c r="C40" s="151"/>
      <c r="D40" s="151"/>
      <c r="E40" s="152"/>
      <c r="F40" s="153" t="s">
        <v>21</v>
      </c>
      <c r="G40" s="155"/>
      <c r="H40" s="156"/>
      <c r="I40" s="157"/>
    </row>
    <row r="41" spans="1:9" ht="15.75" thickBot="1" x14ac:dyDescent="0.3">
      <c r="A41" s="87"/>
      <c r="B41" s="59"/>
      <c r="C41" s="59"/>
      <c r="F41" s="154"/>
      <c r="G41" s="158"/>
      <c r="H41" s="159"/>
      <c r="I41" s="160"/>
    </row>
    <row r="42" spans="1:9" x14ac:dyDescent="0.25">
      <c r="A42" s="87"/>
      <c r="B42" s="59"/>
      <c r="C42" s="59"/>
      <c r="F42" s="54"/>
      <c r="G42" s="59"/>
      <c r="I42" s="65"/>
    </row>
    <row r="43" spans="1:9" x14ac:dyDescent="0.25">
      <c r="A43" s="87"/>
      <c r="B43" s="59"/>
      <c r="C43" s="59"/>
      <c r="F43" s="54"/>
      <c r="G43" s="59"/>
      <c r="I43" s="65"/>
    </row>
    <row r="44" spans="1:9" x14ac:dyDescent="0.25">
      <c r="A44" s="7"/>
      <c r="B44" s="59"/>
      <c r="C44" s="59"/>
      <c r="F44" s="54"/>
      <c r="G44" s="59"/>
      <c r="I44" s="65"/>
    </row>
    <row r="45" spans="1:9" x14ac:dyDescent="0.25">
      <c r="A45" s="185" t="s">
        <v>92</v>
      </c>
      <c r="B45" s="186"/>
      <c r="C45" s="186"/>
      <c r="D45" s="186"/>
      <c r="E45" s="187"/>
      <c r="F45" s="191" t="s">
        <v>93</v>
      </c>
      <c r="G45" s="192"/>
      <c r="H45" s="192"/>
      <c r="I45" s="193"/>
    </row>
    <row r="46" spans="1:9" ht="15.75" thickBot="1" x14ac:dyDescent="0.3">
      <c r="A46" s="188"/>
      <c r="B46" s="189"/>
      <c r="C46" s="189"/>
      <c r="D46" s="189"/>
      <c r="E46" s="190"/>
      <c r="F46" s="188"/>
      <c r="G46" s="189"/>
      <c r="H46" s="189"/>
      <c r="I46" s="190"/>
    </row>
    <row r="47" spans="1:9" ht="0.6" customHeight="1" x14ac:dyDescent="0.25">
      <c r="A47" s="17" t="s">
        <v>22</v>
      </c>
      <c r="B47" s="17"/>
      <c r="C47" s="17"/>
      <c r="E47" s="17"/>
      <c r="F47" s="17"/>
      <c r="G47" s="17"/>
      <c r="H47" s="17"/>
      <c r="I47" s="17"/>
    </row>
    <row r="48" spans="1:9" ht="12.6" customHeight="1" x14ac:dyDescent="0.25">
      <c r="A48" s="17"/>
      <c r="B48" s="17"/>
      <c r="C48" s="17"/>
      <c r="D48" s="17"/>
      <c r="E48" s="17" t="s">
        <v>23</v>
      </c>
      <c r="F48" s="17"/>
      <c r="G48" s="17"/>
      <c r="H48" s="17"/>
      <c r="I48" s="17"/>
    </row>
    <row r="49" spans="1:9" ht="10.9" customHeight="1" x14ac:dyDescent="0.25"/>
    <row r="51" spans="1:9" x14ac:dyDescent="0.25">
      <c r="A51" s="139" t="s">
        <v>1</v>
      </c>
      <c r="B51" s="139"/>
      <c r="C51" s="139"/>
      <c r="D51" s="139"/>
      <c r="E51" s="139"/>
      <c r="F51" s="139"/>
      <c r="G51" s="139"/>
      <c r="H51" s="139"/>
      <c r="I51" s="139"/>
    </row>
    <row r="52" spans="1:9" x14ac:dyDescent="0.25">
      <c r="A52" s="140" t="s">
        <v>2</v>
      </c>
      <c r="B52" s="140"/>
      <c r="C52" s="140"/>
      <c r="D52" s="140"/>
      <c r="E52" s="140"/>
      <c r="F52" s="140"/>
      <c r="G52" s="140"/>
      <c r="H52" s="140"/>
      <c r="I52" s="140"/>
    </row>
    <row r="53" spans="1:9" x14ac:dyDescent="0.25">
      <c r="A53" s="128" t="s">
        <v>45</v>
      </c>
      <c r="B53" s="128"/>
      <c r="C53" s="128"/>
      <c r="D53" s="128"/>
      <c r="E53" s="128"/>
      <c r="F53" s="128"/>
      <c r="G53" s="128"/>
      <c r="H53" s="128"/>
      <c r="I53" s="128"/>
    </row>
    <row r="54" spans="1:9" x14ac:dyDescent="0.25">
      <c r="A54" s="128" t="s">
        <v>44</v>
      </c>
      <c r="B54" s="128"/>
      <c r="C54" s="128"/>
      <c r="D54" s="128"/>
      <c r="E54" s="128"/>
      <c r="F54" s="128"/>
      <c r="G54" s="128"/>
      <c r="H54" s="128"/>
      <c r="I54" s="128"/>
    </row>
    <row r="55" spans="1:9" ht="15.75" thickBot="1" x14ac:dyDescent="0.3">
      <c r="A55" s="56"/>
      <c r="B55" s="56"/>
      <c r="C55" s="56"/>
      <c r="D55" s="56"/>
      <c r="E55" s="56"/>
      <c r="F55" s="56"/>
      <c r="G55" s="56"/>
      <c r="H55" s="56"/>
      <c r="I55" s="56"/>
    </row>
    <row r="56" spans="1:9" ht="19.5" x14ac:dyDescent="0.35">
      <c r="A56" s="141" t="s">
        <v>24</v>
      </c>
      <c r="B56" s="142"/>
      <c r="C56" s="142"/>
      <c r="D56" s="142"/>
      <c r="E56" s="142"/>
      <c r="F56" s="142"/>
      <c r="G56" s="142"/>
      <c r="H56" s="142"/>
      <c r="I56" s="143"/>
    </row>
    <row r="57" spans="1:9" ht="20.25" thickBot="1" x14ac:dyDescent="0.4">
      <c r="A57" s="144" t="s">
        <v>25</v>
      </c>
      <c r="B57" s="145"/>
      <c r="C57" s="145"/>
      <c r="D57" s="145"/>
      <c r="E57" s="145"/>
      <c r="F57" s="145"/>
      <c r="G57" s="145"/>
      <c r="H57" s="145"/>
      <c r="I57" s="146"/>
    </row>
    <row r="58" spans="1:9" ht="19.5" x14ac:dyDescent="0.35">
      <c r="A58" s="66"/>
      <c r="B58" s="66"/>
      <c r="C58" s="66"/>
      <c r="D58" s="66"/>
      <c r="E58" s="66"/>
      <c r="F58" s="66"/>
      <c r="G58" s="66"/>
      <c r="H58" s="66"/>
      <c r="I58" s="66"/>
    </row>
    <row r="59" spans="1:9" ht="19.5" x14ac:dyDescent="0.35">
      <c r="A59" s="147" t="s">
        <v>26</v>
      </c>
      <c r="B59" s="147"/>
      <c r="C59" s="147"/>
      <c r="D59" s="147"/>
      <c r="E59" s="147"/>
      <c r="F59" s="148">
        <v>43252</v>
      </c>
      <c r="G59" s="148"/>
      <c r="H59" s="149"/>
      <c r="I59" s="66"/>
    </row>
    <row r="60" spans="1:9" ht="19.5" x14ac:dyDescent="0.35">
      <c r="A60" s="147"/>
      <c r="B60" s="147"/>
      <c r="C60" s="147"/>
      <c r="D60" s="147"/>
      <c r="E60" s="147"/>
      <c r="F60" s="148"/>
      <c r="G60" s="148"/>
      <c r="H60" s="149"/>
      <c r="I60" s="67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3" t="s">
        <v>3</v>
      </c>
      <c r="B63" s="3"/>
      <c r="C63" s="128" t="s">
        <v>46</v>
      </c>
      <c r="D63" s="128"/>
      <c r="E63" s="128"/>
      <c r="F63" s="126" t="str">
        <f>IF(C64&lt;9,"EXECUTION",IF(C64&lt;17,"MAITRISE",IF(C64&lt;24,"MAITRISE","MAITRISE SUP.")))</f>
        <v>MAITRISE</v>
      </c>
      <c r="G63" s="126"/>
      <c r="H63" s="68"/>
      <c r="I63" s="3"/>
    </row>
    <row r="64" spans="1:9" ht="15.75" x14ac:dyDescent="0.25">
      <c r="A64" s="3" t="s">
        <v>4</v>
      </c>
      <c r="B64" s="3"/>
      <c r="C64" s="61">
        <v>20</v>
      </c>
      <c r="D64" s="3" t="s">
        <v>5</v>
      </c>
      <c r="E64" s="3" t="s">
        <v>6</v>
      </c>
      <c r="F64" s="60" t="s">
        <v>47</v>
      </c>
      <c r="G64" s="3"/>
      <c r="H64" s="3" t="s">
        <v>7</v>
      </c>
      <c r="I64" s="60" t="s">
        <v>0</v>
      </c>
    </row>
    <row r="65" spans="1:9" x14ac:dyDescent="0.25">
      <c r="A65" s="20" t="s">
        <v>8</v>
      </c>
      <c r="B65" s="20"/>
      <c r="C65" s="126" t="s">
        <v>48</v>
      </c>
      <c r="D65" s="126"/>
      <c r="E65" s="126"/>
      <c r="F65" s="3" t="s">
        <v>9</v>
      </c>
      <c r="H65" s="21" t="s">
        <v>10</v>
      </c>
      <c r="I65" s="21"/>
    </row>
    <row r="66" spans="1:9" x14ac:dyDescent="0.25">
      <c r="A66" s="3" t="s">
        <v>49</v>
      </c>
      <c r="B66" s="16"/>
      <c r="C66" s="22"/>
      <c r="E66" s="3" t="s">
        <v>11</v>
      </c>
      <c r="F66" s="58" t="s">
        <v>50</v>
      </c>
      <c r="G66" s="3" t="s">
        <v>12</v>
      </c>
      <c r="H66" s="128" t="s">
        <v>51</v>
      </c>
      <c r="I66" s="128"/>
    </row>
    <row r="67" spans="1:9" ht="15.75" thickBot="1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ht="25.5" x14ac:dyDescent="0.25">
      <c r="A68" s="168" t="s">
        <v>52</v>
      </c>
      <c r="B68" s="170" t="s">
        <v>53</v>
      </c>
      <c r="C68" s="172" t="s">
        <v>54</v>
      </c>
      <c r="D68" s="164" t="s">
        <v>55</v>
      </c>
      <c r="E68" s="165"/>
      <c r="F68" s="165"/>
      <c r="G68" s="166"/>
      <c r="H68" s="69" t="s">
        <v>56</v>
      </c>
      <c r="I68" s="70" t="s">
        <v>15</v>
      </c>
    </row>
    <row r="69" spans="1:9" x14ac:dyDescent="0.25">
      <c r="A69" s="169"/>
      <c r="B69" s="171"/>
      <c r="C69" s="173"/>
      <c r="D69" s="71" t="s">
        <v>57</v>
      </c>
      <c r="E69" s="71" t="s">
        <v>58</v>
      </c>
      <c r="F69" s="71" t="s">
        <v>47</v>
      </c>
      <c r="G69" s="71" t="s">
        <v>59</v>
      </c>
      <c r="H69" s="72"/>
      <c r="I69" s="73"/>
    </row>
    <row r="70" spans="1:9" x14ac:dyDescent="0.25">
      <c r="A70" s="161" t="s">
        <v>60</v>
      </c>
      <c r="B70" s="74" t="s">
        <v>61</v>
      </c>
      <c r="C70" s="75" t="s">
        <v>62</v>
      </c>
      <c r="D70" s="76" t="s">
        <v>63</v>
      </c>
      <c r="E70" s="76" t="s">
        <v>64</v>
      </c>
      <c r="F70" s="76" t="s">
        <v>65</v>
      </c>
      <c r="G70" s="76" t="s">
        <v>66</v>
      </c>
      <c r="H70" s="77">
        <v>10</v>
      </c>
      <c r="I70" s="78">
        <f>H70*75</f>
        <v>750</v>
      </c>
    </row>
    <row r="71" spans="1:9" x14ac:dyDescent="0.25">
      <c r="A71" s="162"/>
      <c r="B71" s="74" t="s">
        <v>67</v>
      </c>
      <c r="C71" s="75" t="s">
        <v>62</v>
      </c>
      <c r="D71" s="76" t="s">
        <v>68</v>
      </c>
      <c r="E71" s="76" t="s">
        <v>69</v>
      </c>
      <c r="F71" s="76" t="s">
        <v>70</v>
      </c>
      <c r="G71" s="76" t="s">
        <v>71</v>
      </c>
      <c r="H71" s="77">
        <v>10</v>
      </c>
      <c r="I71" s="78">
        <f>H71*89</f>
        <v>890</v>
      </c>
    </row>
    <row r="72" spans="1:9" x14ac:dyDescent="0.25">
      <c r="A72" s="163"/>
      <c r="B72" s="74" t="s">
        <v>39</v>
      </c>
      <c r="C72" s="75" t="s">
        <v>62</v>
      </c>
      <c r="D72" s="76" t="s">
        <v>72</v>
      </c>
      <c r="E72" s="76" t="s">
        <v>73</v>
      </c>
      <c r="F72" s="76" t="s">
        <v>74</v>
      </c>
      <c r="G72" s="76" t="s">
        <v>75</v>
      </c>
      <c r="H72" s="77">
        <v>10</v>
      </c>
      <c r="I72" s="78">
        <f>H72*103</f>
        <v>1030</v>
      </c>
    </row>
    <row r="73" spans="1:9" x14ac:dyDescent="0.25">
      <c r="A73" s="161" t="s">
        <v>76</v>
      </c>
      <c r="B73" s="74" t="s">
        <v>61</v>
      </c>
      <c r="C73" s="75" t="s">
        <v>77</v>
      </c>
      <c r="D73" s="76" t="s">
        <v>78</v>
      </c>
      <c r="E73" s="76" t="s">
        <v>79</v>
      </c>
      <c r="F73" s="76" t="s">
        <v>80</v>
      </c>
      <c r="G73" s="76" t="s">
        <v>81</v>
      </c>
      <c r="H73" s="77" t="s">
        <v>77</v>
      </c>
      <c r="I73" s="78"/>
    </row>
    <row r="74" spans="1:9" x14ac:dyDescent="0.25">
      <c r="A74" s="162"/>
      <c r="B74" s="74" t="s">
        <v>67</v>
      </c>
      <c r="C74" s="75" t="s">
        <v>77</v>
      </c>
      <c r="D74" s="76" t="s">
        <v>82</v>
      </c>
      <c r="E74" s="76" t="s">
        <v>83</v>
      </c>
      <c r="F74" s="76" t="s">
        <v>84</v>
      </c>
      <c r="G74" s="76" t="s">
        <v>85</v>
      </c>
      <c r="H74" s="77" t="s">
        <v>77</v>
      </c>
      <c r="I74" s="78"/>
    </row>
    <row r="75" spans="1:9" x14ac:dyDescent="0.25">
      <c r="A75" s="163"/>
      <c r="B75" s="74" t="s">
        <v>39</v>
      </c>
      <c r="C75" s="75" t="s">
        <v>77</v>
      </c>
      <c r="D75" s="76" t="s">
        <v>86</v>
      </c>
      <c r="E75" s="76" t="s">
        <v>87</v>
      </c>
      <c r="F75" s="76" t="s">
        <v>88</v>
      </c>
      <c r="G75" s="76" t="s">
        <v>89</v>
      </c>
      <c r="H75" s="77" t="s">
        <v>77</v>
      </c>
      <c r="I75" s="78"/>
    </row>
    <row r="76" spans="1:9" ht="15.75" thickBot="1" x14ac:dyDescent="0.3">
      <c r="A76" s="164" t="s">
        <v>40</v>
      </c>
      <c r="B76" s="165"/>
      <c r="C76" s="165"/>
      <c r="D76" s="165"/>
      <c r="E76" s="165"/>
      <c r="F76" s="165"/>
      <c r="G76" s="166"/>
      <c r="H76" s="79">
        <v>30</v>
      </c>
      <c r="I76" s="80">
        <f>I70+I71+I72</f>
        <v>2670</v>
      </c>
    </row>
    <row r="77" spans="1:9" x14ac:dyDescent="0.25">
      <c r="A77" s="139" t="s">
        <v>16</v>
      </c>
      <c r="B77" s="139"/>
      <c r="C77" s="139"/>
      <c r="D77" s="139"/>
      <c r="E77" s="139"/>
      <c r="F77" s="81" t="s">
        <v>97</v>
      </c>
      <c r="G77" s="81"/>
      <c r="H77" s="81"/>
      <c r="I77" s="81"/>
    </row>
    <row r="78" spans="1:9" x14ac:dyDescent="0.25">
      <c r="A78" s="128" t="s">
        <v>41</v>
      </c>
      <c r="B78" s="128"/>
      <c r="C78" s="128"/>
      <c r="D78" s="128"/>
      <c r="E78" s="128"/>
      <c r="F78" s="128"/>
      <c r="G78" s="128"/>
      <c r="H78" s="128"/>
      <c r="I78" s="128"/>
    </row>
    <row r="79" spans="1:9" x14ac:dyDescent="0.25">
      <c r="A79" s="128" t="s">
        <v>42</v>
      </c>
      <c r="B79" s="128"/>
      <c r="C79" s="128"/>
      <c r="D79" s="128"/>
      <c r="E79" s="128"/>
      <c r="F79" s="128"/>
      <c r="G79" s="128"/>
      <c r="H79" s="128"/>
      <c r="I79" s="128"/>
    </row>
    <row r="81" spans="1:9" ht="15.75" thickBot="1" x14ac:dyDescent="0.3">
      <c r="A81" s="6"/>
      <c r="B81" s="6"/>
      <c r="C81" s="6"/>
      <c r="D81" s="6"/>
      <c r="E81" s="6"/>
      <c r="F81" s="6"/>
      <c r="G81" s="6"/>
      <c r="H81" s="6"/>
      <c r="I81" s="6"/>
    </row>
    <row r="82" spans="1:9" ht="15.75" thickBot="1" x14ac:dyDescent="0.3">
      <c r="A82" s="114" t="s">
        <v>17</v>
      </c>
      <c r="B82" s="115"/>
      <c r="C82" s="115"/>
      <c r="D82" s="115"/>
      <c r="E82" s="116"/>
      <c r="F82" s="114" t="s">
        <v>18</v>
      </c>
      <c r="G82" s="115"/>
      <c r="H82" s="115"/>
      <c r="I82" s="116"/>
    </row>
    <row r="83" spans="1:9" x14ac:dyDescent="0.25">
      <c r="A83" s="7"/>
      <c r="B83" s="8"/>
      <c r="C83" s="8"/>
      <c r="E83" s="9"/>
      <c r="F83" s="6"/>
      <c r="G83" s="1"/>
      <c r="H83" s="1"/>
      <c r="I83" s="49"/>
    </row>
    <row r="84" spans="1:9" x14ac:dyDescent="0.25">
      <c r="A84" s="7"/>
      <c r="B84" s="8"/>
      <c r="C84" s="8"/>
      <c r="E84" s="9"/>
      <c r="F84" s="6"/>
      <c r="G84" s="6"/>
      <c r="H84" s="6"/>
      <c r="I84" s="10"/>
    </row>
    <row r="85" spans="1:9" x14ac:dyDescent="0.25">
      <c r="A85" s="7"/>
      <c r="B85" s="8"/>
      <c r="C85" s="8"/>
      <c r="E85" s="9"/>
      <c r="F85" s="6"/>
      <c r="G85" s="6"/>
      <c r="H85" s="6"/>
      <c r="I85" s="10"/>
    </row>
    <row r="86" spans="1:9" x14ac:dyDescent="0.25">
      <c r="A86" s="50" t="s">
        <v>91</v>
      </c>
      <c r="B86" s="1"/>
      <c r="C86" s="8"/>
      <c r="E86" s="9"/>
      <c r="F86" s="50" t="str">
        <f>A86</f>
        <v>A GUELMIM, Le :    /    /2018</v>
      </c>
      <c r="G86" s="6"/>
      <c r="H86" s="6"/>
      <c r="I86" s="10"/>
    </row>
    <row r="87" spans="1:9" ht="15.75" thickBot="1" x14ac:dyDescent="0.3">
      <c r="A87" s="7"/>
      <c r="B87" s="8"/>
      <c r="C87" s="8"/>
      <c r="E87" s="9"/>
      <c r="F87" s="6"/>
      <c r="G87" s="6"/>
      <c r="H87" s="6"/>
      <c r="I87" s="10"/>
    </row>
    <row r="88" spans="1:9" ht="15.75" thickBot="1" x14ac:dyDescent="0.3">
      <c r="A88" s="114" t="s">
        <v>19</v>
      </c>
      <c r="B88" s="115"/>
      <c r="C88" s="115"/>
      <c r="D88" s="115"/>
      <c r="E88" s="115"/>
      <c r="F88" s="114" t="s">
        <v>20</v>
      </c>
      <c r="G88" s="115"/>
      <c r="H88" s="115"/>
      <c r="I88" s="116"/>
    </row>
    <row r="89" spans="1:9" x14ac:dyDescent="0.25">
      <c r="A89" s="178" t="str">
        <f>F77</f>
        <v>//Deux mille six cent sioxante Dirhams Dirhams//.</v>
      </c>
      <c r="B89" s="179"/>
      <c r="C89" s="179"/>
      <c r="D89" s="179"/>
      <c r="E89" s="180"/>
      <c r="F89" s="153" t="s">
        <v>21</v>
      </c>
      <c r="G89" s="155"/>
      <c r="H89" s="156"/>
      <c r="I89" s="157"/>
    </row>
    <row r="90" spans="1:9" ht="15.75" thickBot="1" x14ac:dyDescent="0.3">
      <c r="A90" s="7"/>
      <c r="B90" s="59"/>
      <c r="C90" s="59"/>
      <c r="F90" s="154"/>
      <c r="G90" s="158"/>
      <c r="H90" s="159"/>
      <c r="I90" s="160"/>
    </row>
    <row r="91" spans="1:9" x14ac:dyDescent="0.25">
      <c r="A91" s="7"/>
      <c r="B91" s="59"/>
      <c r="C91" s="59"/>
      <c r="F91" s="54"/>
      <c r="G91" s="59"/>
      <c r="I91" s="65"/>
    </row>
    <row r="92" spans="1:9" x14ac:dyDescent="0.25">
      <c r="A92" s="7"/>
      <c r="B92" s="59"/>
      <c r="C92" s="59"/>
      <c r="F92" s="54"/>
      <c r="G92" s="59"/>
      <c r="I92" s="65"/>
    </row>
    <row r="93" spans="1:9" x14ac:dyDescent="0.25">
      <c r="A93" s="7"/>
      <c r="B93" s="59"/>
      <c r="C93" s="59"/>
      <c r="F93" s="54"/>
      <c r="G93" s="59"/>
      <c r="I93" s="65"/>
    </row>
    <row r="94" spans="1:9" ht="15.75" thickBot="1" x14ac:dyDescent="0.3">
      <c r="A94" s="181" t="s">
        <v>92</v>
      </c>
      <c r="B94" s="182"/>
      <c r="C94" s="182"/>
      <c r="D94" s="182"/>
      <c r="E94" s="183"/>
      <c r="F94" s="181" t="s">
        <v>93</v>
      </c>
      <c r="G94" s="182"/>
      <c r="H94" s="182"/>
      <c r="I94" s="183"/>
    </row>
    <row r="96" spans="1:9" x14ac:dyDescent="0.25">
      <c r="A96" s="17" t="s">
        <v>22</v>
      </c>
      <c r="B96" s="17"/>
      <c r="C96" s="17"/>
      <c r="E96" s="17"/>
      <c r="F96" s="17"/>
      <c r="G96" s="17"/>
      <c r="H96" s="17"/>
      <c r="I96" s="17"/>
    </row>
    <row r="97" spans="1:9" x14ac:dyDescent="0.25">
      <c r="A97" s="17"/>
      <c r="B97" s="17"/>
      <c r="C97" s="17"/>
      <c r="D97" s="17"/>
      <c r="E97" s="17" t="s">
        <v>23</v>
      </c>
      <c r="F97" s="17"/>
      <c r="G97" s="17"/>
      <c r="H97" s="17"/>
      <c r="I97" s="17"/>
    </row>
    <row r="100" spans="1:9" x14ac:dyDescent="0.25">
      <c r="A100" s="139" t="s">
        <v>1</v>
      </c>
      <c r="B100" s="139"/>
      <c r="C100" s="139"/>
      <c r="D100" s="139"/>
      <c r="E100" s="139"/>
      <c r="F100" s="139"/>
      <c r="G100" s="139"/>
      <c r="H100" s="139"/>
      <c r="I100" s="139"/>
    </row>
    <row r="101" spans="1:9" x14ac:dyDescent="0.25">
      <c r="A101" s="140" t="s">
        <v>2</v>
      </c>
      <c r="B101" s="140"/>
      <c r="C101" s="140"/>
      <c r="D101" s="140"/>
      <c r="E101" s="140"/>
      <c r="F101" s="140"/>
      <c r="G101" s="140"/>
      <c r="H101" s="140"/>
      <c r="I101" s="140"/>
    </row>
    <row r="102" spans="1:9" x14ac:dyDescent="0.25">
      <c r="A102" s="128" t="s">
        <v>45</v>
      </c>
      <c r="B102" s="128"/>
      <c r="C102" s="128"/>
      <c r="D102" s="128"/>
      <c r="E102" s="128"/>
      <c r="F102" s="128"/>
      <c r="G102" s="128"/>
      <c r="H102" s="128"/>
      <c r="I102" s="128"/>
    </row>
    <row r="103" spans="1:9" x14ac:dyDescent="0.25">
      <c r="A103" s="128" t="s">
        <v>44</v>
      </c>
      <c r="B103" s="128"/>
      <c r="C103" s="128"/>
      <c r="D103" s="128"/>
      <c r="E103" s="128"/>
      <c r="F103" s="128"/>
      <c r="G103" s="128"/>
      <c r="H103" s="128"/>
      <c r="I103" s="128"/>
    </row>
    <row r="104" spans="1:9" ht="15.75" thickBot="1" x14ac:dyDescent="0.3">
      <c r="A104" s="56"/>
      <c r="B104" s="56"/>
      <c r="C104" s="56"/>
      <c r="D104" s="56"/>
      <c r="E104" s="56"/>
      <c r="F104" s="56"/>
      <c r="G104" s="56"/>
      <c r="H104" s="56"/>
      <c r="I104" s="56"/>
    </row>
    <row r="105" spans="1:9" ht="19.5" x14ac:dyDescent="0.35">
      <c r="A105" s="141" t="s">
        <v>24</v>
      </c>
      <c r="B105" s="142"/>
      <c r="C105" s="142"/>
      <c r="D105" s="142"/>
      <c r="E105" s="142"/>
      <c r="F105" s="142"/>
      <c r="G105" s="142"/>
      <c r="H105" s="142"/>
      <c r="I105" s="143"/>
    </row>
    <row r="106" spans="1:9" ht="20.25" thickBot="1" x14ac:dyDescent="0.4">
      <c r="A106" s="144" t="s">
        <v>25</v>
      </c>
      <c r="B106" s="145"/>
      <c r="C106" s="145"/>
      <c r="D106" s="145"/>
      <c r="E106" s="145"/>
      <c r="F106" s="145"/>
      <c r="G106" s="145"/>
      <c r="H106" s="145"/>
      <c r="I106" s="146"/>
    </row>
    <row r="107" spans="1:9" ht="19.5" x14ac:dyDescent="0.35">
      <c r="A107" s="66"/>
      <c r="B107" s="66"/>
      <c r="C107" s="66"/>
      <c r="D107" s="66"/>
      <c r="E107" s="66"/>
      <c r="F107" s="66"/>
      <c r="G107" s="66"/>
      <c r="H107" s="66"/>
      <c r="I107" s="66"/>
    </row>
    <row r="108" spans="1:9" ht="19.5" x14ac:dyDescent="0.35">
      <c r="A108" s="147" t="s">
        <v>26</v>
      </c>
      <c r="B108" s="147"/>
      <c r="C108" s="147"/>
      <c r="D108" s="147"/>
      <c r="E108" s="147"/>
      <c r="F108" s="148">
        <v>43282</v>
      </c>
      <c r="G108" s="148"/>
      <c r="H108" s="149"/>
      <c r="I108" s="66"/>
    </row>
    <row r="109" spans="1:9" ht="19.5" x14ac:dyDescent="0.35">
      <c r="A109" s="147"/>
      <c r="B109" s="147"/>
      <c r="C109" s="147"/>
      <c r="D109" s="147"/>
      <c r="E109" s="147"/>
      <c r="F109" s="148"/>
      <c r="G109" s="148"/>
      <c r="H109" s="149"/>
      <c r="I109" s="67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3" t="s">
        <v>3</v>
      </c>
      <c r="B112" s="3"/>
      <c r="C112" s="128" t="s">
        <v>46</v>
      </c>
      <c r="D112" s="128"/>
      <c r="E112" s="128"/>
      <c r="F112" s="126" t="str">
        <f>IF(C113&lt;9,"EXECUTION",IF(C113&lt;17,"MAITRISE",IF(C113&lt;24,"MAITRISE","MAITRISE SUP.")))</f>
        <v>MAITRISE</v>
      </c>
      <c r="G112" s="126"/>
      <c r="H112" s="68"/>
      <c r="I112" s="3"/>
    </row>
    <row r="113" spans="1:9" ht="15.75" x14ac:dyDescent="0.25">
      <c r="A113" s="3" t="s">
        <v>4</v>
      </c>
      <c r="B113" s="3"/>
      <c r="C113" s="61">
        <v>20</v>
      </c>
      <c r="D113" s="3" t="s">
        <v>5</v>
      </c>
      <c r="E113" s="3" t="s">
        <v>6</v>
      </c>
      <c r="F113" s="60" t="s">
        <v>47</v>
      </c>
      <c r="G113" s="3"/>
      <c r="H113" s="3" t="s">
        <v>7</v>
      </c>
      <c r="I113" s="60" t="s">
        <v>0</v>
      </c>
    </row>
    <row r="114" spans="1:9" x14ac:dyDescent="0.25">
      <c r="A114" s="20" t="s">
        <v>8</v>
      </c>
      <c r="B114" s="20"/>
      <c r="C114" s="126" t="s">
        <v>48</v>
      </c>
      <c r="D114" s="126"/>
      <c r="E114" s="126"/>
      <c r="F114" s="3" t="s">
        <v>9</v>
      </c>
      <c r="H114" s="21" t="s">
        <v>10</v>
      </c>
      <c r="I114" s="21"/>
    </row>
    <row r="115" spans="1:9" x14ac:dyDescent="0.25">
      <c r="A115" s="3" t="s">
        <v>49</v>
      </c>
      <c r="B115" s="16"/>
      <c r="C115" s="22"/>
      <c r="E115" s="3" t="s">
        <v>11</v>
      </c>
      <c r="F115" s="58" t="s">
        <v>50</v>
      </c>
      <c r="G115" s="3" t="s">
        <v>12</v>
      </c>
      <c r="H115" s="128" t="s">
        <v>51</v>
      </c>
      <c r="I115" s="128"/>
    </row>
    <row r="116" spans="1:9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25.5" x14ac:dyDescent="0.25">
      <c r="A117" s="168" t="s">
        <v>52</v>
      </c>
      <c r="B117" s="170" t="s">
        <v>53</v>
      </c>
      <c r="C117" s="172" t="s">
        <v>54</v>
      </c>
      <c r="D117" s="164" t="s">
        <v>55</v>
      </c>
      <c r="E117" s="165"/>
      <c r="F117" s="165"/>
      <c r="G117" s="166"/>
      <c r="H117" s="69" t="s">
        <v>56</v>
      </c>
      <c r="I117" s="70" t="s">
        <v>15</v>
      </c>
    </row>
    <row r="118" spans="1:9" x14ac:dyDescent="0.25">
      <c r="A118" s="169"/>
      <c r="B118" s="171"/>
      <c r="C118" s="173"/>
      <c r="D118" s="71" t="s">
        <v>57</v>
      </c>
      <c r="E118" s="71" t="s">
        <v>58</v>
      </c>
      <c r="F118" s="71" t="s">
        <v>47</v>
      </c>
      <c r="G118" s="71" t="s">
        <v>59</v>
      </c>
      <c r="H118" s="72"/>
      <c r="I118" s="73"/>
    </row>
    <row r="119" spans="1:9" x14ac:dyDescent="0.25">
      <c r="A119" s="161" t="s">
        <v>60</v>
      </c>
      <c r="B119" s="74" t="s">
        <v>61</v>
      </c>
      <c r="C119" s="75" t="s">
        <v>62</v>
      </c>
      <c r="D119" s="76" t="s">
        <v>63</v>
      </c>
      <c r="E119" s="76" t="s">
        <v>64</v>
      </c>
      <c r="F119" s="76" t="s">
        <v>65</v>
      </c>
      <c r="G119" s="76" t="s">
        <v>66</v>
      </c>
      <c r="H119" s="77">
        <v>10</v>
      </c>
      <c r="I119" s="78">
        <f>H119*75</f>
        <v>750</v>
      </c>
    </row>
    <row r="120" spans="1:9" x14ac:dyDescent="0.25">
      <c r="A120" s="162"/>
      <c r="B120" s="74" t="s">
        <v>67</v>
      </c>
      <c r="C120" s="75" t="s">
        <v>62</v>
      </c>
      <c r="D120" s="76" t="s">
        <v>68</v>
      </c>
      <c r="E120" s="76" t="s">
        <v>69</v>
      </c>
      <c r="F120" s="76" t="s">
        <v>70</v>
      </c>
      <c r="G120" s="76" t="s">
        <v>71</v>
      </c>
      <c r="H120" s="77">
        <v>10</v>
      </c>
      <c r="I120" s="78">
        <f>H120*89</f>
        <v>890</v>
      </c>
    </row>
    <row r="121" spans="1:9" x14ac:dyDescent="0.25">
      <c r="A121" s="163"/>
      <c r="B121" s="74" t="s">
        <v>39</v>
      </c>
      <c r="C121" s="75" t="s">
        <v>62</v>
      </c>
      <c r="D121" s="76" t="s">
        <v>72</v>
      </c>
      <c r="E121" s="76" t="s">
        <v>73</v>
      </c>
      <c r="F121" s="76" t="s">
        <v>74</v>
      </c>
      <c r="G121" s="76" t="s">
        <v>75</v>
      </c>
      <c r="H121" s="77">
        <v>11</v>
      </c>
      <c r="I121" s="78">
        <f>H121*103</f>
        <v>1133</v>
      </c>
    </row>
    <row r="122" spans="1:9" x14ac:dyDescent="0.25">
      <c r="A122" s="161" t="s">
        <v>76</v>
      </c>
      <c r="B122" s="74" t="s">
        <v>61</v>
      </c>
      <c r="C122" s="75" t="s">
        <v>77</v>
      </c>
      <c r="D122" s="76" t="s">
        <v>78</v>
      </c>
      <c r="E122" s="76" t="s">
        <v>79</v>
      </c>
      <c r="F122" s="76" t="s">
        <v>80</v>
      </c>
      <c r="G122" s="76" t="s">
        <v>81</v>
      </c>
      <c r="H122" s="77" t="s">
        <v>77</v>
      </c>
      <c r="I122" s="78"/>
    </row>
    <row r="123" spans="1:9" x14ac:dyDescent="0.25">
      <c r="A123" s="162"/>
      <c r="B123" s="74" t="s">
        <v>67</v>
      </c>
      <c r="C123" s="75" t="s">
        <v>77</v>
      </c>
      <c r="D123" s="76" t="s">
        <v>82</v>
      </c>
      <c r="E123" s="76" t="s">
        <v>83</v>
      </c>
      <c r="F123" s="76" t="s">
        <v>84</v>
      </c>
      <c r="G123" s="76" t="s">
        <v>85</v>
      </c>
      <c r="H123" s="77" t="s">
        <v>77</v>
      </c>
      <c r="I123" s="78"/>
    </row>
    <row r="124" spans="1:9" x14ac:dyDescent="0.25">
      <c r="A124" s="163"/>
      <c r="B124" s="74" t="s">
        <v>39</v>
      </c>
      <c r="C124" s="75" t="s">
        <v>77</v>
      </c>
      <c r="D124" s="76" t="s">
        <v>86</v>
      </c>
      <c r="E124" s="76" t="s">
        <v>87</v>
      </c>
      <c r="F124" s="76" t="s">
        <v>88</v>
      </c>
      <c r="G124" s="76" t="s">
        <v>89</v>
      </c>
      <c r="H124" s="77" t="s">
        <v>77</v>
      </c>
      <c r="I124" s="78"/>
    </row>
    <row r="125" spans="1:9" ht="15.75" thickBot="1" x14ac:dyDescent="0.3">
      <c r="A125" s="164" t="s">
        <v>40</v>
      </c>
      <c r="B125" s="165"/>
      <c r="C125" s="165"/>
      <c r="D125" s="165"/>
      <c r="E125" s="165"/>
      <c r="F125" s="165"/>
      <c r="G125" s="166"/>
      <c r="H125" s="79">
        <v>31</v>
      </c>
      <c r="I125" s="80">
        <f>I119+I120+I121</f>
        <v>2773</v>
      </c>
    </row>
    <row r="126" spans="1:9" x14ac:dyDescent="0.25">
      <c r="A126" s="139" t="s">
        <v>16</v>
      </c>
      <c r="B126" s="139"/>
      <c r="C126" s="139"/>
      <c r="D126" s="139"/>
      <c r="E126" s="139"/>
      <c r="F126" s="81" t="s">
        <v>94</v>
      </c>
      <c r="G126" s="81"/>
      <c r="H126" s="81"/>
      <c r="I126" s="81"/>
    </row>
    <row r="127" spans="1:9" x14ac:dyDescent="0.25">
      <c r="A127" s="128" t="s">
        <v>41</v>
      </c>
      <c r="B127" s="128"/>
      <c r="C127" s="128"/>
      <c r="D127" s="128"/>
      <c r="E127" s="128"/>
      <c r="F127" s="128"/>
      <c r="G127" s="128"/>
      <c r="H127" s="128"/>
      <c r="I127" s="128"/>
    </row>
    <row r="128" spans="1:9" x14ac:dyDescent="0.25">
      <c r="A128" s="128" t="s">
        <v>42</v>
      </c>
      <c r="B128" s="128"/>
      <c r="C128" s="128"/>
      <c r="D128" s="128"/>
      <c r="E128" s="128"/>
      <c r="F128" s="128"/>
      <c r="G128" s="128"/>
      <c r="H128" s="128"/>
      <c r="I128" s="128"/>
    </row>
    <row r="129" spans="1:9" ht="15.75" thickBot="1" x14ac:dyDescent="0.3"/>
    <row r="130" spans="1:9" ht="15.75" thickBot="1" x14ac:dyDescent="0.3">
      <c r="A130" s="114" t="s">
        <v>17</v>
      </c>
      <c r="B130" s="115"/>
      <c r="C130" s="115"/>
      <c r="D130" s="115"/>
      <c r="E130" s="116"/>
      <c r="F130" s="114" t="s">
        <v>18</v>
      </c>
      <c r="G130" s="115"/>
      <c r="H130" s="115"/>
      <c r="I130" s="116"/>
    </row>
    <row r="131" spans="1:9" x14ac:dyDescent="0.25">
      <c r="A131" s="7"/>
      <c r="B131" s="8"/>
      <c r="C131" s="8"/>
      <c r="E131" s="9"/>
      <c r="F131" s="6"/>
      <c r="G131" s="1"/>
      <c r="H131" s="1"/>
      <c r="I131" s="49"/>
    </row>
    <row r="132" spans="1:9" x14ac:dyDescent="0.25">
      <c r="A132" s="7"/>
      <c r="B132" s="8"/>
      <c r="C132" s="8"/>
      <c r="E132" s="9"/>
      <c r="F132" s="6"/>
      <c r="G132" s="6"/>
      <c r="H132" s="6"/>
      <c r="I132" s="10"/>
    </row>
    <row r="133" spans="1:9" x14ac:dyDescent="0.25">
      <c r="A133" s="7"/>
      <c r="B133" s="8"/>
      <c r="C133" s="8"/>
      <c r="E133" s="9"/>
      <c r="F133" s="6"/>
      <c r="G133" s="6"/>
      <c r="H133" s="6"/>
      <c r="I133" s="10"/>
    </row>
    <row r="134" spans="1:9" x14ac:dyDescent="0.25">
      <c r="A134" s="50" t="s">
        <v>91</v>
      </c>
      <c r="B134" s="1"/>
      <c r="C134" s="8"/>
      <c r="E134" s="9"/>
      <c r="F134" s="50" t="str">
        <f>A134</f>
        <v>A GUELMIM, Le :    /    /2018</v>
      </c>
      <c r="G134" s="6"/>
      <c r="H134" s="6"/>
      <c r="I134" s="10"/>
    </row>
    <row r="135" spans="1:9" ht="15.75" thickBot="1" x14ac:dyDescent="0.3">
      <c r="A135" s="7"/>
      <c r="B135" s="8"/>
      <c r="C135" s="8"/>
      <c r="E135" s="9"/>
      <c r="F135" s="6"/>
      <c r="G135" s="6"/>
      <c r="H135" s="6"/>
      <c r="I135" s="10"/>
    </row>
    <row r="136" spans="1:9" ht="15.75" thickBot="1" x14ac:dyDescent="0.3">
      <c r="A136" s="114" t="s">
        <v>19</v>
      </c>
      <c r="B136" s="115"/>
      <c r="C136" s="115"/>
      <c r="D136" s="115"/>
      <c r="E136" s="115"/>
      <c r="F136" s="114" t="s">
        <v>20</v>
      </c>
      <c r="G136" s="115"/>
      <c r="H136" s="115"/>
      <c r="I136" s="116"/>
    </row>
    <row r="137" spans="1:9" x14ac:dyDescent="0.25">
      <c r="A137" s="88"/>
      <c r="B137" s="89" t="str">
        <f>F126</f>
        <v>//Deux mille sept cent soixante-treize Dirhams//.</v>
      </c>
      <c r="C137" s="89"/>
      <c r="D137" s="89"/>
      <c r="E137" s="90"/>
      <c r="F137" s="91" t="s">
        <v>21</v>
      </c>
      <c r="G137" s="92"/>
      <c r="H137" s="93"/>
      <c r="I137" s="94"/>
    </row>
    <row r="138" spans="1:9" x14ac:dyDescent="0.25">
      <c r="A138" s="7"/>
      <c r="B138" s="59"/>
      <c r="C138" s="59"/>
      <c r="F138" s="95"/>
      <c r="G138" s="96"/>
      <c r="H138" s="97"/>
      <c r="I138" s="98"/>
    </row>
    <row r="139" spans="1:9" x14ac:dyDescent="0.25">
      <c r="A139" s="7"/>
      <c r="B139" s="59"/>
      <c r="C139" s="59"/>
      <c r="F139" s="54"/>
      <c r="G139" s="59"/>
      <c r="I139" s="65"/>
    </row>
    <row r="140" spans="1:9" x14ac:dyDescent="0.25">
      <c r="A140" s="7"/>
      <c r="B140" s="59"/>
      <c r="C140" s="59"/>
      <c r="F140" s="54"/>
      <c r="G140" s="59"/>
      <c r="I140" s="65"/>
    </row>
    <row r="141" spans="1:9" ht="15.75" thickBot="1" x14ac:dyDescent="0.3">
      <c r="A141" s="174" t="s">
        <v>92</v>
      </c>
      <c r="B141" s="175"/>
      <c r="C141" s="175"/>
      <c r="D141" s="175"/>
      <c r="E141" s="176"/>
      <c r="F141" s="99" t="s">
        <v>93</v>
      </c>
      <c r="G141" s="52"/>
      <c r="H141" s="13"/>
      <c r="I141" s="15"/>
    </row>
    <row r="142" spans="1:9" x14ac:dyDescent="0.25">
      <c r="A142" s="17" t="s">
        <v>22</v>
      </c>
      <c r="B142" s="17"/>
      <c r="C142" s="17"/>
      <c r="E142" s="17"/>
      <c r="F142" s="17"/>
      <c r="G142" s="17"/>
      <c r="H142" s="17"/>
      <c r="I142" s="17"/>
    </row>
    <row r="143" spans="1:9" x14ac:dyDescent="0.25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 ht="18.75" x14ac:dyDescent="0.3">
      <c r="E144" s="100"/>
    </row>
    <row r="145" spans="1:9" x14ac:dyDescent="0.25">
      <c r="E145" s="101" t="s">
        <v>23</v>
      </c>
    </row>
    <row r="146" spans="1:9" x14ac:dyDescent="0.25">
      <c r="A146" s="139" t="s">
        <v>1</v>
      </c>
      <c r="B146" s="139"/>
      <c r="C146" s="139"/>
      <c r="D146" s="139"/>
      <c r="E146" s="139"/>
      <c r="F146" s="139"/>
      <c r="G146" s="139"/>
      <c r="H146" s="139"/>
      <c r="I146" s="139"/>
    </row>
    <row r="147" spans="1:9" ht="25.9" customHeight="1" x14ac:dyDescent="0.25">
      <c r="A147" s="140" t="s">
        <v>2</v>
      </c>
      <c r="B147" s="140"/>
      <c r="C147" s="140"/>
      <c r="D147" s="140"/>
      <c r="E147" s="140"/>
      <c r="F147" s="140"/>
      <c r="G147" s="140"/>
      <c r="H147" s="140"/>
      <c r="I147" s="140"/>
    </row>
    <row r="148" spans="1:9" ht="57" customHeight="1" x14ac:dyDescent="0.25">
      <c r="A148" s="128" t="s">
        <v>45</v>
      </c>
      <c r="B148" s="128"/>
      <c r="C148" s="128"/>
      <c r="D148" s="128"/>
      <c r="E148" s="128"/>
      <c r="F148" s="128"/>
      <c r="G148" s="128"/>
      <c r="H148" s="128"/>
      <c r="I148" s="128"/>
    </row>
    <row r="149" spans="1:9" x14ac:dyDescent="0.25">
      <c r="A149" s="128" t="s">
        <v>44</v>
      </c>
      <c r="B149" s="128"/>
      <c r="C149" s="128"/>
      <c r="D149" s="128"/>
      <c r="E149" s="128"/>
      <c r="F149" s="128"/>
      <c r="G149" s="128"/>
      <c r="H149" s="128"/>
      <c r="I149" s="128"/>
    </row>
    <row r="150" spans="1:9" ht="15.75" thickBot="1" x14ac:dyDescent="0.3">
      <c r="A150" s="56"/>
      <c r="B150" s="56"/>
      <c r="C150" s="56"/>
      <c r="D150" s="56"/>
      <c r="E150" s="56"/>
      <c r="F150" s="56"/>
      <c r="G150" s="56"/>
      <c r="H150" s="56"/>
      <c r="I150" s="56"/>
    </row>
    <row r="151" spans="1:9" ht="19.5" x14ac:dyDescent="0.35">
      <c r="A151" s="141" t="s">
        <v>24</v>
      </c>
      <c r="B151" s="142"/>
      <c r="C151" s="142"/>
      <c r="D151" s="142"/>
      <c r="E151" s="142"/>
      <c r="F151" s="142"/>
      <c r="G151" s="142"/>
      <c r="H151" s="142"/>
      <c r="I151" s="143"/>
    </row>
    <row r="152" spans="1:9" ht="20.25" thickBot="1" x14ac:dyDescent="0.4">
      <c r="A152" s="144" t="s">
        <v>25</v>
      </c>
      <c r="B152" s="145"/>
      <c r="C152" s="145"/>
      <c r="D152" s="145"/>
      <c r="E152" s="145"/>
      <c r="F152" s="145"/>
      <c r="G152" s="145"/>
      <c r="H152" s="145"/>
      <c r="I152" s="146"/>
    </row>
    <row r="153" spans="1:9" ht="19.5" x14ac:dyDescent="0.35">
      <c r="A153" s="66"/>
      <c r="B153" s="66"/>
      <c r="C153" s="66"/>
      <c r="D153" s="66"/>
      <c r="E153" s="66"/>
      <c r="F153" s="66"/>
      <c r="G153" s="66"/>
      <c r="H153" s="66"/>
      <c r="I153" s="66"/>
    </row>
    <row r="154" spans="1:9" ht="19.5" x14ac:dyDescent="0.35">
      <c r="A154" s="147" t="s">
        <v>26</v>
      </c>
      <c r="B154" s="147"/>
      <c r="C154" s="147"/>
      <c r="D154" s="147"/>
      <c r="E154" s="147"/>
      <c r="F154" s="148">
        <v>43313</v>
      </c>
      <c r="G154" s="148"/>
      <c r="H154" s="149"/>
      <c r="I154" s="66"/>
    </row>
    <row r="155" spans="1:9" ht="19.5" x14ac:dyDescent="0.35">
      <c r="A155" s="147"/>
      <c r="B155" s="147"/>
      <c r="C155" s="147"/>
      <c r="D155" s="147"/>
      <c r="E155" s="147"/>
      <c r="F155" s="148"/>
      <c r="G155" s="148"/>
      <c r="H155" s="149"/>
      <c r="I155" s="67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3" t="s">
        <v>3</v>
      </c>
      <c r="B158" s="3"/>
      <c r="C158" s="128" t="s">
        <v>46</v>
      </c>
      <c r="D158" s="128"/>
      <c r="E158" s="128"/>
      <c r="F158" s="126" t="str">
        <f>IF(C159&lt;9,"EXECUTION",IF(C159&lt;17,"MAITRISE",IF(C159&lt;24,"MAITRISE","MAITRISE SUP.")))</f>
        <v>MAITRISE</v>
      </c>
      <c r="G158" s="126"/>
      <c r="H158" s="68"/>
      <c r="I158" s="3"/>
    </row>
    <row r="159" spans="1:9" ht="15.75" x14ac:dyDescent="0.25">
      <c r="A159" s="3" t="s">
        <v>4</v>
      </c>
      <c r="B159" s="3"/>
      <c r="C159" s="61">
        <v>14</v>
      </c>
      <c r="D159" s="3" t="s">
        <v>5</v>
      </c>
      <c r="E159" s="3" t="s">
        <v>6</v>
      </c>
      <c r="F159" s="60" t="s">
        <v>47</v>
      </c>
      <c r="G159" s="3"/>
      <c r="H159" s="3" t="s">
        <v>7</v>
      </c>
      <c r="I159" s="60" t="s">
        <v>0</v>
      </c>
    </row>
    <row r="160" spans="1:9" x14ac:dyDescent="0.25">
      <c r="A160" s="20" t="s">
        <v>8</v>
      </c>
      <c r="B160" s="20"/>
      <c r="C160" s="126" t="s">
        <v>48</v>
      </c>
      <c r="D160" s="126"/>
      <c r="E160" s="126"/>
      <c r="F160" s="3" t="s">
        <v>9</v>
      </c>
      <c r="H160" s="21" t="s">
        <v>10</v>
      </c>
      <c r="I160" s="21"/>
    </row>
    <row r="161" spans="1:9" x14ac:dyDescent="0.25">
      <c r="A161" s="3" t="s">
        <v>49</v>
      </c>
      <c r="B161" s="16"/>
      <c r="C161" s="22"/>
      <c r="E161" s="3" t="s">
        <v>11</v>
      </c>
      <c r="F161" s="58" t="s">
        <v>50</v>
      </c>
      <c r="G161" s="3" t="s">
        <v>12</v>
      </c>
      <c r="H161" s="128" t="s">
        <v>51</v>
      </c>
      <c r="I161" s="128"/>
    </row>
    <row r="162" spans="1:9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25.5" x14ac:dyDescent="0.25">
      <c r="A163" s="168" t="s">
        <v>52</v>
      </c>
      <c r="B163" s="170" t="s">
        <v>53</v>
      </c>
      <c r="C163" s="172" t="s">
        <v>54</v>
      </c>
      <c r="D163" s="164" t="s">
        <v>55</v>
      </c>
      <c r="E163" s="165"/>
      <c r="F163" s="165"/>
      <c r="G163" s="166"/>
      <c r="H163" s="69" t="s">
        <v>56</v>
      </c>
      <c r="I163" s="70" t="s">
        <v>15</v>
      </c>
    </row>
    <row r="164" spans="1:9" x14ac:dyDescent="0.25">
      <c r="A164" s="169"/>
      <c r="B164" s="171"/>
      <c r="C164" s="173"/>
      <c r="D164" s="71" t="s">
        <v>57</v>
      </c>
      <c r="E164" s="71" t="s">
        <v>58</v>
      </c>
      <c r="F164" s="71" t="s">
        <v>47</v>
      </c>
      <c r="G164" s="71" t="s">
        <v>59</v>
      </c>
      <c r="H164" s="72"/>
      <c r="I164" s="73"/>
    </row>
    <row r="165" spans="1:9" x14ac:dyDescent="0.25">
      <c r="A165" s="161" t="s">
        <v>60</v>
      </c>
      <c r="B165" s="74" t="s">
        <v>61</v>
      </c>
      <c r="C165" s="75" t="s">
        <v>62</v>
      </c>
      <c r="D165" s="76" t="s">
        <v>63</v>
      </c>
      <c r="E165" s="76" t="s">
        <v>64</v>
      </c>
      <c r="F165" s="76" t="s">
        <v>65</v>
      </c>
      <c r="G165" s="76" t="s">
        <v>66</v>
      </c>
      <c r="H165" s="77">
        <v>26</v>
      </c>
      <c r="I165" s="78">
        <f>H165*75</f>
        <v>1950</v>
      </c>
    </row>
    <row r="166" spans="1:9" x14ac:dyDescent="0.25">
      <c r="A166" s="162"/>
      <c r="B166" s="74" t="s">
        <v>67</v>
      </c>
      <c r="C166" s="75" t="s">
        <v>62</v>
      </c>
      <c r="D166" s="76" t="s">
        <v>68</v>
      </c>
      <c r="E166" s="76" t="s">
        <v>69</v>
      </c>
      <c r="F166" s="76" t="s">
        <v>70</v>
      </c>
      <c r="G166" s="76" t="s">
        <v>71</v>
      </c>
      <c r="H166" s="77"/>
      <c r="I166" s="78"/>
    </row>
    <row r="167" spans="1:9" x14ac:dyDescent="0.25">
      <c r="A167" s="163"/>
      <c r="B167" s="74" t="s">
        <v>39</v>
      </c>
      <c r="C167" s="75" t="s">
        <v>62</v>
      </c>
      <c r="D167" s="76" t="s">
        <v>72</v>
      </c>
      <c r="E167" s="76" t="s">
        <v>73</v>
      </c>
      <c r="F167" s="76" t="s">
        <v>74</v>
      </c>
      <c r="G167" s="76" t="s">
        <v>75</v>
      </c>
      <c r="H167" s="77"/>
      <c r="I167" s="78"/>
    </row>
    <row r="168" spans="1:9" x14ac:dyDescent="0.25">
      <c r="A168" s="161" t="s">
        <v>76</v>
      </c>
      <c r="B168" s="74" t="s">
        <v>61</v>
      </c>
      <c r="C168" s="75" t="s">
        <v>77</v>
      </c>
      <c r="D168" s="76" t="s">
        <v>78</v>
      </c>
      <c r="E168" s="76" t="s">
        <v>79</v>
      </c>
      <c r="F168" s="76" t="s">
        <v>80</v>
      </c>
      <c r="G168" s="76" t="s">
        <v>81</v>
      </c>
      <c r="H168" s="77"/>
      <c r="I168" s="78"/>
    </row>
    <row r="169" spans="1:9" x14ac:dyDescent="0.25">
      <c r="A169" s="162"/>
      <c r="B169" s="74" t="s">
        <v>67</v>
      </c>
      <c r="C169" s="75" t="s">
        <v>77</v>
      </c>
      <c r="D169" s="76" t="s">
        <v>82</v>
      </c>
      <c r="E169" s="76" t="s">
        <v>83</v>
      </c>
      <c r="F169" s="76" t="s">
        <v>84</v>
      </c>
      <c r="G169" s="76" t="s">
        <v>85</v>
      </c>
      <c r="H169" s="77"/>
      <c r="I169" s="78"/>
    </row>
    <row r="170" spans="1:9" x14ac:dyDescent="0.25">
      <c r="A170" s="163"/>
      <c r="B170" s="74" t="s">
        <v>39</v>
      </c>
      <c r="C170" s="75" t="s">
        <v>77</v>
      </c>
      <c r="D170" s="76" t="s">
        <v>86</v>
      </c>
      <c r="E170" s="76" t="s">
        <v>87</v>
      </c>
      <c r="F170" s="76" t="s">
        <v>88</v>
      </c>
      <c r="G170" s="76" t="s">
        <v>89</v>
      </c>
      <c r="H170" s="77"/>
      <c r="I170" s="78"/>
    </row>
    <row r="171" spans="1:9" ht="15.75" thickBot="1" x14ac:dyDescent="0.3">
      <c r="A171" s="164" t="s">
        <v>40</v>
      </c>
      <c r="B171" s="165"/>
      <c r="C171" s="165"/>
      <c r="D171" s="165"/>
      <c r="E171" s="165"/>
      <c r="F171" s="165"/>
      <c r="G171" s="166"/>
      <c r="H171" s="79">
        <f>SUM(H165:H170)</f>
        <v>26</v>
      </c>
      <c r="I171" s="80">
        <f>I165+I166+I167</f>
        <v>1950</v>
      </c>
    </row>
    <row r="172" spans="1:9" x14ac:dyDescent="0.25">
      <c r="A172" s="167" t="s">
        <v>16</v>
      </c>
      <c r="B172" s="167"/>
      <c r="C172" s="167"/>
      <c r="D172" s="167"/>
      <c r="E172" s="167"/>
      <c r="F172" s="81" t="s">
        <v>95</v>
      </c>
      <c r="G172" s="81"/>
      <c r="H172" s="81"/>
      <c r="I172" s="81"/>
    </row>
    <row r="173" spans="1:9" x14ac:dyDescent="0.25">
      <c r="A173" s="128" t="s">
        <v>41</v>
      </c>
      <c r="B173" s="128"/>
      <c r="C173" s="128"/>
      <c r="D173" s="128"/>
      <c r="E173" s="128"/>
      <c r="F173" s="128"/>
      <c r="G173" s="128"/>
      <c r="H173" s="128"/>
      <c r="I173" s="128"/>
    </row>
    <row r="174" spans="1:9" x14ac:dyDescent="0.25">
      <c r="A174" s="128" t="s">
        <v>42</v>
      </c>
      <c r="B174" s="128"/>
      <c r="C174" s="128"/>
      <c r="D174" s="128"/>
      <c r="E174" s="128"/>
      <c r="F174" s="128"/>
      <c r="G174" s="128"/>
      <c r="H174" s="128"/>
      <c r="I174" s="128"/>
    </row>
    <row r="175" spans="1:9" ht="15.75" thickBot="1" x14ac:dyDescent="0.3"/>
    <row r="176" spans="1:9" ht="15.75" thickBot="1" x14ac:dyDescent="0.3">
      <c r="A176" s="114" t="s">
        <v>17</v>
      </c>
      <c r="B176" s="115"/>
      <c r="C176" s="115"/>
      <c r="D176" s="115"/>
      <c r="E176" s="116"/>
      <c r="F176" s="114" t="s">
        <v>18</v>
      </c>
      <c r="G176" s="115"/>
      <c r="H176" s="115"/>
      <c r="I176" s="116"/>
    </row>
    <row r="177" spans="1:9" x14ac:dyDescent="0.25">
      <c r="A177" s="7"/>
      <c r="B177" s="8"/>
      <c r="C177" s="8"/>
      <c r="E177" s="9"/>
      <c r="F177" s="6"/>
      <c r="G177" s="1"/>
      <c r="H177" s="1"/>
      <c r="I177" s="49"/>
    </row>
    <row r="178" spans="1:9" x14ac:dyDescent="0.25">
      <c r="A178" s="7"/>
      <c r="B178" s="8"/>
      <c r="C178" s="8"/>
      <c r="E178" s="9"/>
      <c r="F178" s="6"/>
      <c r="G178" s="6"/>
      <c r="H178" s="6"/>
      <c r="I178" s="10"/>
    </row>
    <row r="179" spans="1:9" x14ac:dyDescent="0.25">
      <c r="A179" s="7"/>
      <c r="B179" s="8"/>
      <c r="C179" s="8"/>
      <c r="E179" s="9"/>
      <c r="F179" s="6"/>
      <c r="G179" s="6"/>
      <c r="H179" s="6"/>
      <c r="I179" s="10"/>
    </row>
    <row r="180" spans="1:9" x14ac:dyDescent="0.25">
      <c r="A180" s="50" t="s">
        <v>91</v>
      </c>
      <c r="B180" s="1"/>
      <c r="C180" s="8"/>
      <c r="E180" s="9"/>
      <c r="F180" s="50" t="str">
        <f>A180</f>
        <v>A GUELMIM, Le :    /    /2018</v>
      </c>
      <c r="G180" s="6"/>
      <c r="H180" s="6"/>
      <c r="I180" s="10"/>
    </row>
    <row r="181" spans="1:9" ht="15.75" thickBot="1" x14ac:dyDescent="0.3">
      <c r="A181" s="7"/>
      <c r="B181" s="8"/>
      <c r="C181" s="8"/>
      <c r="E181" s="9"/>
      <c r="F181" s="6"/>
      <c r="G181" s="6"/>
      <c r="H181" s="6"/>
      <c r="I181" s="10"/>
    </row>
    <row r="182" spans="1:9" ht="15.75" thickBot="1" x14ac:dyDescent="0.3">
      <c r="A182" s="114" t="s">
        <v>19</v>
      </c>
      <c r="B182" s="115"/>
      <c r="C182" s="115"/>
      <c r="D182" s="115"/>
      <c r="E182" s="116"/>
      <c r="F182" s="114" t="s">
        <v>20</v>
      </c>
      <c r="G182" s="115"/>
      <c r="H182" s="115"/>
      <c r="I182" s="116"/>
    </row>
    <row r="183" spans="1:9" x14ac:dyDescent="0.25">
      <c r="A183" s="150" t="str">
        <f>F172</f>
        <v>//Mille neuf cent cinquante  Dirhams//.</v>
      </c>
      <c r="B183" s="151"/>
      <c r="C183" s="151"/>
      <c r="D183" s="151"/>
      <c r="E183" s="152"/>
      <c r="F183" s="153" t="s">
        <v>21</v>
      </c>
      <c r="G183" s="155"/>
      <c r="H183" s="156"/>
      <c r="I183" s="157"/>
    </row>
    <row r="184" spans="1:9" ht="15.75" thickBot="1" x14ac:dyDescent="0.3">
      <c r="A184" s="7"/>
      <c r="B184" s="59"/>
      <c r="C184" s="59"/>
      <c r="F184" s="154"/>
      <c r="G184" s="158"/>
      <c r="H184" s="159"/>
      <c r="I184" s="160"/>
    </row>
    <row r="185" spans="1:9" x14ac:dyDescent="0.25">
      <c r="A185" s="7"/>
      <c r="B185" s="59"/>
      <c r="C185" s="59"/>
      <c r="F185" s="54"/>
      <c r="G185" s="59"/>
      <c r="I185" s="65"/>
    </row>
    <row r="186" spans="1:9" x14ac:dyDescent="0.25">
      <c r="A186" s="7"/>
      <c r="B186" s="59"/>
      <c r="C186" s="59"/>
      <c r="F186" s="54"/>
      <c r="G186" s="59"/>
      <c r="I186" s="65"/>
    </row>
    <row r="187" spans="1:9" x14ac:dyDescent="0.25">
      <c r="A187" s="7"/>
      <c r="B187" s="59"/>
      <c r="C187" s="59"/>
      <c r="F187" s="54"/>
      <c r="G187" s="59"/>
      <c r="I187" s="65"/>
    </row>
    <row r="188" spans="1:9" ht="15.75" thickBot="1" x14ac:dyDescent="0.3">
      <c r="A188" s="102" t="s">
        <v>92</v>
      </c>
      <c r="B188" s="52"/>
      <c r="C188" s="103"/>
      <c r="D188" s="52"/>
      <c r="E188" s="104"/>
      <c r="F188" s="102" t="s">
        <v>93</v>
      </c>
      <c r="G188" s="52"/>
      <c r="H188" s="52"/>
      <c r="I188" s="15"/>
    </row>
    <row r="189" spans="1:9" x14ac:dyDescent="0.25">
      <c r="A189" s="17" t="s">
        <v>22</v>
      </c>
      <c r="B189" s="17"/>
      <c r="C189" s="17"/>
      <c r="E189" s="17"/>
      <c r="F189" s="17"/>
      <c r="G189" s="17"/>
      <c r="H189" s="17"/>
      <c r="I189" s="17"/>
    </row>
    <row r="190" spans="1:9" x14ac:dyDescent="0.25">
      <c r="A190" s="17"/>
      <c r="B190" s="17"/>
      <c r="C190" s="17"/>
      <c r="D190" s="17"/>
      <c r="E190" s="17" t="s">
        <v>23</v>
      </c>
      <c r="F190" s="17"/>
      <c r="G190" s="17"/>
      <c r="H190" s="17"/>
      <c r="I190" s="17"/>
    </row>
    <row r="193" spans="1:9" x14ac:dyDescent="0.25">
      <c r="A193" s="139" t="s">
        <v>1</v>
      </c>
      <c r="B193" s="139"/>
      <c r="C193" s="139"/>
      <c r="D193" s="139"/>
      <c r="E193" s="139"/>
      <c r="F193" s="139"/>
      <c r="G193" s="139"/>
      <c r="H193" s="139"/>
      <c r="I193" s="139"/>
    </row>
    <row r="194" spans="1:9" x14ac:dyDescent="0.25">
      <c r="A194" s="140" t="s">
        <v>2</v>
      </c>
      <c r="B194" s="140"/>
      <c r="C194" s="140"/>
      <c r="D194" s="140"/>
      <c r="E194" s="140"/>
      <c r="F194" s="140"/>
      <c r="G194" s="140"/>
      <c r="H194" s="140"/>
      <c r="I194" s="140"/>
    </row>
    <row r="195" spans="1:9" x14ac:dyDescent="0.25">
      <c r="A195" s="128" t="s">
        <v>45</v>
      </c>
      <c r="B195" s="128"/>
      <c r="C195" s="128"/>
      <c r="D195" s="128"/>
      <c r="E195" s="128"/>
      <c r="F195" s="128"/>
      <c r="G195" s="128"/>
      <c r="H195" s="128"/>
      <c r="I195" s="128"/>
    </row>
    <row r="196" spans="1:9" x14ac:dyDescent="0.25">
      <c r="A196" s="128" t="s">
        <v>44</v>
      </c>
      <c r="B196" s="128"/>
      <c r="C196" s="128"/>
      <c r="D196" s="128"/>
      <c r="E196" s="128"/>
      <c r="F196" s="128"/>
      <c r="G196" s="128"/>
      <c r="H196" s="128"/>
      <c r="I196" s="128"/>
    </row>
    <row r="197" spans="1:9" ht="15.75" thickBot="1" x14ac:dyDescent="0.3">
      <c r="A197" s="56"/>
      <c r="B197" s="56"/>
      <c r="C197" s="56"/>
      <c r="D197" s="56"/>
      <c r="E197" s="56"/>
      <c r="F197" s="56"/>
      <c r="G197" s="56"/>
      <c r="H197" s="56"/>
      <c r="I197" s="56"/>
    </row>
    <row r="198" spans="1:9" ht="19.5" x14ac:dyDescent="0.35">
      <c r="A198" s="141" t="s">
        <v>24</v>
      </c>
      <c r="B198" s="142"/>
      <c r="C198" s="142"/>
      <c r="D198" s="142"/>
      <c r="E198" s="142"/>
      <c r="F198" s="142"/>
      <c r="G198" s="142"/>
      <c r="H198" s="142"/>
      <c r="I198" s="143"/>
    </row>
    <row r="199" spans="1:9" ht="20.25" thickBot="1" x14ac:dyDescent="0.4">
      <c r="A199" s="144" t="s">
        <v>25</v>
      </c>
      <c r="B199" s="145"/>
      <c r="C199" s="145"/>
      <c r="D199" s="145"/>
      <c r="E199" s="145"/>
      <c r="F199" s="145"/>
      <c r="G199" s="145"/>
      <c r="H199" s="145"/>
      <c r="I199" s="146"/>
    </row>
    <row r="200" spans="1:9" ht="19.5" x14ac:dyDescent="0.35">
      <c r="A200" s="66"/>
      <c r="B200" s="66"/>
      <c r="C200" s="66"/>
      <c r="D200" s="66"/>
      <c r="E200" s="66"/>
      <c r="F200" s="66"/>
      <c r="G200" s="66"/>
      <c r="H200" s="66"/>
      <c r="I200" s="66"/>
    </row>
    <row r="201" spans="1:9" ht="19.5" x14ac:dyDescent="0.35">
      <c r="A201" s="147" t="s">
        <v>26</v>
      </c>
      <c r="B201" s="147"/>
      <c r="C201" s="147"/>
      <c r="D201" s="147"/>
      <c r="E201" s="147"/>
      <c r="F201" s="148">
        <v>43374</v>
      </c>
      <c r="G201" s="148"/>
      <c r="H201" s="149"/>
      <c r="I201" s="66"/>
    </row>
    <row r="202" spans="1:9" ht="19.5" x14ac:dyDescent="0.35">
      <c r="A202" s="147"/>
      <c r="B202" s="147"/>
      <c r="C202" s="147"/>
      <c r="D202" s="147"/>
      <c r="E202" s="147"/>
      <c r="F202" s="148"/>
      <c r="G202" s="148"/>
      <c r="H202" s="149"/>
      <c r="I202" s="67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3" t="s">
        <v>3</v>
      </c>
      <c r="B205" s="3"/>
      <c r="C205" s="128" t="s">
        <v>46</v>
      </c>
      <c r="D205" s="128"/>
      <c r="E205" s="128"/>
      <c r="F205" s="126" t="str">
        <f>IF(C206&lt;9,"EXECUTION",IF(C206&lt;17,"MAITRISE",IF(C206&lt;24,"MAITRISE","MAITRISE SUP.")))</f>
        <v>MAITRISE</v>
      </c>
      <c r="G205" s="126"/>
      <c r="H205" s="68"/>
      <c r="I205" s="3"/>
    </row>
    <row r="206" spans="1:9" ht="15.75" x14ac:dyDescent="0.25">
      <c r="A206" s="3" t="s">
        <v>4</v>
      </c>
      <c r="B206" s="3"/>
      <c r="C206" s="61">
        <v>14</v>
      </c>
      <c r="D206" s="3" t="s">
        <v>5</v>
      </c>
      <c r="E206" s="3" t="s">
        <v>6</v>
      </c>
      <c r="F206" s="60" t="s">
        <v>47</v>
      </c>
      <c r="G206" s="3"/>
      <c r="H206" s="3" t="s">
        <v>7</v>
      </c>
      <c r="I206" s="60" t="s">
        <v>0</v>
      </c>
    </row>
    <row r="207" spans="1:9" x14ac:dyDescent="0.25">
      <c r="A207" s="20" t="s">
        <v>8</v>
      </c>
      <c r="B207" s="20"/>
      <c r="C207" s="177" t="s">
        <v>48</v>
      </c>
      <c r="D207" s="177"/>
      <c r="E207" s="177"/>
      <c r="F207" s="3" t="s">
        <v>9</v>
      </c>
      <c r="H207" s="21" t="s">
        <v>10</v>
      </c>
      <c r="I207" s="21"/>
    </row>
    <row r="208" spans="1:9" x14ac:dyDescent="0.25">
      <c r="A208" s="3" t="s">
        <v>49</v>
      </c>
      <c r="B208" s="16"/>
      <c r="C208" s="22"/>
      <c r="E208" s="3" t="s">
        <v>11</v>
      </c>
      <c r="F208" s="58" t="s">
        <v>50</v>
      </c>
      <c r="G208" s="3" t="s">
        <v>12</v>
      </c>
      <c r="H208" s="128" t="s">
        <v>51</v>
      </c>
      <c r="I208" s="128"/>
    </row>
    <row r="209" spans="1:9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25.5" x14ac:dyDescent="0.25">
      <c r="A210" s="168" t="s">
        <v>52</v>
      </c>
      <c r="B210" s="170" t="s">
        <v>53</v>
      </c>
      <c r="C210" s="172" t="s">
        <v>54</v>
      </c>
      <c r="D210" s="164" t="s">
        <v>55</v>
      </c>
      <c r="E210" s="165"/>
      <c r="F210" s="165"/>
      <c r="G210" s="166"/>
      <c r="H210" s="69" t="s">
        <v>56</v>
      </c>
      <c r="I210" s="70" t="s">
        <v>15</v>
      </c>
    </row>
    <row r="211" spans="1:9" x14ac:dyDescent="0.25">
      <c r="A211" s="169"/>
      <c r="B211" s="171"/>
      <c r="C211" s="173"/>
      <c r="D211" s="71" t="s">
        <v>57</v>
      </c>
      <c r="E211" s="71" t="s">
        <v>58</v>
      </c>
      <c r="F211" s="71" t="s">
        <v>47</v>
      </c>
      <c r="G211" s="71" t="s">
        <v>59</v>
      </c>
      <c r="H211" s="72"/>
      <c r="I211" s="73"/>
    </row>
    <row r="212" spans="1:9" x14ac:dyDescent="0.25">
      <c r="A212" s="161" t="s">
        <v>60</v>
      </c>
      <c r="B212" s="74" t="s">
        <v>61</v>
      </c>
      <c r="C212" s="75" t="s">
        <v>62</v>
      </c>
      <c r="D212" s="76" t="s">
        <v>63</v>
      </c>
      <c r="E212" s="76" t="s">
        <v>64</v>
      </c>
      <c r="F212" s="76" t="s">
        <v>65</v>
      </c>
      <c r="G212" s="76" t="s">
        <v>66</v>
      </c>
      <c r="H212" s="77">
        <v>10</v>
      </c>
      <c r="I212" s="78">
        <f>H212*75</f>
        <v>750</v>
      </c>
    </row>
    <row r="213" spans="1:9" x14ac:dyDescent="0.25">
      <c r="A213" s="162"/>
      <c r="B213" s="74" t="s">
        <v>67</v>
      </c>
      <c r="C213" s="75" t="s">
        <v>62</v>
      </c>
      <c r="D213" s="76" t="s">
        <v>68</v>
      </c>
      <c r="E213" s="76" t="s">
        <v>69</v>
      </c>
      <c r="F213" s="76" t="s">
        <v>70</v>
      </c>
      <c r="G213" s="76" t="s">
        <v>71</v>
      </c>
      <c r="H213" s="77">
        <v>10</v>
      </c>
      <c r="I213" s="78">
        <f>H213*89</f>
        <v>890</v>
      </c>
    </row>
    <row r="214" spans="1:9" x14ac:dyDescent="0.25">
      <c r="A214" s="163"/>
      <c r="B214" s="74" t="s">
        <v>39</v>
      </c>
      <c r="C214" s="75" t="s">
        <v>62</v>
      </c>
      <c r="D214" s="76" t="s">
        <v>72</v>
      </c>
      <c r="E214" s="76" t="s">
        <v>73</v>
      </c>
      <c r="F214" s="76" t="s">
        <v>74</v>
      </c>
      <c r="G214" s="76" t="s">
        <v>75</v>
      </c>
      <c r="H214" s="77">
        <v>11</v>
      </c>
      <c r="I214" s="78">
        <f>H214*103</f>
        <v>1133</v>
      </c>
    </row>
    <row r="215" spans="1:9" x14ac:dyDescent="0.25">
      <c r="A215" s="161" t="s">
        <v>76</v>
      </c>
      <c r="B215" s="74" t="s">
        <v>61</v>
      </c>
      <c r="C215" s="75" t="s">
        <v>77</v>
      </c>
      <c r="D215" s="76" t="s">
        <v>78</v>
      </c>
      <c r="E215" s="76" t="s">
        <v>79</v>
      </c>
      <c r="F215" s="76" t="s">
        <v>80</v>
      </c>
      <c r="G215" s="76" t="s">
        <v>81</v>
      </c>
      <c r="H215" s="77" t="s">
        <v>77</v>
      </c>
      <c r="I215" s="78"/>
    </row>
    <row r="216" spans="1:9" x14ac:dyDescent="0.25">
      <c r="A216" s="162"/>
      <c r="B216" s="74" t="s">
        <v>67</v>
      </c>
      <c r="C216" s="75" t="s">
        <v>77</v>
      </c>
      <c r="D216" s="76" t="s">
        <v>82</v>
      </c>
      <c r="E216" s="76" t="s">
        <v>83</v>
      </c>
      <c r="F216" s="76" t="s">
        <v>84</v>
      </c>
      <c r="G216" s="76" t="s">
        <v>85</v>
      </c>
      <c r="H216" s="77" t="s">
        <v>77</v>
      </c>
      <c r="I216" s="78"/>
    </row>
    <row r="217" spans="1:9" x14ac:dyDescent="0.25">
      <c r="A217" s="163"/>
      <c r="B217" s="74" t="s">
        <v>39</v>
      </c>
      <c r="C217" s="75" t="s">
        <v>77</v>
      </c>
      <c r="D217" s="76" t="s">
        <v>86</v>
      </c>
      <c r="E217" s="76" t="s">
        <v>87</v>
      </c>
      <c r="F217" s="76" t="s">
        <v>88</v>
      </c>
      <c r="G217" s="76" t="s">
        <v>89</v>
      </c>
      <c r="H217" s="77" t="s">
        <v>77</v>
      </c>
      <c r="I217" s="78"/>
    </row>
    <row r="218" spans="1:9" ht="15.75" thickBot="1" x14ac:dyDescent="0.3">
      <c r="A218" s="164" t="s">
        <v>40</v>
      </c>
      <c r="B218" s="165"/>
      <c r="C218" s="165"/>
      <c r="D218" s="165"/>
      <c r="E218" s="165"/>
      <c r="F218" s="165"/>
      <c r="G218" s="166"/>
      <c r="H218" s="79">
        <v>31</v>
      </c>
      <c r="I218" s="80">
        <f>I212+I213+I214</f>
        <v>2773</v>
      </c>
    </row>
    <row r="219" spans="1:9" x14ac:dyDescent="0.25">
      <c r="A219" s="139" t="s">
        <v>16</v>
      </c>
      <c r="B219" s="139"/>
      <c r="C219" s="139"/>
      <c r="D219" s="139"/>
      <c r="E219" s="139"/>
      <c r="F219" s="81" t="s">
        <v>94</v>
      </c>
      <c r="G219" s="81"/>
      <c r="H219" s="81"/>
      <c r="I219" s="81"/>
    </row>
    <row r="220" spans="1:9" x14ac:dyDescent="0.25">
      <c r="A220" s="128" t="s">
        <v>41</v>
      </c>
      <c r="B220" s="128"/>
      <c r="C220" s="128"/>
      <c r="D220" s="128"/>
      <c r="E220" s="128"/>
      <c r="F220" s="128"/>
      <c r="G220" s="128"/>
      <c r="H220" s="128"/>
      <c r="I220" s="128"/>
    </row>
    <row r="221" spans="1:9" x14ac:dyDescent="0.25">
      <c r="A221" s="128" t="s">
        <v>42</v>
      </c>
      <c r="B221" s="128"/>
      <c r="C221" s="128"/>
      <c r="D221" s="128"/>
      <c r="E221" s="128"/>
      <c r="F221" s="128"/>
      <c r="G221" s="128"/>
      <c r="H221" s="128"/>
      <c r="I221" s="128"/>
    </row>
    <row r="222" spans="1:9" ht="15.75" thickBot="1" x14ac:dyDescent="0.3"/>
    <row r="223" spans="1:9" ht="15.75" thickBot="1" x14ac:dyDescent="0.3">
      <c r="A223" s="114" t="s">
        <v>17</v>
      </c>
      <c r="B223" s="115"/>
      <c r="C223" s="115"/>
      <c r="D223" s="115"/>
      <c r="E223" s="116"/>
      <c r="F223" s="114" t="s">
        <v>18</v>
      </c>
      <c r="G223" s="115"/>
      <c r="H223" s="115"/>
      <c r="I223" s="116"/>
    </row>
    <row r="224" spans="1:9" x14ac:dyDescent="0.25">
      <c r="A224" s="7"/>
      <c r="B224" s="8"/>
      <c r="C224" s="8"/>
      <c r="E224" s="9"/>
      <c r="F224" s="6"/>
      <c r="G224" s="1"/>
      <c r="H224" s="1"/>
      <c r="I224" s="49"/>
    </row>
    <row r="225" spans="1:9" x14ac:dyDescent="0.25">
      <c r="A225" s="7"/>
      <c r="B225" s="8"/>
      <c r="C225" s="8"/>
      <c r="E225" s="9"/>
      <c r="F225" s="6"/>
      <c r="G225" s="6"/>
      <c r="H225" s="6"/>
      <c r="I225" s="10"/>
    </row>
    <row r="226" spans="1:9" x14ac:dyDescent="0.25">
      <c r="A226" s="7"/>
      <c r="B226" s="8"/>
      <c r="C226" s="8"/>
      <c r="E226" s="9"/>
      <c r="F226" s="6"/>
      <c r="G226" s="6"/>
      <c r="H226" s="6"/>
      <c r="I226" s="10"/>
    </row>
    <row r="227" spans="1:9" x14ac:dyDescent="0.25">
      <c r="A227" s="50" t="s">
        <v>91</v>
      </c>
      <c r="B227" s="1"/>
      <c r="C227" s="8"/>
      <c r="E227" s="9"/>
      <c r="F227" s="50" t="str">
        <f>A227</f>
        <v>A GUELMIM, Le :    /    /2018</v>
      </c>
      <c r="G227" s="6"/>
      <c r="H227" s="6"/>
      <c r="I227" s="10"/>
    </row>
    <row r="228" spans="1:9" ht="15.75" thickBot="1" x14ac:dyDescent="0.3">
      <c r="A228" s="7"/>
      <c r="B228" s="8"/>
      <c r="C228" s="8"/>
      <c r="E228" s="9"/>
      <c r="F228" s="6"/>
      <c r="G228" s="6"/>
      <c r="H228" s="6"/>
      <c r="I228" s="10"/>
    </row>
    <row r="229" spans="1:9" ht="15.75" thickBot="1" x14ac:dyDescent="0.3">
      <c r="A229" s="114" t="s">
        <v>19</v>
      </c>
      <c r="B229" s="115"/>
      <c r="C229" s="115"/>
      <c r="D229" s="115"/>
      <c r="E229" s="115"/>
      <c r="F229" s="114" t="s">
        <v>20</v>
      </c>
      <c r="G229" s="115"/>
      <c r="H229" s="115"/>
      <c r="I229" s="116"/>
    </row>
    <row r="230" spans="1:9" x14ac:dyDescent="0.25">
      <c r="A230" s="88"/>
      <c r="B230" s="89" t="str">
        <f>F219</f>
        <v>//Deux mille sept cent soixante-treize Dirhams//.</v>
      </c>
      <c r="C230" s="89"/>
      <c r="D230" s="89"/>
      <c r="E230" s="90"/>
      <c r="F230" s="91" t="s">
        <v>21</v>
      </c>
      <c r="G230" s="92"/>
      <c r="H230" s="93"/>
      <c r="I230" s="94"/>
    </row>
    <row r="231" spans="1:9" x14ac:dyDescent="0.25">
      <c r="A231" s="7"/>
      <c r="B231" s="59"/>
      <c r="C231" s="59"/>
      <c r="F231" s="95"/>
      <c r="G231" s="96"/>
      <c r="H231" s="97"/>
      <c r="I231" s="98"/>
    </row>
    <row r="232" spans="1:9" x14ac:dyDescent="0.25">
      <c r="A232" s="7"/>
      <c r="B232" s="59"/>
      <c r="C232" s="59"/>
      <c r="F232" s="54"/>
      <c r="G232" s="59"/>
      <c r="I232" s="65"/>
    </row>
    <row r="233" spans="1:9" x14ac:dyDescent="0.25">
      <c r="A233" s="7"/>
      <c r="B233" s="59"/>
      <c r="C233" s="59"/>
      <c r="F233" s="54"/>
      <c r="G233" s="59"/>
      <c r="I233" s="65"/>
    </row>
    <row r="234" spans="1:9" ht="15.75" thickBot="1" x14ac:dyDescent="0.3">
      <c r="A234" s="174" t="s">
        <v>92</v>
      </c>
      <c r="B234" s="175"/>
      <c r="C234" s="175"/>
      <c r="D234" s="175"/>
      <c r="E234" s="176"/>
      <c r="F234" s="99" t="s">
        <v>93</v>
      </c>
      <c r="G234" s="52"/>
      <c r="H234" s="13"/>
      <c r="I234" s="15"/>
    </row>
    <row r="235" spans="1:9" x14ac:dyDescent="0.25">
      <c r="A235" s="17" t="s">
        <v>22</v>
      </c>
      <c r="B235" s="17"/>
      <c r="C235" s="17"/>
      <c r="E235" s="17"/>
      <c r="F235" s="17"/>
      <c r="G235" s="17"/>
      <c r="H235" s="17"/>
      <c r="I235" s="17"/>
    </row>
    <row r="236" spans="1:9" x14ac:dyDescent="0.25">
      <c r="A236" s="17"/>
      <c r="B236" s="17"/>
      <c r="C236" s="17"/>
      <c r="D236" s="17"/>
      <c r="E236" s="17"/>
      <c r="F236" s="17"/>
      <c r="G236" s="17"/>
      <c r="H236" s="17"/>
      <c r="I236" s="17"/>
    </row>
    <row r="237" spans="1:9" ht="18.75" x14ac:dyDescent="0.3">
      <c r="E237" s="100"/>
    </row>
    <row r="238" spans="1:9" x14ac:dyDescent="0.25">
      <c r="E238" s="101" t="s">
        <v>23</v>
      </c>
    </row>
    <row r="239" spans="1:9" x14ac:dyDescent="0.25">
      <c r="A239" s="139" t="s">
        <v>1</v>
      </c>
      <c r="B239" s="139"/>
      <c r="C239" s="139"/>
      <c r="D239" s="139"/>
      <c r="E239" s="139"/>
      <c r="F239" s="139"/>
      <c r="G239" s="139"/>
      <c r="H239" s="139"/>
      <c r="I239" s="139"/>
    </row>
    <row r="240" spans="1:9" x14ac:dyDescent="0.25">
      <c r="A240" s="140" t="s">
        <v>2</v>
      </c>
      <c r="B240" s="140"/>
      <c r="C240" s="140"/>
      <c r="D240" s="140"/>
      <c r="E240" s="140"/>
      <c r="F240" s="140"/>
      <c r="G240" s="140"/>
      <c r="H240" s="140"/>
      <c r="I240" s="140"/>
    </row>
    <row r="241" spans="1:9" x14ac:dyDescent="0.25">
      <c r="A241" s="128" t="s">
        <v>45</v>
      </c>
      <c r="B241" s="128"/>
      <c r="C241" s="128"/>
      <c r="D241" s="128"/>
      <c r="E241" s="128"/>
      <c r="F241" s="128"/>
      <c r="G241" s="128"/>
      <c r="H241" s="128"/>
      <c r="I241" s="128"/>
    </row>
    <row r="242" spans="1:9" x14ac:dyDescent="0.25">
      <c r="A242" s="128" t="s">
        <v>44</v>
      </c>
      <c r="B242" s="128"/>
      <c r="C242" s="128"/>
      <c r="D242" s="128"/>
      <c r="E242" s="128"/>
      <c r="F242" s="128"/>
      <c r="G242" s="128"/>
      <c r="H242" s="128"/>
      <c r="I242" s="128"/>
    </row>
    <row r="243" spans="1:9" ht="15.75" thickBot="1" x14ac:dyDescent="0.3">
      <c r="A243" s="56"/>
      <c r="B243" s="56"/>
      <c r="C243" s="56"/>
      <c r="D243" s="56"/>
      <c r="E243" s="56"/>
      <c r="F243" s="56"/>
      <c r="G243" s="56"/>
      <c r="H243" s="56"/>
      <c r="I243" s="56"/>
    </row>
    <row r="244" spans="1:9" ht="19.5" x14ac:dyDescent="0.35">
      <c r="A244" s="141" t="s">
        <v>24</v>
      </c>
      <c r="B244" s="142"/>
      <c r="C244" s="142"/>
      <c r="D244" s="142"/>
      <c r="E244" s="142"/>
      <c r="F244" s="142"/>
      <c r="G244" s="142"/>
      <c r="H244" s="142"/>
      <c r="I244" s="143"/>
    </row>
    <row r="245" spans="1:9" ht="20.25" thickBot="1" x14ac:dyDescent="0.4">
      <c r="A245" s="144" t="s">
        <v>25</v>
      </c>
      <c r="B245" s="145"/>
      <c r="C245" s="145"/>
      <c r="D245" s="145"/>
      <c r="E245" s="145"/>
      <c r="F245" s="145"/>
      <c r="G245" s="145"/>
      <c r="H245" s="145"/>
      <c r="I245" s="146"/>
    </row>
    <row r="246" spans="1:9" ht="19.5" x14ac:dyDescent="0.35">
      <c r="A246" s="66"/>
      <c r="B246" s="66"/>
      <c r="C246" s="66"/>
      <c r="D246" s="66"/>
      <c r="E246" s="66"/>
      <c r="F246" s="66"/>
      <c r="G246" s="66"/>
      <c r="H246" s="66"/>
      <c r="I246" s="66"/>
    </row>
    <row r="247" spans="1:9" ht="19.5" x14ac:dyDescent="0.35">
      <c r="A247" s="147" t="s">
        <v>26</v>
      </c>
      <c r="B247" s="147"/>
      <c r="C247" s="147"/>
      <c r="D247" s="147"/>
      <c r="E247" s="147"/>
      <c r="F247" s="148">
        <v>43344</v>
      </c>
      <c r="G247" s="148"/>
      <c r="H247" s="149"/>
      <c r="I247" s="66"/>
    </row>
    <row r="248" spans="1:9" ht="19.5" x14ac:dyDescent="0.35">
      <c r="A248" s="147"/>
      <c r="B248" s="147"/>
      <c r="C248" s="147"/>
      <c r="D248" s="147"/>
      <c r="E248" s="147"/>
      <c r="F248" s="148"/>
      <c r="G248" s="148"/>
      <c r="H248" s="149"/>
      <c r="I248" s="67"/>
    </row>
    <row r="249" spans="1:9" x14ac:dyDescent="0.25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25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25">
      <c r="A251" s="3" t="s">
        <v>3</v>
      </c>
      <c r="B251" s="3"/>
      <c r="C251" s="128" t="s">
        <v>46</v>
      </c>
      <c r="D251" s="128"/>
      <c r="E251" s="128"/>
      <c r="F251" s="126" t="str">
        <f>IF(C252&lt;9,"EXECUTION",IF(C252&lt;17,"MAITRISE",IF(C252&lt;24,"MAITRISE","MAITRISE SUP.")))</f>
        <v>MAITRISE</v>
      </c>
      <c r="G251" s="126"/>
      <c r="H251" s="68"/>
      <c r="I251" s="3"/>
    </row>
    <row r="252" spans="1:9" ht="15.75" x14ac:dyDescent="0.25">
      <c r="A252" s="3" t="s">
        <v>4</v>
      </c>
      <c r="B252" s="3"/>
      <c r="C252" s="61">
        <v>14</v>
      </c>
      <c r="D252" s="3" t="s">
        <v>5</v>
      </c>
      <c r="E252" s="3" t="s">
        <v>6</v>
      </c>
      <c r="F252" s="60" t="s">
        <v>47</v>
      </c>
      <c r="G252" s="3"/>
      <c r="H252" s="3" t="s">
        <v>7</v>
      </c>
      <c r="I252" s="60" t="s">
        <v>0</v>
      </c>
    </row>
    <row r="253" spans="1:9" x14ac:dyDescent="0.25">
      <c r="A253" s="20" t="s">
        <v>8</v>
      </c>
      <c r="B253" s="20"/>
      <c r="C253" s="126" t="s">
        <v>48</v>
      </c>
      <c r="D253" s="126"/>
      <c r="E253" s="126"/>
      <c r="F253" s="3" t="s">
        <v>9</v>
      </c>
      <c r="H253" s="21" t="s">
        <v>10</v>
      </c>
      <c r="I253" s="21"/>
    </row>
    <row r="254" spans="1:9" x14ac:dyDescent="0.25">
      <c r="A254" s="3" t="s">
        <v>49</v>
      </c>
      <c r="B254" s="16"/>
      <c r="C254" s="22"/>
      <c r="E254" s="3" t="s">
        <v>11</v>
      </c>
      <c r="F254" s="58" t="s">
        <v>50</v>
      </c>
      <c r="G254" s="3" t="s">
        <v>12</v>
      </c>
      <c r="H254" s="128" t="s">
        <v>51</v>
      </c>
      <c r="I254" s="128"/>
    </row>
    <row r="255" spans="1:9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25.5" x14ac:dyDescent="0.25">
      <c r="A256" s="168" t="s">
        <v>52</v>
      </c>
      <c r="B256" s="170" t="s">
        <v>53</v>
      </c>
      <c r="C256" s="172" t="s">
        <v>54</v>
      </c>
      <c r="D256" s="164" t="s">
        <v>55</v>
      </c>
      <c r="E256" s="165"/>
      <c r="F256" s="165"/>
      <c r="G256" s="166"/>
      <c r="H256" s="69" t="s">
        <v>56</v>
      </c>
      <c r="I256" s="70" t="s">
        <v>15</v>
      </c>
    </row>
    <row r="257" spans="1:9" x14ac:dyDescent="0.25">
      <c r="A257" s="169"/>
      <c r="B257" s="171"/>
      <c r="C257" s="173"/>
      <c r="D257" s="71" t="s">
        <v>57</v>
      </c>
      <c r="E257" s="71" t="s">
        <v>58</v>
      </c>
      <c r="F257" s="71" t="s">
        <v>47</v>
      </c>
      <c r="G257" s="71" t="s">
        <v>59</v>
      </c>
      <c r="H257" s="72"/>
      <c r="I257" s="73"/>
    </row>
    <row r="258" spans="1:9" x14ac:dyDescent="0.25">
      <c r="A258" s="161" t="s">
        <v>60</v>
      </c>
      <c r="B258" s="74" t="s">
        <v>61</v>
      </c>
      <c r="C258" s="75" t="s">
        <v>62</v>
      </c>
      <c r="D258" s="76" t="s">
        <v>63</v>
      </c>
      <c r="E258" s="76" t="s">
        <v>64</v>
      </c>
      <c r="F258" s="76" t="s">
        <v>65</v>
      </c>
      <c r="G258" s="76" t="s">
        <v>66</v>
      </c>
      <c r="H258" s="77">
        <v>10</v>
      </c>
      <c r="I258" s="78">
        <f>H258*75</f>
        <v>750</v>
      </c>
    </row>
    <row r="259" spans="1:9" x14ac:dyDescent="0.25">
      <c r="A259" s="162"/>
      <c r="B259" s="74" t="s">
        <v>67</v>
      </c>
      <c r="C259" s="75" t="s">
        <v>62</v>
      </c>
      <c r="D259" s="76" t="s">
        <v>68</v>
      </c>
      <c r="E259" s="76" t="s">
        <v>69</v>
      </c>
      <c r="F259" s="76" t="s">
        <v>70</v>
      </c>
      <c r="G259" s="76" t="s">
        <v>71</v>
      </c>
      <c r="H259" s="77">
        <v>10</v>
      </c>
      <c r="I259" s="78">
        <f>H259*89</f>
        <v>890</v>
      </c>
    </row>
    <row r="260" spans="1:9" x14ac:dyDescent="0.25">
      <c r="A260" s="163"/>
      <c r="B260" s="74" t="s">
        <v>39</v>
      </c>
      <c r="C260" s="75" t="s">
        <v>62</v>
      </c>
      <c r="D260" s="76" t="s">
        <v>72</v>
      </c>
      <c r="E260" s="76" t="s">
        <v>73</v>
      </c>
      <c r="F260" s="76" t="s">
        <v>74</v>
      </c>
      <c r="G260" s="76" t="s">
        <v>75</v>
      </c>
      <c r="H260" s="77">
        <v>6</v>
      </c>
      <c r="I260" s="78">
        <f>H260*103</f>
        <v>618</v>
      </c>
    </row>
    <row r="261" spans="1:9" x14ac:dyDescent="0.25">
      <c r="A261" s="161" t="s">
        <v>76</v>
      </c>
      <c r="B261" s="74" t="s">
        <v>61</v>
      </c>
      <c r="C261" s="75" t="s">
        <v>77</v>
      </c>
      <c r="D261" s="76" t="s">
        <v>78</v>
      </c>
      <c r="E261" s="76" t="s">
        <v>79</v>
      </c>
      <c r="F261" s="76" t="s">
        <v>80</v>
      </c>
      <c r="G261" s="76" t="s">
        <v>81</v>
      </c>
      <c r="H261" s="77"/>
      <c r="I261" s="78"/>
    </row>
    <row r="262" spans="1:9" x14ac:dyDescent="0.25">
      <c r="A262" s="162"/>
      <c r="B262" s="74" t="s">
        <v>67</v>
      </c>
      <c r="C262" s="75" t="s">
        <v>77</v>
      </c>
      <c r="D262" s="76" t="s">
        <v>82</v>
      </c>
      <c r="E262" s="76" t="s">
        <v>83</v>
      </c>
      <c r="F262" s="76" t="s">
        <v>84</v>
      </c>
      <c r="G262" s="76" t="s">
        <v>85</v>
      </c>
      <c r="H262" s="77"/>
      <c r="I262" s="78"/>
    </row>
    <row r="263" spans="1:9" x14ac:dyDescent="0.25">
      <c r="A263" s="163"/>
      <c r="B263" s="74" t="s">
        <v>39</v>
      </c>
      <c r="C263" s="75" t="s">
        <v>77</v>
      </c>
      <c r="D263" s="76" t="s">
        <v>86</v>
      </c>
      <c r="E263" s="76" t="s">
        <v>87</v>
      </c>
      <c r="F263" s="76" t="s">
        <v>88</v>
      </c>
      <c r="G263" s="76" t="s">
        <v>89</v>
      </c>
      <c r="H263" s="77"/>
      <c r="I263" s="78"/>
    </row>
    <row r="264" spans="1:9" ht="15.75" thickBot="1" x14ac:dyDescent="0.3">
      <c r="A264" s="164" t="s">
        <v>40</v>
      </c>
      <c r="B264" s="165"/>
      <c r="C264" s="165"/>
      <c r="D264" s="165"/>
      <c r="E264" s="165"/>
      <c r="F264" s="165"/>
      <c r="G264" s="166"/>
      <c r="H264" s="79">
        <f>SUM(H258:H263)</f>
        <v>26</v>
      </c>
      <c r="I264" s="80">
        <f>I258+I259+I260</f>
        <v>2258</v>
      </c>
    </row>
    <row r="265" spans="1:9" x14ac:dyDescent="0.25">
      <c r="A265" s="167" t="s">
        <v>16</v>
      </c>
      <c r="B265" s="167"/>
      <c r="C265" s="167"/>
      <c r="D265" s="167"/>
      <c r="E265" s="167"/>
      <c r="F265" s="81" t="s">
        <v>96</v>
      </c>
      <c r="G265" s="81"/>
      <c r="H265" s="81"/>
      <c r="I265" s="81"/>
    </row>
    <row r="266" spans="1:9" x14ac:dyDescent="0.25">
      <c r="A266" s="128" t="s">
        <v>41</v>
      </c>
      <c r="B266" s="128"/>
      <c r="C266" s="128"/>
      <c r="D266" s="128"/>
      <c r="E266" s="128"/>
      <c r="F266" s="128"/>
      <c r="G266" s="128"/>
      <c r="H266" s="128"/>
      <c r="I266" s="128"/>
    </row>
    <row r="267" spans="1:9" x14ac:dyDescent="0.25">
      <c r="A267" s="128" t="s">
        <v>42</v>
      </c>
      <c r="B267" s="128"/>
      <c r="C267" s="128"/>
      <c r="D267" s="128"/>
      <c r="E267" s="128"/>
      <c r="F267" s="128"/>
      <c r="G267" s="128"/>
      <c r="H267" s="128"/>
      <c r="I267" s="128"/>
    </row>
    <row r="268" spans="1:9" ht="15.75" thickBot="1" x14ac:dyDescent="0.3"/>
    <row r="269" spans="1:9" ht="15.75" thickBot="1" x14ac:dyDescent="0.3">
      <c r="A269" s="114" t="s">
        <v>17</v>
      </c>
      <c r="B269" s="115"/>
      <c r="C269" s="115"/>
      <c r="D269" s="115"/>
      <c r="E269" s="116"/>
      <c r="F269" s="114" t="s">
        <v>18</v>
      </c>
      <c r="G269" s="115"/>
      <c r="H269" s="115"/>
      <c r="I269" s="116"/>
    </row>
    <row r="270" spans="1:9" x14ac:dyDescent="0.25">
      <c r="A270" s="7"/>
      <c r="B270" s="8"/>
      <c r="C270" s="8"/>
      <c r="E270" s="9"/>
      <c r="F270" s="6"/>
      <c r="G270" s="1"/>
      <c r="H270" s="1"/>
      <c r="I270" s="49"/>
    </row>
    <row r="271" spans="1:9" x14ac:dyDescent="0.25">
      <c r="A271" s="7"/>
      <c r="B271" s="8"/>
      <c r="C271" s="8"/>
      <c r="E271" s="9"/>
      <c r="F271" s="6"/>
      <c r="G271" s="6"/>
      <c r="H271" s="6"/>
      <c r="I271" s="10"/>
    </row>
    <row r="272" spans="1:9" x14ac:dyDescent="0.25">
      <c r="A272" s="7"/>
      <c r="B272" s="8"/>
      <c r="C272" s="8"/>
      <c r="E272" s="9"/>
      <c r="F272" s="6"/>
      <c r="G272" s="6"/>
      <c r="H272" s="6"/>
      <c r="I272" s="10"/>
    </row>
    <row r="273" spans="1:9" x14ac:dyDescent="0.25">
      <c r="A273" s="50" t="s">
        <v>91</v>
      </c>
      <c r="B273" s="1"/>
      <c r="C273" s="8"/>
      <c r="E273" s="9"/>
      <c r="F273" s="50" t="str">
        <f>A273</f>
        <v>A GUELMIM, Le :    /    /2018</v>
      </c>
      <c r="G273" s="6"/>
      <c r="H273" s="6"/>
      <c r="I273" s="10"/>
    </row>
    <row r="274" spans="1:9" ht="15.75" thickBot="1" x14ac:dyDescent="0.3">
      <c r="A274" s="7"/>
      <c r="B274" s="8"/>
      <c r="C274" s="8"/>
      <c r="E274" s="9"/>
      <c r="F274" s="6"/>
      <c r="G274" s="6"/>
      <c r="H274" s="6"/>
      <c r="I274" s="10"/>
    </row>
    <row r="275" spans="1:9" ht="15.75" thickBot="1" x14ac:dyDescent="0.3">
      <c r="A275" s="114" t="s">
        <v>19</v>
      </c>
      <c r="B275" s="115"/>
      <c r="C275" s="115"/>
      <c r="D275" s="115"/>
      <c r="E275" s="116"/>
      <c r="F275" s="114" t="s">
        <v>20</v>
      </c>
      <c r="G275" s="115"/>
      <c r="H275" s="115"/>
      <c r="I275" s="116"/>
    </row>
    <row r="276" spans="1:9" x14ac:dyDescent="0.25">
      <c r="A276" s="150" t="str">
        <f>F265</f>
        <v>//deux mille deux cent cinquante huit  Dirhams//.</v>
      </c>
      <c r="B276" s="151"/>
      <c r="C276" s="151"/>
      <c r="D276" s="151"/>
      <c r="E276" s="152"/>
      <c r="F276" s="153" t="s">
        <v>21</v>
      </c>
      <c r="G276" s="155"/>
      <c r="H276" s="156"/>
      <c r="I276" s="157"/>
    </row>
    <row r="277" spans="1:9" ht="15.75" thickBot="1" x14ac:dyDescent="0.3">
      <c r="A277" s="7"/>
      <c r="B277" s="59"/>
      <c r="C277" s="59"/>
      <c r="F277" s="154"/>
      <c r="G277" s="158"/>
      <c r="H277" s="159"/>
      <c r="I277" s="160"/>
    </row>
    <row r="278" spans="1:9" x14ac:dyDescent="0.25">
      <c r="A278" s="7"/>
      <c r="B278" s="59"/>
      <c r="C278" s="59"/>
      <c r="F278" s="54"/>
      <c r="G278" s="59"/>
      <c r="I278" s="65"/>
    </row>
    <row r="279" spans="1:9" x14ac:dyDescent="0.25">
      <c r="A279" s="7"/>
      <c r="B279" s="59"/>
      <c r="C279" s="59"/>
      <c r="F279" s="54"/>
      <c r="G279" s="59"/>
      <c r="I279" s="65"/>
    </row>
    <row r="280" spans="1:9" x14ac:dyDescent="0.25">
      <c r="A280" s="7"/>
      <c r="B280" s="59"/>
      <c r="C280" s="59"/>
      <c r="F280" s="54"/>
      <c r="G280" s="59"/>
      <c r="I280" s="65"/>
    </row>
    <row r="281" spans="1:9" ht="15.75" thickBot="1" x14ac:dyDescent="0.3">
      <c r="A281" s="102" t="s">
        <v>92</v>
      </c>
      <c r="B281" s="52"/>
      <c r="C281" s="103"/>
      <c r="D281" s="52"/>
      <c r="E281" s="104"/>
      <c r="F281" s="102" t="s">
        <v>93</v>
      </c>
      <c r="G281" s="52"/>
      <c r="H281" s="52"/>
      <c r="I281" s="15"/>
    </row>
  </sheetData>
  <mergeCells count="179">
    <mergeCell ref="A13:E14"/>
    <mergeCell ref="F13:G14"/>
    <mergeCell ref="H13:H14"/>
    <mergeCell ref="C17:E17"/>
    <mergeCell ref="F17:G17"/>
    <mergeCell ref="C19:E19"/>
    <mergeCell ref="A5:I5"/>
    <mergeCell ref="A6:I6"/>
    <mergeCell ref="A7:I7"/>
    <mergeCell ref="A8:I8"/>
    <mergeCell ref="A10:I10"/>
    <mergeCell ref="A11:I11"/>
    <mergeCell ref="A27:G27"/>
    <mergeCell ref="A28:E28"/>
    <mergeCell ref="A29:I29"/>
    <mergeCell ref="A30:I30"/>
    <mergeCell ref="A33:E33"/>
    <mergeCell ref="F33:I33"/>
    <mergeCell ref="H20:I20"/>
    <mergeCell ref="A22:A23"/>
    <mergeCell ref="B22:B23"/>
    <mergeCell ref="C22:C23"/>
    <mergeCell ref="D22:G22"/>
    <mergeCell ref="A24:A26"/>
    <mergeCell ref="A51:I51"/>
    <mergeCell ref="A52:I52"/>
    <mergeCell ref="A53:I53"/>
    <mergeCell ref="A54:I54"/>
    <mergeCell ref="A56:I56"/>
    <mergeCell ref="A57:I57"/>
    <mergeCell ref="A39:E39"/>
    <mergeCell ref="F39:I39"/>
    <mergeCell ref="A40:E40"/>
    <mergeCell ref="F40:F41"/>
    <mergeCell ref="G40:I41"/>
    <mergeCell ref="A45:E46"/>
    <mergeCell ref="F45:I46"/>
    <mergeCell ref="H66:I66"/>
    <mergeCell ref="A68:A69"/>
    <mergeCell ref="B68:B69"/>
    <mergeCell ref="C68:C69"/>
    <mergeCell ref="D68:G68"/>
    <mergeCell ref="A70:A72"/>
    <mergeCell ref="A59:E60"/>
    <mergeCell ref="F59:G60"/>
    <mergeCell ref="H59:H60"/>
    <mergeCell ref="C63:E63"/>
    <mergeCell ref="F63:G63"/>
    <mergeCell ref="C65:E65"/>
    <mergeCell ref="A88:E88"/>
    <mergeCell ref="F88:I88"/>
    <mergeCell ref="A89:E89"/>
    <mergeCell ref="F89:F90"/>
    <mergeCell ref="G89:I90"/>
    <mergeCell ref="A94:E94"/>
    <mergeCell ref="F94:I94"/>
    <mergeCell ref="A73:A75"/>
    <mergeCell ref="A76:G76"/>
    <mergeCell ref="A77:E77"/>
    <mergeCell ref="A78:I78"/>
    <mergeCell ref="A79:I79"/>
    <mergeCell ref="A82:E82"/>
    <mergeCell ref="F82:I82"/>
    <mergeCell ref="A108:E109"/>
    <mergeCell ref="F108:G109"/>
    <mergeCell ref="H108:H109"/>
    <mergeCell ref="C112:E112"/>
    <mergeCell ref="F112:G112"/>
    <mergeCell ref="C114:E114"/>
    <mergeCell ref="A100:I100"/>
    <mergeCell ref="A101:I101"/>
    <mergeCell ref="A102:I102"/>
    <mergeCell ref="A103:I103"/>
    <mergeCell ref="A105:I105"/>
    <mergeCell ref="A106:I106"/>
    <mergeCell ref="A122:A124"/>
    <mergeCell ref="A125:G125"/>
    <mergeCell ref="A126:E126"/>
    <mergeCell ref="A127:I127"/>
    <mergeCell ref="A128:I128"/>
    <mergeCell ref="A130:E130"/>
    <mergeCell ref="F130:I130"/>
    <mergeCell ref="H115:I115"/>
    <mergeCell ref="A117:A118"/>
    <mergeCell ref="B117:B118"/>
    <mergeCell ref="C117:C118"/>
    <mergeCell ref="D117:G117"/>
    <mergeCell ref="A119:A121"/>
    <mergeCell ref="A149:I149"/>
    <mergeCell ref="A151:I151"/>
    <mergeCell ref="A152:I152"/>
    <mergeCell ref="A154:E155"/>
    <mergeCell ref="F154:G155"/>
    <mergeCell ref="H154:H155"/>
    <mergeCell ref="A136:E136"/>
    <mergeCell ref="F136:I136"/>
    <mergeCell ref="A141:E141"/>
    <mergeCell ref="A146:I146"/>
    <mergeCell ref="A147:I147"/>
    <mergeCell ref="A148:I148"/>
    <mergeCell ref="A165:A167"/>
    <mergeCell ref="A168:A170"/>
    <mergeCell ref="A171:G171"/>
    <mergeCell ref="A172:E172"/>
    <mergeCell ref="A173:I173"/>
    <mergeCell ref="A174:I174"/>
    <mergeCell ref="C158:E158"/>
    <mergeCell ref="F158:G158"/>
    <mergeCell ref="C160:E160"/>
    <mergeCell ref="H161:I161"/>
    <mergeCell ref="A163:A164"/>
    <mergeCell ref="B163:B164"/>
    <mergeCell ref="C163:C164"/>
    <mergeCell ref="D163:G163"/>
    <mergeCell ref="A193:I193"/>
    <mergeCell ref="A194:I194"/>
    <mergeCell ref="A195:I195"/>
    <mergeCell ref="A196:I196"/>
    <mergeCell ref="A198:I198"/>
    <mergeCell ref="A199:I199"/>
    <mergeCell ref="A176:E176"/>
    <mergeCell ref="F176:I176"/>
    <mergeCell ref="A182:E182"/>
    <mergeCell ref="F182:I182"/>
    <mergeCell ref="A183:E183"/>
    <mergeCell ref="F183:F184"/>
    <mergeCell ref="G183:I184"/>
    <mergeCell ref="H208:I208"/>
    <mergeCell ref="A210:A211"/>
    <mergeCell ref="B210:B211"/>
    <mergeCell ref="C210:C211"/>
    <mergeCell ref="D210:G210"/>
    <mergeCell ref="A212:A214"/>
    <mergeCell ref="A201:E202"/>
    <mergeCell ref="F201:G202"/>
    <mergeCell ref="H201:H202"/>
    <mergeCell ref="C205:E205"/>
    <mergeCell ref="F205:G205"/>
    <mergeCell ref="C207:E207"/>
    <mergeCell ref="A229:E229"/>
    <mergeCell ref="F229:I229"/>
    <mergeCell ref="A234:E234"/>
    <mergeCell ref="A239:I239"/>
    <mergeCell ref="A240:I240"/>
    <mergeCell ref="A241:I241"/>
    <mergeCell ref="A215:A217"/>
    <mergeCell ref="A218:G218"/>
    <mergeCell ref="A219:E219"/>
    <mergeCell ref="A220:I220"/>
    <mergeCell ref="A221:I221"/>
    <mergeCell ref="A223:E223"/>
    <mergeCell ref="F223:I223"/>
    <mergeCell ref="C251:E251"/>
    <mergeCell ref="F251:G251"/>
    <mergeCell ref="C253:E253"/>
    <mergeCell ref="H254:I254"/>
    <mergeCell ref="A256:A257"/>
    <mergeCell ref="B256:B257"/>
    <mergeCell ref="C256:C257"/>
    <mergeCell ref="D256:G256"/>
    <mergeCell ref="A242:I242"/>
    <mergeCell ref="A244:I244"/>
    <mergeCell ref="A245:I245"/>
    <mergeCell ref="A247:E248"/>
    <mergeCell ref="F247:G248"/>
    <mergeCell ref="H247:H248"/>
    <mergeCell ref="A269:E269"/>
    <mergeCell ref="F269:I269"/>
    <mergeCell ref="A275:E275"/>
    <mergeCell ref="F275:I275"/>
    <mergeCell ref="A276:E276"/>
    <mergeCell ref="F276:F277"/>
    <mergeCell ref="G276:I277"/>
    <mergeCell ref="A258:A260"/>
    <mergeCell ref="A261:A263"/>
    <mergeCell ref="A264:G264"/>
    <mergeCell ref="A265:E265"/>
    <mergeCell ref="A266:I266"/>
    <mergeCell ref="A267:I26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ETAT DES SOMME DUES CAMPAGNE</vt:lpstr>
      <vt:lpstr>Feuil1</vt:lpstr>
      <vt:lpstr>'ETAT DES SOMME DUES CAMPAGNE'!Print_Area</vt:lpstr>
    </vt:vector>
  </TitlesOfParts>
  <Company>ANCFCC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R.aayssi</dc:creator>
  <cp:lastModifiedBy>HAMZA</cp:lastModifiedBy>
  <cp:lastPrinted>2019-01-22T14:05:52Z</cp:lastPrinted>
  <dcterms:created xsi:type="dcterms:W3CDTF">2017-01-16T14:55:58Z</dcterms:created>
  <dcterms:modified xsi:type="dcterms:W3CDTF">2019-01-23T22:04:38Z</dcterms:modified>
</cp:coreProperties>
</file>