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codeName="ThisWorkbook" defaultThemeVersion="124226"/>
  <xr:revisionPtr revIDLastSave="0" documentId="13_ncr:1_{3DD6BA10-6A31-44AB-A2B8-A54A4B6F0E97}" xr6:coauthVersionLast="36" xr6:coauthVersionMax="36" xr10:uidLastSave="{00000000-0000-0000-0000-000000000000}"/>
  <bookViews>
    <workbookView xWindow="0" yWindow="345" windowWidth="21570" windowHeight="8430" tabRatio="805" xr2:uid="{00000000-000D-0000-FFFF-FFFF00000000}"/>
  </bookViews>
  <sheets>
    <sheet name="Income Statement Periodical" sheetId="22" r:id="rId1"/>
    <sheet name="Accounts" sheetId="23" r:id="rId2"/>
    <sheet name="Accounts Hierarchy" sheetId="18" r:id="rId3"/>
    <sheet name="Instructions" sheetId="24" r:id="rId4"/>
  </sheets>
  <definedNames>
    <definedName name="Balance_Sheet">#REF!</definedName>
    <definedName name="Cash_Flow">#REF!</definedName>
    <definedName name="Client">#REF!</definedName>
    <definedName name="ClientPercent">#REF!</definedName>
    <definedName name="Comprehensive_Income">#REF!</definedName>
    <definedName name="Fin_Operating_Segment_History">#REF!,#REF!,#REF!,#REF!</definedName>
    <definedName name="Historical_Income_Statement">#REF!</definedName>
    <definedName name="Income_Statement" localSheetId="1">Accounts!$B$1:$B$15</definedName>
    <definedName name="Income_Statement" localSheetId="2">'Accounts Hierarchy'!$D$1:$D$11</definedName>
    <definedName name="Income_Statement" localSheetId="0">'Income Statement Periodical'!$A$1:$AL$15</definedName>
    <definedName name="Income_Statement">#REF!</definedName>
    <definedName name="MBD">#REF!</definedName>
    <definedName name="MBDPercent">#REF!</definedName>
    <definedName name="OpInc_table" localSheetId="1">#REF!</definedName>
    <definedName name="OpInc_table" localSheetId="2">#REF!</definedName>
    <definedName name="OpInc_table" localSheetId="0">#REF!</definedName>
    <definedName name="OpInc_table">#REF!</definedName>
    <definedName name="Other" localSheetId="1">#REF!</definedName>
    <definedName name="Other" localSheetId="2">#REF!</definedName>
    <definedName name="Other" localSheetId="0">#REF!</definedName>
    <definedName name="Other">#REF!</definedName>
    <definedName name="OtherPercent" localSheetId="1">#REF!</definedName>
    <definedName name="OtherPercent" localSheetId="2">#REF!</definedName>
    <definedName name="OtherPercent" localSheetId="0">#REF!</definedName>
    <definedName name="OtherPercent">#REF!</definedName>
    <definedName name="PreEarnings_GarphValues" localSheetId="1">#REF!,#REF!,#REF!,#REF!,#REF!,#REF!,#REF!,#REF!</definedName>
    <definedName name="PreEarnings_GarphValues" localSheetId="2">#REF!,#REF!,#REF!,#REF!,#REF!,#REF!,#REF!,#REF!</definedName>
    <definedName name="PreEarnings_GarphValues" localSheetId="0">#REF!,#REF!,#REF!,#REF!,#REF!,#REF!,#REF!,#REF!</definedName>
    <definedName name="PreEarnings_GarphValues">#REF!,#REF!,#REF!,#REF!,#REF!,#REF!,#REF!,#REF!</definedName>
    <definedName name="_xlnm.Print_Area" localSheetId="1">Accounts!$B$1:$B$15</definedName>
    <definedName name="_xlnm.Print_Area" localSheetId="2">'Accounts Hierarchy'!$D$1:$D$11</definedName>
    <definedName name="_xlnm.Print_Area" localSheetId="0">'Income Statement Periodical'!$A$1:$AL$15</definedName>
    <definedName name="Rev_table" localSheetId="1">#REF!</definedName>
    <definedName name="Rev_table" localSheetId="2">#REF!</definedName>
    <definedName name="Rev_table" localSheetId="0">#REF!</definedName>
    <definedName name="Rev_table">#REF!</definedName>
    <definedName name="SegmentRevenue_GrossMargin">#REF!</definedName>
    <definedName name="Splash">#REF!</definedName>
    <definedName name="SROI" localSheetId="1">#REF!</definedName>
    <definedName name="SROI" localSheetId="2">#REF!</definedName>
    <definedName name="SROI" localSheetId="0">#REF!</definedName>
    <definedName name="SROI">#REF!</definedName>
    <definedName name="ST" localSheetId="1">#REF!</definedName>
    <definedName name="ST" localSheetId="2">#REF!</definedName>
    <definedName name="ST" localSheetId="0">#REF!</definedName>
    <definedName name="ST">#REF!</definedName>
    <definedName name="STPercent" localSheetId="1">#REF!</definedName>
    <definedName name="STPercent" localSheetId="2">#REF!</definedName>
    <definedName name="STPercent" localSheetId="0">#REF!</definedName>
    <definedName name="STPercent">#REF!</definedName>
    <definedName name="TableHead" localSheetId="1">#REF!</definedName>
    <definedName name="TableHead" localSheetId="2">#REF!</definedName>
    <definedName name="TableHead" localSheetId="0">#REF!</definedName>
    <definedName name="TableHead">#REF!</definedName>
    <definedName name="Total">#REF!</definedName>
    <definedName name="TotalPercent">#REF!</definedName>
    <definedName name="Unearned_Revenue">#REF!</definedName>
    <definedName name="Yearly_Income_Statements" localSheetId="1">#REF!,#REF!</definedName>
    <definedName name="Yearly_Income_Statements" localSheetId="2">#REF!,#REF!</definedName>
    <definedName name="Yearly_Income_Statements" localSheetId="0">#REF!,#REF!</definedName>
    <definedName name="Yearly_Income_Statements">#REF!,#REF!</definedName>
  </definedNames>
  <calcPr calcId="179021"/>
</workbook>
</file>

<file path=xl/calcChain.xml><?xml version="1.0" encoding="utf-8"?>
<calcChain xmlns="http://schemas.openxmlformats.org/spreadsheetml/2006/main">
  <c r="AE61" i="22" l="1"/>
  <c r="W61" i="22"/>
  <c r="C44" i="22"/>
  <c r="C46" i="22" s="1"/>
  <c r="AE57" i="22"/>
  <c r="AE59" i="22" s="1"/>
  <c r="AC57" i="22"/>
  <c r="AC59" i="22" s="1"/>
  <c r="AC61" i="22" s="1"/>
  <c r="AB57" i="22"/>
  <c r="AB59" i="22" s="1"/>
  <c r="AB61" i="22" s="1"/>
  <c r="W57" i="22"/>
  <c r="W59" i="22" s="1"/>
  <c r="G57" i="22"/>
  <c r="G59" i="22" s="1"/>
  <c r="G61" i="22" s="1"/>
  <c r="AI42" i="22"/>
  <c r="AI44" i="22" s="1"/>
  <c r="AI46" i="22" s="1"/>
  <c r="AC42" i="22"/>
  <c r="AC44" i="22" s="1"/>
  <c r="AC46" i="22" s="1"/>
  <c r="S42" i="22"/>
  <c r="S44" i="22" s="1"/>
  <c r="S46" i="22" s="1"/>
  <c r="K42" i="22"/>
  <c r="K44" i="22" s="1"/>
  <c r="K46" i="22" s="1"/>
  <c r="I42" i="22"/>
  <c r="I44" i="22" s="1"/>
  <c r="I46" i="22" s="1"/>
  <c r="C42" i="22"/>
  <c r="AI22" i="22"/>
  <c r="AI27" i="22" s="1"/>
  <c r="AI29" i="22" s="1"/>
  <c r="AI31" i="22" s="1"/>
  <c r="AA22" i="22"/>
  <c r="AA27" i="22" s="1"/>
  <c r="AA29" i="22" s="1"/>
  <c r="AA31" i="22" s="1"/>
  <c r="Y22" i="22"/>
  <c r="Y27" i="22" s="1"/>
  <c r="Y29" i="22" s="1"/>
  <c r="Y31" i="22" s="1"/>
  <c r="X22" i="22"/>
  <c r="X27" i="22" s="1"/>
  <c r="X29" i="22" s="1"/>
  <c r="X31" i="22" s="1"/>
  <c r="S22" i="22"/>
  <c r="S27" i="22" s="1"/>
  <c r="S29" i="22" s="1"/>
  <c r="S31" i="22" s="1"/>
  <c r="F22" i="22"/>
  <c r="F27" i="22" s="1"/>
  <c r="F29" i="22" s="1"/>
  <c r="F31" i="22" s="1"/>
  <c r="C22" i="22"/>
  <c r="C27" i="22" s="1"/>
  <c r="C29" i="22" s="1"/>
  <c r="C31" i="22" s="1"/>
  <c r="AL19" i="22"/>
  <c r="AL22" i="22" s="1"/>
  <c r="AL27" i="22" s="1"/>
  <c r="AL29" i="22" s="1"/>
  <c r="AL31" i="22" s="1"/>
  <c r="AK19" i="22"/>
  <c r="AK22" i="22" s="1"/>
  <c r="AK27" i="22" s="1"/>
  <c r="AK29" i="22" s="1"/>
  <c r="AK31" i="22" s="1"/>
  <c r="AJ19" i="22"/>
  <c r="AJ22" i="22" s="1"/>
  <c r="AJ27" i="22" s="1"/>
  <c r="AJ29" i="22" s="1"/>
  <c r="AJ31" i="22" s="1"/>
  <c r="AI19" i="22"/>
  <c r="AH19" i="22"/>
  <c r="AH22" i="22" s="1"/>
  <c r="AH27" i="22" s="1"/>
  <c r="AH29" i="22" s="1"/>
  <c r="AH31" i="22" s="1"/>
  <c r="AG19" i="22"/>
  <c r="AG22" i="22" s="1"/>
  <c r="AG27" i="22" s="1"/>
  <c r="AG29" i="22" s="1"/>
  <c r="AG31" i="22" s="1"/>
  <c r="AF19" i="22"/>
  <c r="AF22" i="22" s="1"/>
  <c r="AF27" i="22" s="1"/>
  <c r="AF29" i="22" s="1"/>
  <c r="AF31" i="22" s="1"/>
  <c r="AE19" i="22"/>
  <c r="AE22" i="22" s="1"/>
  <c r="AE27" i="22" s="1"/>
  <c r="AE29" i="22" s="1"/>
  <c r="AE31" i="22" s="1"/>
  <c r="AD19" i="22"/>
  <c r="AD22" i="22" s="1"/>
  <c r="AD27" i="22" s="1"/>
  <c r="AD29" i="22" s="1"/>
  <c r="AD31" i="22" s="1"/>
  <c r="AC19" i="22"/>
  <c r="AC22" i="22" s="1"/>
  <c r="AC27" i="22" s="1"/>
  <c r="AC29" i="22" s="1"/>
  <c r="AC31" i="22" s="1"/>
  <c r="AB19" i="22"/>
  <c r="AB22" i="22" s="1"/>
  <c r="AB27" i="22" s="1"/>
  <c r="AB29" i="22" s="1"/>
  <c r="AB31" i="22" s="1"/>
  <c r="AA19" i="22"/>
  <c r="Z19" i="22"/>
  <c r="Z22" i="22" s="1"/>
  <c r="Z27" i="22" s="1"/>
  <c r="Z29" i="22" s="1"/>
  <c r="Z31" i="22" s="1"/>
  <c r="Y19" i="22"/>
  <c r="X19" i="22"/>
  <c r="W19" i="22"/>
  <c r="W22" i="22" s="1"/>
  <c r="W27" i="22" s="1"/>
  <c r="W29" i="22" s="1"/>
  <c r="W31" i="22" s="1"/>
  <c r="V19" i="22"/>
  <c r="V22" i="22" s="1"/>
  <c r="V27" i="22" s="1"/>
  <c r="V29" i="22" s="1"/>
  <c r="V31" i="22" s="1"/>
  <c r="U19" i="22"/>
  <c r="U22" i="22" s="1"/>
  <c r="U27" i="22" s="1"/>
  <c r="U29" i="22" s="1"/>
  <c r="U31" i="22" s="1"/>
  <c r="T19" i="22"/>
  <c r="T22" i="22" s="1"/>
  <c r="T27" i="22" s="1"/>
  <c r="T29" i="22" s="1"/>
  <c r="T31" i="22" s="1"/>
  <c r="S19" i="22"/>
  <c r="R19" i="22"/>
  <c r="R22" i="22" s="1"/>
  <c r="R27" i="22" s="1"/>
  <c r="R29" i="22" s="1"/>
  <c r="R31" i="22" s="1"/>
  <c r="Q19" i="22"/>
  <c r="Q22" i="22" s="1"/>
  <c r="Q27" i="22" s="1"/>
  <c r="Q29" i="22" s="1"/>
  <c r="Q31" i="22" s="1"/>
  <c r="P19" i="22"/>
  <c r="P22" i="22" s="1"/>
  <c r="P27" i="22" s="1"/>
  <c r="P29" i="22" s="1"/>
  <c r="P31" i="22" s="1"/>
  <c r="O19" i="22"/>
  <c r="O22" i="22" s="1"/>
  <c r="O27" i="22" s="1"/>
  <c r="O29" i="22" s="1"/>
  <c r="O31" i="22" s="1"/>
  <c r="N19" i="22"/>
  <c r="N22" i="22" s="1"/>
  <c r="N27" i="22" s="1"/>
  <c r="N29" i="22" s="1"/>
  <c r="N31" i="22" s="1"/>
  <c r="M19" i="22"/>
  <c r="M22" i="22" s="1"/>
  <c r="M27" i="22" s="1"/>
  <c r="M29" i="22" s="1"/>
  <c r="M31" i="22" s="1"/>
  <c r="L19" i="22"/>
  <c r="L22" i="22" s="1"/>
  <c r="L27" i="22" s="1"/>
  <c r="L29" i="22" s="1"/>
  <c r="L31" i="22" s="1"/>
  <c r="K19" i="22"/>
  <c r="K22" i="22" s="1"/>
  <c r="K27" i="22" s="1"/>
  <c r="K29" i="22" s="1"/>
  <c r="K31" i="22" s="1"/>
  <c r="J19" i="22"/>
  <c r="J22" i="22" s="1"/>
  <c r="J27" i="22" s="1"/>
  <c r="J29" i="22" s="1"/>
  <c r="J31" i="22" s="1"/>
  <c r="I19" i="22"/>
  <c r="I22" i="22" s="1"/>
  <c r="I27" i="22" s="1"/>
  <c r="I29" i="22" s="1"/>
  <c r="I31" i="22" s="1"/>
  <c r="H19" i="22"/>
  <c r="H22" i="22" s="1"/>
  <c r="H27" i="22" s="1"/>
  <c r="G19" i="22"/>
  <c r="G22" i="22" s="1"/>
  <c r="G27" i="22" s="1"/>
  <c r="G29" i="22" s="1"/>
  <c r="G31" i="22" s="1"/>
  <c r="F19" i="22"/>
  <c r="E19" i="22"/>
  <c r="E22" i="22" s="1"/>
  <c r="E27" i="22" s="1"/>
  <c r="E29" i="22" s="1"/>
  <c r="E31" i="22" s="1"/>
  <c r="D19" i="22"/>
  <c r="D22" i="22" s="1"/>
  <c r="D27" i="22" s="1"/>
  <c r="D29" i="22" s="1"/>
  <c r="D31" i="22" s="1"/>
  <c r="C19" i="22"/>
  <c r="AL49" i="22"/>
  <c r="AK49" i="22"/>
  <c r="AJ49" i="22"/>
  <c r="AI49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AL34" i="22"/>
  <c r="AK34" i="22"/>
  <c r="AJ34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AL52" i="22"/>
  <c r="AL57" i="22" s="1"/>
  <c r="AL59" i="22" s="1"/>
  <c r="AL61" i="22" s="1"/>
  <c r="AK52" i="22"/>
  <c r="AK57" i="22" s="1"/>
  <c r="AK59" i="22" s="1"/>
  <c r="AK61" i="22" s="1"/>
  <c r="AJ52" i="22"/>
  <c r="AJ57" i="22" s="1"/>
  <c r="AJ59" i="22" s="1"/>
  <c r="AJ61" i="22" s="1"/>
  <c r="AI52" i="22"/>
  <c r="AI57" i="22" s="1"/>
  <c r="AI59" i="22" s="1"/>
  <c r="AI61" i="22" s="1"/>
  <c r="AH52" i="22"/>
  <c r="AH57" i="22" s="1"/>
  <c r="AH59" i="22" s="1"/>
  <c r="AH61" i="22" s="1"/>
  <c r="AG52" i="22"/>
  <c r="AG57" i="22" s="1"/>
  <c r="AG59" i="22" s="1"/>
  <c r="AG61" i="22" s="1"/>
  <c r="AF52" i="22"/>
  <c r="AF57" i="22" s="1"/>
  <c r="AF59" i="22" s="1"/>
  <c r="AF61" i="22" s="1"/>
  <c r="AE52" i="22"/>
  <c r="AD52" i="22"/>
  <c r="AD57" i="22" s="1"/>
  <c r="AD59" i="22" s="1"/>
  <c r="AD61" i="22" s="1"/>
  <c r="AC52" i="22"/>
  <c r="AB52" i="22"/>
  <c r="AA52" i="22"/>
  <c r="AA57" i="22" s="1"/>
  <c r="AA59" i="22" s="1"/>
  <c r="AA61" i="22" s="1"/>
  <c r="Z52" i="22"/>
  <c r="Z57" i="22" s="1"/>
  <c r="Z59" i="22" s="1"/>
  <c r="Z61" i="22" s="1"/>
  <c r="Y52" i="22"/>
  <c r="Y57" i="22" s="1"/>
  <c r="Y59" i="22" s="1"/>
  <c r="Y61" i="22" s="1"/>
  <c r="X52" i="22"/>
  <c r="X57" i="22" s="1"/>
  <c r="X59" i="22" s="1"/>
  <c r="X61" i="22" s="1"/>
  <c r="W52" i="22"/>
  <c r="V52" i="22"/>
  <c r="V57" i="22" s="1"/>
  <c r="V59" i="22" s="1"/>
  <c r="V61" i="22" s="1"/>
  <c r="U52" i="22"/>
  <c r="U57" i="22" s="1"/>
  <c r="U59" i="22" s="1"/>
  <c r="U61" i="22" s="1"/>
  <c r="T52" i="22"/>
  <c r="T57" i="22" s="1"/>
  <c r="T59" i="22" s="1"/>
  <c r="T61" i="22" s="1"/>
  <c r="S52" i="22"/>
  <c r="S57" i="22" s="1"/>
  <c r="S59" i="22" s="1"/>
  <c r="S61" i="22" s="1"/>
  <c r="R52" i="22"/>
  <c r="R57" i="22" s="1"/>
  <c r="R59" i="22" s="1"/>
  <c r="R61" i="22" s="1"/>
  <c r="Q52" i="22"/>
  <c r="Q57" i="22" s="1"/>
  <c r="Q59" i="22" s="1"/>
  <c r="Q61" i="22" s="1"/>
  <c r="P52" i="22"/>
  <c r="P57" i="22" s="1"/>
  <c r="P59" i="22" s="1"/>
  <c r="P61" i="22" s="1"/>
  <c r="O52" i="22"/>
  <c r="O57" i="22" s="1"/>
  <c r="O59" i="22" s="1"/>
  <c r="O61" i="22" s="1"/>
  <c r="N52" i="22"/>
  <c r="N57" i="22" s="1"/>
  <c r="N59" i="22" s="1"/>
  <c r="N61" i="22" s="1"/>
  <c r="M52" i="22"/>
  <c r="M57" i="22" s="1"/>
  <c r="M59" i="22" s="1"/>
  <c r="M61" i="22" s="1"/>
  <c r="L52" i="22"/>
  <c r="L57" i="22" s="1"/>
  <c r="L59" i="22" s="1"/>
  <c r="L61" i="22" s="1"/>
  <c r="K52" i="22"/>
  <c r="K57" i="22" s="1"/>
  <c r="K59" i="22" s="1"/>
  <c r="K61" i="22" s="1"/>
  <c r="J52" i="22"/>
  <c r="J57" i="22" s="1"/>
  <c r="J59" i="22" s="1"/>
  <c r="J61" i="22" s="1"/>
  <c r="I52" i="22"/>
  <c r="I57" i="22" s="1"/>
  <c r="I59" i="22" s="1"/>
  <c r="I61" i="22" s="1"/>
  <c r="H52" i="22"/>
  <c r="H57" i="22" s="1"/>
  <c r="G52" i="22"/>
  <c r="F52" i="22"/>
  <c r="F57" i="22" s="1"/>
  <c r="F59" i="22" s="1"/>
  <c r="F61" i="22" s="1"/>
  <c r="E52" i="22"/>
  <c r="E57" i="22" s="1"/>
  <c r="E59" i="22" s="1"/>
  <c r="E61" i="22" s="1"/>
  <c r="D52" i="22"/>
  <c r="D57" i="22" s="1"/>
  <c r="D59" i="22" s="1"/>
  <c r="D61" i="22" s="1"/>
  <c r="C52" i="22"/>
  <c r="C57" i="22" s="1"/>
  <c r="C59" i="22" s="1"/>
  <c r="AL37" i="22"/>
  <c r="AL42" i="22" s="1"/>
  <c r="AL44" i="22" s="1"/>
  <c r="AL46" i="22" s="1"/>
  <c r="AK37" i="22"/>
  <c r="AK42" i="22" s="1"/>
  <c r="AK44" i="22" s="1"/>
  <c r="AK46" i="22" s="1"/>
  <c r="AJ37" i="22"/>
  <c r="AJ42" i="22" s="1"/>
  <c r="AJ44" i="22" s="1"/>
  <c r="AJ46" i="22" s="1"/>
  <c r="AI37" i="22"/>
  <c r="AH37" i="22"/>
  <c r="AH42" i="22" s="1"/>
  <c r="AH44" i="22" s="1"/>
  <c r="AH46" i="22" s="1"/>
  <c r="AG37" i="22"/>
  <c r="AG42" i="22" s="1"/>
  <c r="AG44" i="22" s="1"/>
  <c r="AG46" i="22" s="1"/>
  <c r="AF37" i="22"/>
  <c r="AF42" i="22" s="1"/>
  <c r="AF44" i="22" s="1"/>
  <c r="AF46" i="22" s="1"/>
  <c r="AE37" i="22"/>
  <c r="AE42" i="22" s="1"/>
  <c r="AE44" i="22" s="1"/>
  <c r="AE46" i="22" s="1"/>
  <c r="AD37" i="22"/>
  <c r="AD42" i="22" s="1"/>
  <c r="AD44" i="22" s="1"/>
  <c r="AD46" i="22" s="1"/>
  <c r="AC37" i="22"/>
  <c r="AB37" i="22"/>
  <c r="AB42" i="22" s="1"/>
  <c r="AB44" i="22" s="1"/>
  <c r="AB46" i="22" s="1"/>
  <c r="AA37" i="22"/>
  <c r="AA42" i="22" s="1"/>
  <c r="AA44" i="22" s="1"/>
  <c r="AA46" i="22" s="1"/>
  <c r="Z37" i="22"/>
  <c r="Z42" i="22" s="1"/>
  <c r="Z44" i="22" s="1"/>
  <c r="Z46" i="22" s="1"/>
  <c r="Y37" i="22"/>
  <c r="Y42" i="22" s="1"/>
  <c r="Y44" i="22" s="1"/>
  <c r="Y46" i="22" s="1"/>
  <c r="X37" i="22"/>
  <c r="X42" i="22" s="1"/>
  <c r="X44" i="22" s="1"/>
  <c r="X46" i="22" s="1"/>
  <c r="W37" i="22"/>
  <c r="W42" i="22" s="1"/>
  <c r="W44" i="22" s="1"/>
  <c r="W46" i="22" s="1"/>
  <c r="V37" i="22"/>
  <c r="V42" i="22" s="1"/>
  <c r="V44" i="22" s="1"/>
  <c r="V46" i="22" s="1"/>
  <c r="U37" i="22"/>
  <c r="U42" i="22" s="1"/>
  <c r="U44" i="22" s="1"/>
  <c r="U46" i="22" s="1"/>
  <c r="T37" i="22"/>
  <c r="T42" i="22" s="1"/>
  <c r="T44" i="22" s="1"/>
  <c r="T46" i="22" s="1"/>
  <c r="S37" i="22"/>
  <c r="R37" i="22"/>
  <c r="R42" i="22" s="1"/>
  <c r="R44" i="22" s="1"/>
  <c r="R46" i="22" s="1"/>
  <c r="Q37" i="22"/>
  <c r="Q42" i="22" s="1"/>
  <c r="Q44" i="22" s="1"/>
  <c r="Q46" i="22" s="1"/>
  <c r="P37" i="22"/>
  <c r="P42" i="22" s="1"/>
  <c r="P44" i="22" s="1"/>
  <c r="P46" i="22" s="1"/>
  <c r="O37" i="22"/>
  <c r="O42" i="22" s="1"/>
  <c r="O44" i="22" s="1"/>
  <c r="O46" i="22" s="1"/>
  <c r="N37" i="22"/>
  <c r="N42" i="22" s="1"/>
  <c r="N44" i="22" s="1"/>
  <c r="N46" i="22" s="1"/>
  <c r="M37" i="22"/>
  <c r="M42" i="22" s="1"/>
  <c r="M44" i="22" s="1"/>
  <c r="M46" i="22" s="1"/>
  <c r="L37" i="22"/>
  <c r="L42" i="22" s="1"/>
  <c r="L44" i="22" s="1"/>
  <c r="L46" i="22" s="1"/>
  <c r="K37" i="22"/>
  <c r="J37" i="22"/>
  <c r="J42" i="22" s="1"/>
  <c r="J44" i="22" s="1"/>
  <c r="J46" i="22" s="1"/>
  <c r="I37" i="22"/>
  <c r="H37" i="22"/>
  <c r="H42" i="22" s="1"/>
  <c r="H44" i="22" s="1"/>
  <c r="H46" i="22" s="1"/>
  <c r="G37" i="22"/>
  <c r="G42" i="22" s="1"/>
  <c r="G44" i="22" s="1"/>
  <c r="G46" i="22" s="1"/>
  <c r="F37" i="22"/>
  <c r="F42" i="22" s="1"/>
  <c r="F44" i="22" s="1"/>
  <c r="F46" i="22" s="1"/>
  <c r="E37" i="22"/>
  <c r="E42" i="22" s="1"/>
  <c r="E44" i="22" s="1"/>
  <c r="E46" i="22" s="1"/>
  <c r="D37" i="22"/>
  <c r="D42" i="22" s="1"/>
  <c r="D44" i="22" s="1"/>
  <c r="C37" i="22"/>
  <c r="AG7" i="22"/>
  <c r="AG12" i="22" s="1"/>
  <c r="AG14" i="22" s="1"/>
  <c r="AG16" i="22" s="1"/>
  <c r="AH7" i="22"/>
  <c r="AH12" i="22" s="1"/>
  <c r="AH14" i="22" s="1"/>
  <c r="AH16" i="22" s="1"/>
  <c r="D4" i="22"/>
  <c r="D7" i="22" s="1"/>
  <c r="D12" i="22" s="1"/>
  <c r="D14" i="22" s="1"/>
  <c r="D16" i="22" s="1"/>
  <c r="E4" i="22"/>
  <c r="E7" i="22" s="1"/>
  <c r="E12" i="22" s="1"/>
  <c r="E14" i="22" s="1"/>
  <c r="E16" i="22" s="1"/>
  <c r="F4" i="22"/>
  <c r="F7" i="22" s="1"/>
  <c r="F12" i="22" s="1"/>
  <c r="F14" i="22" s="1"/>
  <c r="F16" i="22" s="1"/>
  <c r="G4" i="22"/>
  <c r="G7" i="22" s="1"/>
  <c r="G12" i="22" s="1"/>
  <c r="G14" i="22" s="1"/>
  <c r="G16" i="22" s="1"/>
  <c r="H4" i="22"/>
  <c r="H7" i="22" s="1"/>
  <c r="H12" i="22" s="1"/>
  <c r="H14" i="22" s="1"/>
  <c r="H16" i="22" s="1"/>
  <c r="I4" i="22"/>
  <c r="I7" i="22" s="1"/>
  <c r="J4" i="22"/>
  <c r="J7" i="22" s="1"/>
  <c r="J12" i="22" s="1"/>
  <c r="J14" i="22" s="1"/>
  <c r="J16" i="22" s="1"/>
  <c r="K4" i="22"/>
  <c r="K7" i="22" s="1"/>
  <c r="K12" i="22" s="1"/>
  <c r="K14" i="22" s="1"/>
  <c r="K16" i="22" s="1"/>
  <c r="L4" i="22"/>
  <c r="L7" i="22" s="1"/>
  <c r="L12" i="22" s="1"/>
  <c r="L14" i="22" s="1"/>
  <c r="L16" i="22" s="1"/>
  <c r="M4" i="22"/>
  <c r="M7" i="22" s="1"/>
  <c r="M12" i="22" s="1"/>
  <c r="M14" i="22" s="1"/>
  <c r="M16" i="22" s="1"/>
  <c r="N4" i="22"/>
  <c r="N7" i="22" s="1"/>
  <c r="N12" i="22" s="1"/>
  <c r="N14" i="22" s="1"/>
  <c r="N16" i="22" s="1"/>
  <c r="O4" i="22"/>
  <c r="O7" i="22" s="1"/>
  <c r="O12" i="22" s="1"/>
  <c r="O14" i="22" s="1"/>
  <c r="O16" i="22" s="1"/>
  <c r="P4" i="22"/>
  <c r="P7" i="22" s="1"/>
  <c r="P12" i="22" s="1"/>
  <c r="P14" i="22" s="1"/>
  <c r="P16" i="22" s="1"/>
  <c r="Q4" i="22"/>
  <c r="Q7" i="22" s="1"/>
  <c r="Q12" i="22" s="1"/>
  <c r="R4" i="22"/>
  <c r="R7" i="22" s="1"/>
  <c r="R12" i="22" s="1"/>
  <c r="R14" i="22" s="1"/>
  <c r="R16" i="22" s="1"/>
  <c r="S4" i="22"/>
  <c r="S7" i="22" s="1"/>
  <c r="S12" i="22" s="1"/>
  <c r="S14" i="22" s="1"/>
  <c r="S16" i="22" s="1"/>
  <c r="T4" i="22"/>
  <c r="T7" i="22" s="1"/>
  <c r="T12" i="22" s="1"/>
  <c r="T14" i="22" s="1"/>
  <c r="T16" i="22" s="1"/>
  <c r="U4" i="22"/>
  <c r="U7" i="22" s="1"/>
  <c r="U12" i="22" s="1"/>
  <c r="U14" i="22" s="1"/>
  <c r="U16" i="22" s="1"/>
  <c r="V4" i="22"/>
  <c r="V7" i="22" s="1"/>
  <c r="V12" i="22" s="1"/>
  <c r="V14" i="22" s="1"/>
  <c r="V16" i="22" s="1"/>
  <c r="W4" i="22"/>
  <c r="W7" i="22" s="1"/>
  <c r="W12" i="22" s="1"/>
  <c r="W14" i="22" s="1"/>
  <c r="W16" i="22" s="1"/>
  <c r="X4" i="22"/>
  <c r="X7" i="22" s="1"/>
  <c r="X12" i="22" s="1"/>
  <c r="X14" i="22" s="1"/>
  <c r="X16" i="22" s="1"/>
  <c r="Y4" i="22"/>
  <c r="Y7" i="22" s="1"/>
  <c r="Y12" i="22" s="1"/>
  <c r="Y14" i="22" s="1"/>
  <c r="Y16" i="22" s="1"/>
  <c r="Z4" i="22"/>
  <c r="Z7" i="22" s="1"/>
  <c r="Z12" i="22" s="1"/>
  <c r="Z14" i="22" s="1"/>
  <c r="Z16" i="22" s="1"/>
  <c r="AA4" i="22"/>
  <c r="AA7" i="22" s="1"/>
  <c r="AA12" i="22" s="1"/>
  <c r="AA14" i="22" s="1"/>
  <c r="AA16" i="22" s="1"/>
  <c r="AB4" i="22"/>
  <c r="AB7" i="22" s="1"/>
  <c r="AB12" i="22" s="1"/>
  <c r="AB14" i="22" s="1"/>
  <c r="AB16" i="22" s="1"/>
  <c r="AC4" i="22"/>
  <c r="AC7" i="22" s="1"/>
  <c r="AC12" i="22" s="1"/>
  <c r="AC14" i="22" s="1"/>
  <c r="AC16" i="22" s="1"/>
  <c r="AD4" i="22"/>
  <c r="AD7" i="22" s="1"/>
  <c r="AD12" i="22" s="1"/>
  <c r="AD14" i="22" s="1"/>
  <c r="AD16" i="22" s="1"/>
  <c r="AE4" i="22"/>
  <c r="AE7" i="22" s="1"/>
  <c r="AE12" i="22" s="1"/>
  <c r="AE14" i="22" s="1"/>
  <c r="AE16" i="22" s="1"/>
  <c r="AF4" i="22"/>
  <c r="AF7" i="22" s="1"/>
  <c r="AF12" i="22" s="1"/>
  <c r="AF14" i="22" s="1"/>
  <c r="AF16" i="22" s="1"/>
  <c r="AG4" i="22"/>
  <c r="AH4" i="22"/>
  <c r="AI4" i="22"/>
  <c r="AI7" i="22" s="1"/>
  <c r="AI12" i="22" s="1"/>
  <c r="AI14" i="22" s="1"/>
  <c r="AI16" i="22" s="1"/>
  <c r="AJ4" i="22"/>
  <c r="AJ7" i="22" s="1"/>
  <c r="AJ12" i="22" s="1"/>
  <c r="AJ14" i="22" s="1"/>
  <c r="AJ16" i="22" s="1"/>
  <c r="AK4" i="22"/>
  <c r="AK7" i="22" s="1"/>
  <c r="AK12" i="22" s="1"/>
  <c r="AK14" i="22" s="1"/>
  <c r="AK16" i="22" s="1"/>
  <c r="AL4" i="22"/>
  <c r="AL7" i="22" s="1"/>
  <c r="AL12" i="22" s="1"/>
  <c r="AL14" i="22" s="1"/>
  <c r="AL16" i="22" s="1"/>
  <c r="C4" i="22"/>
  <c r="C7" i="22" s="1"/>
  <c r="C12" i="22" s="1"/>
  <c r="H29" i="22" l="1"/>
  <c r="D46" i="22"/>
  <c r="H59" i="22"/>
  <c r="H61" i="22" s="1"/>
  <c r="C14" i="22"/>
  <c r="C61" i="22"/>
  <c r="Q14" i="22"/>
  <c r="Q16" i="22" s="1"/>
  <c r="I12" i="22"/>
  <c r="I14" i="22" s="1"/>
  <c r="H31" i="22" l="1"/>
  <c r="C16" i="22"/>
  <c r="I16" i="22"/>
</calcChain>
</file>

<file path=xl/sharedStrings.xml><?xml version="1.0" encoding="utf-8"?>
<sst xmlns="http://schemas.openxmlformats.org/spreadsheetml/2006/main" count="144" uniqueCount="62">
  <si>
    <t xml:space="preserve">Research and development </t>
  </si>
  <si>
    <t>Sales and marketing</t>
  </si>
  <si>
    <t xml:space="preserve">General and administrative </t>
  </si>
  <si>
    <t>Restructuring</t>
  </si>
  <si>
    <t>Operating income</t>
  </si>
  <si>
    <t>Other income, net</t>
  </si>
  <si>
    <t>Income before income taxes</t>
  </si>
  <si>
    <t>Net income</t>
  </si>
  <si>
    <t>Revenue</t>
  </si>
  <si>
    <t>Provision for income taxes</t>
  </si>
  <si>
    <t>Gross margin</t>
  </si>
  <si>
    <t>Account group</t>
  </si>
  <si>
    <t>Account</t>
  </si>
  <si>
    <t>AccountID</t>
  </si>
  <si>
    <t>AccountGroupID</t>
  </si>
  <si>
    <t>Product revenue</t>
  </si>
  <si>
    <t>Service and other revenue</t>
  </si>
  <si>
    <t>Product cost</t>
  </si>
  <si>
    <t>Service and other costs</t>
  </si>
  <si>
    <t>AccountType</t>
  </si>
  <si>
    <t>Order</t>
  </si>
  <si>
    <t>2016-03</t>
  </si>
  <si>
    <t>2016-06</t>
  </si>
  <si>
    <t>2016-09</t>
  </si>
  <si>
    <t>2016-12</t>
  </si>
  <si>
    <t>2017-03</t>
  </si>
  <si>
    <t>2017-06</t>
  </si>
  <si>
    <t>2017-09</t>
  </si>
  <si>
    <t>2017-12</t>
  </si>
  <si>
    <t>2018-03</t>
  </si>
  <si>
    <t>2018-06</t>
  </si>
  <si>
    <t>2018-09</t>
  </si>
  <si>
    <t>2018-12</t>
  </si>
  <si>
    <t>2016-01</t>
  </si>
  <si>
    <t>2016-02</t>
  </si>
  <si>
    <t>2016-04</t>
  </si>
  <si>
    <t>2016-05</t>
  </si>
  <si>
    <t>2016-07</t>
  </si>
  <si>
    <t>2016-10</t>
  </si>
  <si>
    <t>2017-04</t>
  </si>
  <si>
    <t>2017-07</t>
  </si>
  <si>
    <t>2017-10</t>
  </si>
  <si>
    <t>2018-04</t>
  </si>
  <si>
    <t>2018-07</t>
  </si>
  <si>
    <t>2018-10</t>
  </si>
  <si>
    <t>2018-11</t>
  </si>
  <si>
    <t>2016-08</t>
  </si>
  <si>
    <t>2016-11</t>
  </si>
  <si>
    <t>2017-01</t>
  </si>
  <si>
    <t>2017-02</t>
  </si>
  <si>
    <t>2017-05</t>
  </si>
  <si>
    <t>2017-08</t>
  </si>
  <si>
    <t>2017-11</t>
  </si>
  <si>
    <t>2018-01</t>
  </si>
  <si>
    <t>2018-02</t>
  </si>
  <si>
    <t>2018-05</t>
  </si>
  <si>
    <t>2018-08</t>
  </si>
  <si>
    <t>Sample data for Zebra BI visuals for Power BI</t>
  </si>
  <si>
    <t>https://zebrabi.com/pbi</t>
  </si>
  <si>
    <t>Enter the location (folder path) to the folder where this Excel file resides (it must end with \ character):</t>
  </si>
  <si>
    <r>
      <t xml:space="preserve">To link this workbook to Power BI, open "1 Income statement monthly - Zebra BI.pbix" file in your Power BI and click </t>
    </r>
    <r>
      <rPr>
        <b/>
        <sz val="10"/>
        <color theme="1"/>
        <rFont val="Segoe UI"/>
        <family val="2"/>
        <charset val="238"/>
      </rPr>
      <t>Edit Queries</t>
    </r>
    <r>
      <rPr>
        <sz val="10"/>
        <color theme="1"/>
        <rFont val="Segoe UI"/>
        <family val="2"/>
      </rPr>
      <t>:</t>
    </r>
  </si>
  <si>
    <t>BusinessUnitID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</si>
</sst>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2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_);\(#,##0.0\)"/>
    <numFmt numFmtId="169" formatCode="#,##0.0\ ;\(#,##0.0\)"/>
    <numFmt numFmtId="170" formatCode="#,##0\ ;\(#,##0.0\)"/>
    <numFmt numFmtId="171" formatCode="&quot;$&quot;0.00_)"/>
    <numFmt numFmtId="172" formatCode="#,##0&quot;%&quot;"/>
    <numFmt numFmtId="173" formatCode="#,##0___);\(#,##0.00\)"/>
    <numFmt numFmtId="174" formatCode="0%;\(0%\)"/>
    <numFmt numFmtId="175" formatCode="_(* #,##0,,_);_(* \(#,##0,,\);_(* &quot;-&quot;_)"/>
    <numFmt numFmtId="176" formatCode="_(* #,##0_);[Red]_(* \(#,##0\);_(* &quot;&quot;&quot;&quot;&quot;&quot;&quot;&quot;\ \-\ &quot;&quot;&quot;&quot;&quot;&quot;&quot;&quot;_);_(@_)"/>
    <numFmt numFmtId="177" formatCode="_(* #,##0,_);[Red]_(* \(#,##0,\);_(* &quot;&quot;&quot;&quot;&quot;&quot;&quot;&quot;\ \-\ &quot;&quot;&quot;&quot;&quot;&quot;&quot;&quot;_);_(@_)"/>
    <numFmt numFmtId="178" formatCode="0%;\(0%\);;"/>
    <numFmt numFmtId="179" formatCode="0%;\(0%\);&quot;-&quot;"/>
    <numFmt numFmtId="180" formatCode="#,##0_);[Red]\(#,##0\);&quot;-&quot;"/>
    <numFmt numFmtId="181" formatCode="*-"/>
    <numFmt numFmtId="182" formatCode="#,##0;\-#,##0;&quot;-&quot;"/>
    <numFmt numFmtId="183" formatCode="_._.&quot;$&quot;* \(#,##0\)_%;_._.&quot;$&quot;* #,##0_)_%;_._.&quot;$&quot;* 0_)_%;_._.@_)_%"/>
    <numFmt numFmtId="184" formatCode="_._.* \(#,##0\)_%;_._.* #,##0_)_%;_._.* 0_)_%;_._.@_)_%"/>
    <numFmt numFmtId="185" formatCode="&quot;$&quot;#,##0;\-&quot;$&quot;#,##0"/>
    <numFmt numFmtId="186" formatCode="_-&quot;$&quot;* #,##0_-;\-&quot;$&quot;* #,##0_-;_-&quot;$&quot;* &quot;-&quot;_-;_-@_-"/>
    <numFmt numFmtId="187" formatCode="_-&quot;$&quot;* #,##0.00_-;\-&quot;$&quot;* #,##0.00_-;_-&quot;$&quot;* &quot;-&quot;??_-;_-@_-"/>
    <numFmt numFmtId="188" formatCode="#,##0;\(#,##0\)"/>
    <numFmt numFmtId="189" formatCode="&quot;SFr.&quot;\ #,##0.00;&quot;SFr.&quot;\ \-#,##0.00"/>
    <numFmt numFmtId="190" formatCode="#,##0.00;\-#,##0.00;&quot;-&quot;"/>
    <numFmt numFmtId="191" formatCode="* #,##0.00_);\(#,##0.00\)"/>
    <numFmt numFmtId="192" formatCode="_([$€-2]* #,##0.00_);_([$€-2]* \(#,##0.00\);_([$€-2]* &quot;-&quot;??_)"/>
    <numFmt numFmtId="193" formatCode="0.0_)\%;\(0.0\)\%;0.0_)\%;@_)_%"/>
    <numFmt numFmtId="194" formatCode="#,##0.0_)_%;\(#,##0.0\)_%;0.0_)_%;@_)_%"/>
    <numFmt numFmtId="195" formatCode="#,##0.0_);\(#,##0.0\);#,##0.0_);@_)"/>
    <numFmt numFmtId="196" formatCode="&quot;$&quot;_(#,##0.00_);&quot;$&quot;\(#,##0.00\);&quot;$&quot;_(0.00_);@_)"/>
    <numFmt numFmtId="197" formatCode="#,##0.00_);\(#,##0.00\);0.00_);@_)"/>
    <numFmt numFmtId="198" formatCode="\€_(#,##0.00_);\€\(#,##0.00\);\€_(0.00_);@_)"/>
    <numFmt numFmtId="199" formatCode="#,##0_)\x;\(#,##0\)\x;0_)\x;@_)_x"/>
    <numFmt numFmtId="200" formatCode="#,##0_)_x;\(#,##0\)_x;0_)_x;@_)_x"/>
    <numFmt numFmtId="201" formatCode="#,##0.0000;\-#,##0.0000"/>
    <numFmt numFmtId="202" formatCode="#,##0.000000;\-#,##0.000000"/>
    <numFmt numFmtId="203" formatCode="#,##0.0;\-#,##0.0"/>
    <numFmt numFmtId="204" formatCode="#,##0.000;\-#,##0.000"/>
    <numFmt numFmtId="205" formatCode="#,##0.00000;\-#,##0.00000"/>
    <numFmt numFmtId="206" formatCode="#,##0.0000000;\-#,##0.0000000"/>
    <numFmt numFmtId="207" formatCode="#,##0.00000000;\-#,##0.00000000"/>
    <numFmt numFmtId="208" formatCode="#,##0.000000000;\-#,##0.000000000"/>
    <numFmt numFmtId="209" formatCode="#,##0.0000000000;\-#,##0.0000000000"/>
    <numFmt numFmtId="210" formatCode="_-* #,##0\ _D_M_-;\-* #,##0\ _D_M_-;_-* &quot;-&quot;\ _D_M_-;_-@_-"/>
    <numFmt numFmtId="211" formatCode="_-* #,##0.00\ _D_M_-;\-* #,##0.00\ _D_M_-;_-* &quot;-&quot;??\ _D_M_-;_-@_-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0.0"/>
    <numFmt numFmtId="215" formatCode="0.000000"/>
    <numFmt numFmtId="216" formatCode="_(* #,##0.0_);_(* \(#,##0.0\);_(* &quot;-&quot;??_);_(@_)"/>
    <numFmt numFmtId="217" formatCode="&quot;£&quot;#,##0;[Red]\-&quot;£&quot;#,##0"/>
    <numFmt numFmtId="218" formatCode="0.00_);[Red]\(0.00\)"/>
    <numFmt numFmtId="219" formatCode="&quot;£&quot;#,##0.00;[Red]\-&quot;£&quot;#,##0.00"/>
    <numFmt numFmtId="220" formatCode="_(* #,##0.000_);_(* \(#,##0.000\);_(* &quot;-&quot;_);_(@_)"/>
    <numFmt numFmtId="221" formatCode="_-&quot;£&quot;* #,##0_-;\-&quot;£&quot;* #,##0_-;_-&quot;£&quot;* &quot;-&quot;_-;_-@_-"/>
    <numFmt numFmtId="222" formatCode="_(&quot;$&quot;* #,##0,_);_(&quot;$&quot;* \(#,##0,\);_(&quot;$&quot;* &quot;-&quot;_);_(@_)"/>
    <numFmt numFmtId="223" formatCode="&quot;SFr.&quot;#,##0;[Red]&quot;SFr.&quot;\-#,##0"/>
    <numFmt numFmtId="224" formatCode="_-&quot;£&quot;* #,##0.00_-;\-&quot;£&quot;* #,##0.00_-;_-&quot;£&quot;* &quot;-&quot;??_-;_-@_-"/>
    <numFmt numFmtId="225" formatCode="#,##0;[Red]\(#,##0\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ms Rmn"/>
    </font>
    <font>
      <sz val="10"/>
      <name val="Helv"/>
    </font>
    <font>
      <sz val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sz val="12"/>
      <name val="Times New Roman"/>
      <family val="1"/>
    </font>
    <font>
      <sz val="7"/>
      <name val="Small Fonts"/>
      <family val="2"/>
    </font>
    <font>
      <b/>
      <u/>
      <sz val="26"/>
      <color indexed="9"/>
      <name val="Arial"/>
      <family val="2"/>
    </font>
    <font>
      <sz val="12"/>
      <name val="Helv"/>
    </font>
    <font>
      <sz val="10"/>
      <color theme="1"/>
      <name val="Arial"/>
      <family val="2"/>
    </font>
    <font>
      <sz val="10"/>
      <name val="Helv"/>
      <family val="2"/>
    </font>
    <font>
      <u/>
      <sz val="11"/>
      <color theme="10"/>
      <name val="Calibri"/>
      <family val="2"/>
    </font>
    <font>
      <u/>
      <sz val="10"/>
      <color theme="10"/>
      <name val="Trebuchet MS"/>
      <family val="2"/>
    </font>
    <font>
      <sz val="12"/>
      <name val="Helv"/>
      <family val="2"/>
    </font>
    <font>
      <sz val="10"/>
      <name val="Trebuchet MS"/>
      <family val="2"/>
    </font>
    <font>
      <sz val="10"/>
      <name val="Tms Rmn"/>
      <family val="1"/>
    </font>
    <font>
      <sz val="10"/>
      <color theme="1"/>
      <name val="Segoe U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0"/>
      <color rgb="FF404040"/>
      <name val="Segoe UI"/>
      <family val="2"/>
    </font>
    <font>
      <sz val="10"/>
      <color rgb="FF404040"/>
      <name val="Segoe UI"/>
      <family val="2"/>
    </font>
    <font>
      <sz val="10"/>
      <color rgb="FF666666"/>
      <name val="Segoe UI"/>
      <family val="2"/>
    </font>
    <font>
      <b/>
      <sz val="10"/>
      <color theme="0"/>
      <name val="Segoe UI"/>
      <family val="2"/>
    </font>
    <font>
      <sz val="18"/>
      <color theme="1"/>
      <name val="Segoe UI"/>
      <family val="2"/>
    </font>
    <font>
      <sz val="10"/>
      <color rgb="FF666666"/>
      <name val="Segoe UI"/>
      <family val="2"/>
      <charset val="238"/>
    </font>
    <font>
      <sz val="10"/>
      <color theme="1"/>
      <name val="Segoe UI"/>
      <family val="2"/>
      <charset val="238"/>
    </font>
    <font>
      <u/>
      <sz val="11"/>
      <color theme="10"/>
      <name val="Calibri"/>
      <family val="2"/>
      <scheme val="minor"/>
    </font>
    <font>
      <b/>
      <sz val="10"/>
      <color theme="1"/>
      <name val="Segoe U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25">
    <xf numFmtId="0" fontId="0" fillId="0" borderId="0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98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2" borderId="0" applyNumberFormat="0" applyFont="0" applyAlignment="0" applyProtection="0"/>
    <xf numFmtId="199" fontId="5" fillId="0" borderId="0" applyFont="0" applyFill="0" applyBorder="0" applyAlignment="0" applyProtection="0"/>
    <xf numFmtId="200" fontId="5" fillId="0" borderId="0" applyFont="0" applyFill="0" applyBorder="0" applyProtection="0">
      <alignment horizontal="right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8" fillId="0" borderId="1" applyNumberFormat="0" applyFill="0" applyAlignment="0" applyProtection="0"/>
    <xf numFmtId="0" fontId="9" fillId="0" borderId="2" applyNumberFormat="0" applyFill="0" applyProtection="0">
      <alignment horizontal="center"/>
    </xf>
    <xf numFmtId="0" fontId="9" fillId="0" borderId="0" applyNumberFormat="0" applyFill="0" applyBorder="0" applyProtection="0">
      <alignment horizontal="left"/>
    </xf>
    <xf numFmtId="0" fontId="10" fillId="0" borderId="0" applyNumberFormat="0" applyFill="0" applyBorder="0" applyProtection="0">
      <alignment horizontal="centerContinuous"/>
    </xf>
    <xf numFmtId="0" fontId="32" fillId="0" borderId="0" applyNumberFormat="0" applyFill="0" applyBorder="0" applyAlignment="0" applyProtection="0"/>
    <xf numFmtId="191" fontId="11" fillId="0" borderId="0">
      <alignment horizontal="center"/>
    </xf>
    <xf numFmtId="37" fontId="12" fillId="0" borderId="0"/>
    <xf numFmtId="37" fontId="13" fillId="0" borderId="0"/>
    <xf numFmtId="185" fontId="14" fillId="0" borderId="3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4" fillId="0" borderId="3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4" fillId="0" borderId="3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4" fillId="0" borderId="3" applyAlignment="0" applyProtection="0"/>
    <xf numFmtId="185" fontId="1" fillId="0" borderId="0" applyAlignment="0" applyProtection="0"/>
    <xf numFmtId="185" fontId="1" fillId="0" borderId="0" applyAlignment="0" applyProtection="0"/>
    <xf numFmtId="185" fontId="1" fillId="0" borderId="0" applyAlignment="0" applyProtection="0"/>
    <xf numFmtId="185" fontId="14" fillId="0" borderId="3" applyAlignment="0" applyProtection="0"/>
    <xf numFmtId="185" fontId="14" fillId="0" borderId="3" applyAlignment="0" applyProtection="0"/>
    <xf numFmtId="185" fontId="14" fillId="0" borderId="3" applyAlignment="0" applyProtection="0"/>
    <xf numFmtId="185" fontId="14" fillId="0" borderId="3" applyAlignment="0" applyProtection="0"/>
    <xf numFmtId="185" fontId="1" fillId="0" borderId="0" applyAlignment="0" applyProtection="0"/>
    <xf numFmtId="182" fontId="2" fillId="0" borderId="0" applyFill="0" applyBorder="0" applyAlignment="0"/>
    <xf numFmtId="175" fontId="5" fillId="0" borderId="0" applyFill="0" applyBorder="0" applyAlignment="0"/>
    <xf numFmtId="176" fontId="5" fillId="0" borderId="0" applyFill="0" applyBorder="0" applyAlignment="0"/>
    <xf numFmtId="177" fontId="5" fillId="0" borderId="0" applyFill="0" applyBorder="0" applyAlignment="0"/>
    <xf numFmtId="178" fontId="5" fillId="0" borderId="0" applyFill="0" applyBorder="0" applyAlignment="0"/>
    <xf numFmtId="182" fontId="2" fillId="0" borderId="0" applyFill="0" applyBorder="0" applyAlignment="0"/>
    <xf numFmtId="179" fontId="5" fillId="0" borderId="0" applyFill="0" applyBorder="0" applyAlignment="0"/>
    <xf numFmtId="175" fontId="5" fillId="0" borderId="0" applyFill="0" applyBorder="0" applyAlignment="0"/>
    <xf numFmtId="0" fontId="15" fillId="0" borderId="0" applyFill="0" applyBorder="0" applyProtection="0">
      <alignment horizontal="center"/>
      <protection locked="0"/>
    </xf>
    <xf numFmtId="0" fontId="4" fillId="0" borderId="0"/>
    <xf numFmtId="170" fontId="4" fillId="0" borderId="4"/>
    <xf numFmtId="214" fontId="1" fillId="0" borderId="0"/>
    <xf numFmtId="214" fontId="1" fillId="0" borderId="0"/>
    <xf numFmtId="182" fontId="5" fillId="0" borderId="0" applyFont="0" applyFill="0" applyBorder="0" applyAlignment="0" applyProtection="0"/>
    <xf numFmtId="4" fontId="4" fillId="0" borderId="0" applyFont="0" applyFill="0" applyBorder="0" applyAlignment="0" applyProtection="0"/>
    <xf numFmtId="167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>
      <alignment wrapText="1"/>
    </xf>
    <xf numFmtId="4" fontId="4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Fill="0" applyBorder="0" applyAlignment="0" applyProtection="0">
      <protection locked="0"/>
    </xf>
    <xf numFmtId="190" fontId="5" fillId="0" borderId="0">
      <alignment horizontal="center"/>
    </xf>
    <xf numFmtId="184" fontId="20" fillId="0" borderId="0" applyFill="0" applyBorder="0" applyProtection="0"/>
    <xf numFmtId="183" fontId="21" fillId="0" borderId="0" applyFont="0" applyFill="0" applyBorder="0" applyAlignment="0" applyProtection="0"/>
    <xf numFmtId="171" fontId="22" fillId="0" borderId="5">
      <protection hidden="1"/>
    </xf>
    <xf numFmtId="17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" fontId="11" fillId="0" borderId="0"/>
    <xf numFmtId="14" fontId="23" fillId="0" borderId="0">
      <alignment horizontal="center"/>
    </xf>
    <xf numFmtId="14" fontId="2" fillId="0" borderId="0" applyFill="0" applyBorder="0" applyAlignment="0"/>
    <xf numFmtId="15" fontId="24" fillId="3" borderId="0" applyNumberFormat="0" applyFont="0" applyFill="0" applyBorder="0" applyAlignment="0">
      <alignment horizontal="center" wrapText="1"/>
    </xf>
    <xf numFmtId="0" fontId="2" fillId="0" borderId="6" applyNumberFormat="0" applyFill="0" applyBorder="0" applyAlignment="0" applyProtection="0"/>
    <xf numFmtId="189" fontId="4" fillId="0" borderId="0" applyFont="0" applyFill="0" applyBorder="0" applyAlignment="0" applyProtection="0"/>
    <xf numFmtId="188" fontId="21" fillId="0" borderId="0" applyFont="0" applyFill="0" applyBorder="0" applyAlignment="0" applyProtection="0"/>
    <xf numFmtId="182" fontId="25" fillId="0" borderId="0" applyFill="0" applyBorder="0" applyAlignment="0"/>
    <xf numFmtId="175" fontId="5" fillId="0" borderId="0" applyFill="0" applyBorder="0" applyAlignment="0"/>
    <xf numFmtId="182" fontId="25" fillId="0" borderId="0" applyFill="0" applyBorder="0" applyAlignment="0"/>
    <xf numFmtId="179" fontId="5" fillId="0" borderId="0" applyFill="0" applyBorder="0" applyAlignment="0"/>
    <xf numFmtId="175" fontId="5" fillId="0" borderId="0" applyFill="0" applyBorder="0" applyAlignment="0"/>
    <xf numFmtId="171" fontId="22" fillId="0" borderId="5">
      <protection hidden="1"/>
    </xf>
    <xf numFmtId="192" fontId="5" fillId="0" borderId="0" applyFont="0" applyFill="0" applyBorder="0" applyAlignment="0" applyProtection="0"/>
    <xf numFmtId="38" fontId="26" fillId="3" borderId="0" applyNumberFormat="0" applyBorder="0" applyAlignment="0" applyProtection="0"/>
    <xf numFmtId="0" fontId="27" fillId="0" borderId="7" applyNumberFormat="0" applyAlignment="0" applyProtection="0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27" fillId="0" borderId="8">
      <alignment horizontal="left" vertical="center"/>
    </xf>
    <xf numFmtId="0" fontId="27" fillId="0" borderId="8">
      <alignment horizontal="left" vertical="center"/>
    </xf>
    <xf numFmtId="0" fontId="27" fillId="0" borderId="8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14" fontId="16" fillId="4" borderId="5">
      <alignment horizontal="center" vertical="center" wrapText="1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" fillId="0" borderId="0" applyFill="0" applyAlignment="0" applyProtection="0">
      <protection locked="0"/>
    </xf>
    <xf numFmtId="0" fontId="15" fillId="0" borderId="4" applyFill="0" applyAlignment="0" applyProtection="0">
      <protection locked="0"/>
    </xf>
    <xf numFmtId="10" fontId="26" fillId="5" borderId="6" applyNumberFormat="0" applyBorder="0" applyAlignment="0" applyProtection="0"/>
    <xf numFmtId="182" fontId="28" fillId="0" borderId="0" applyFill="0" applyBorder="0" applyAlignment="0"/>
    <xf numFmtId="175" fontId="5" fillId="0" borderId="0" applyFill="0" applyBorder="0" applyAlignment="0"/>
    <xf numFmtId="182" fontId="28" fillId="0" borderId="0" applyFill="0" applyBorder="0" applyAlignment="0"/>
    <xf numFmtId="179" fontId="5" fillId="0" borderId="0" applyFill="0" applyBorder="0" applyAlignment="0"/>
    <xf numFmtId="175" fontId="5" fillId="0" borderId="0" applyFill="0" applyBorder="0" applyAlignment="0"/>
    <xf numFmtId="210" fontId="5" fillId="0" borderId="0" applyFont="0" applyFill="0" applyBorder="0" applyAlignment="0" applyProtection="0"/>
    <xf numFmtId="211" fontId="5" fillId="0" borderId="0" applyFont="0" applyFill="0" applyBorder="0" applyAlignment="0" applyProtection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212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8" fontId="11" fillId="0" borderId="4"/>
    <xf numFmtId="37" fontId="33" fillId="0" borderId="0"/>
    <xf numFmtId="169" fontId="4" fillId="0" borderId="0"/>
    <xf numFmtId="169" fontId="1" fillId="0" borderId="0"/>
    <xf numFmtId="174" fontId="5" fillId="0" borderId="0"/>
    <xf numFmtId="37" fontId="3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wrapText="1"/>
    </xf>
    <xf numFmtId="0" fontId="5" fillId="0" borderId="0"/>
    <xf numFmtId="37" fontId="3" fillId="0" borderId="0"/>
    <xf numFmtId="37" fontId="3" fillId="0" borderId="0"/>
    <xf numFmtId="37" fontId="1" fillId="0" borderId="0"/>
    <xf numFmtId="37" fontId="1" fillId="0" borderId="0"/>
    <xf numFmtId="37" fontId="5" fillId="0" borderId="0"/>
    <xf numFmtId="209" fontId="5" fillId="0" borderId="0"/>
    <xf numFmtId="203" fontId="5" fillId="0" borderId="0"/>
    <xf numFmtId="39" fontId="5" fillId="0" borderId="0"/>
    <xf numFmtId="204" fontId="5" fillId="0" borderId="0"/>
    <xf numFmtId="201" fontId="5" fillId="0" borderId="0"/>
    <xf numFmtId="205" fontId="5" fillId="0" borderId="0"/>
    <xf numFmtId="202" fontId="5" fillId="0" borderId="0"/>
    <xf numFmtId="206" fontId="5" fillId="0" borderId="0"/>
    <xf numFmtId="207" fontId="5" fillId="0" borderId="0"/>
    <xf numFmtId="208" fontId="5" fillId="0" borderId="0"/>
    <xf numFmtId="173" fontId="17" fillId="0" borderId="0"/>
    <xf numFmtId="172" fontId="22" fillId="0" borderId="0">
      <protection hidden="1"/>
    </xf>
    <xf numFmtId="178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7" fillId="0" borderId="9" applyNumberFormat="0" applyBorder="0"/>
    <xf numFmtId="168" fontId="11" fillId="0" borderId="0"/>
    <xf numFmtId="0" fontId="34" fillId="6" borderId="10" applyNumberFormat="0" applyFont="0" applyFill="0" applyAlignment="0">
      <alignment horizontal="center" vertical="center"/>
    </xf>
    <xf numFmtId="182" fontId="29" fillId="0" borderId="0" applyFill="0" applyBorder="0" applyAlignment="0"/>
    <xf numFmtId="175" fontId="5" fillId="0" borderId="0" applyFill="0" applyBorder="0" applyAlignment="0"/>
    <xf numFmtId="182" fontId="29" fillId="0" borderId="0" applyFill="0" applyBorder="0" applyAlignment="0"/>
    <xf numFmtId="179" fontId="5" fillId="0" borderId="0" applyFill="0" applyBorder="0" applyAlignment="0"/>
    <xf numFmtId="175" fontId="5" fillId="0" borderId="0" applyFill="0" applyBorder="0" applyAlignment="0"/>
    <xf numFmtId="37" fontId="3" fillId="0" borderId="11"/>
    <xf numFmtId="0" fontId="35" fillId="0" borderId="0"/>
    <xf numFmtId="0" fontId="4" fillId="0" borderId="0"/>
    <xf numFmtId="0" fontId="17" fillId="0" borderId="0"/>
    <xf numFmtId="49" fontId="2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49" fontId="5" fillId="0" borderId="0"/>
    <xf numFmtId="0" fontId="30" fillId="0" borderId="0" applyFill="0" applyBorder="0" applyProtection="0">
      <alignment horizontal="left" vertical="top"/>
    </xf>
    <xf numFmtId="40" fontId="3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37" fontId="3" fillId="0" borderId="4"/>
    <xf numFmtId="37" fontId="3" fillId="0" borderId="12"/>
    <xf numFmtId="186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5" fillId="0" borderId="0"/>
    <xf numFmtId="0" fontId="5" fillId="0" borderId="0"/>
    <xf numFmtId="37" fontId="5" fillId="0" borderId="0"/>
    <xf numFmtId="39" fontId="5" fillId="0" borderId="0"/>
    <xf numFmtId="0" fontId="37" fillId="0" borderId="0"/>
    <xf numFmtId="215" fontId="5" fillId="0" borderId="0" applyFill="0" applyBorder="0" applyAlignment="0"/>
    <xf numFmtId="216" fontId="5" fillId="0" borderId="0" applyFill="0" applyBorder="0" applyAlignment="0"/>
    <xf numFmtId="217" fontId="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220" fontId="5" fillId="0" borderId="0" applyFill="0" applyBorder="0" applyAlignment="0"/>
    <xf numFmtId="221" fontId="5" fillId="0" borderId="0" applyFill="0" applyBorder="0" applyAlignment="0"/>
    <xf numFmtId="216" fontId="5" fillId="0" borderId="0" applyFill="0" applyBorder="0" applyAlignment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0" fontId="37" fillId="0" borderId="4"/>
    <xf numFmtId="220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6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ill="0" applyBorder="0" applyAlignment="0"/>
    <xf numFmtId="216" fontId="5" fillId="0" borderId="0" applyFill="0" applyBorder="0" applyAlignment="0"/>
    <xf numFmtId="220" fontId="5" fillId="0" borderId="0" applyFill="0" applyBorder="0" applyAlignment="0"/>
    <xf numFmtId="221" fontId="5" fillId="0" borderId="0" applyFill="0" applyBorder="0" applyAlignment="0"/>
    <xf numFmtId="216" fontId="5" fillId="0" borderId="0" applyFill="0" applyBorder="0" applyAlignment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220" fontId="5" fillId="0" borderId="0" applyFill="0" applyBorder="0" applyAlignment="0"/>
    <xf numFmtId="216" fontId="5" fillId="0" borderId="0" applyFill="0" applyBorder="0" applyAlignment="0"/>
    <xf numFmtId="220" fontId="5" fillId="0" borderId="0" applyFill="0" applyBorder="0" applyAlignment="0"/>
    <xf numFmtId="221" fontId="5" fillId="0" borderId="0" applyFill="0" applyBorder="0" applyAlignment="0"/>
    <xf numFmtId="216" fontId="5" fillId="0" borderId="0" applyFill="0" applyBorder="0" applyAlignment="0"/>
    <xf numFmtId="223" fontId="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" fillId="0" borderId="0">
      <alignment wrapText="1"/>
    </xf>
    <xf numFmtId="0" fontId="4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36" fillId="0" borderId="0"/>
    <xf numFmtId="0" fontId="1" fillId="0" borderId="0"/>
    <xf numFmtId="0" fontId="5" fillId="0" borderId="0">
      <alignment wrapText="1"/>
    </xf>
    <xf numFmtId="219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220" fontId="5" fillId="0" borderId="0" applyFill="0" applyBorder="0" applyAlignment="0"/>
    <xf numFmtId="216" fontId="5" fillId="0" borderId="0" applyFill="0" applyBorder="0" applyAlignment="0"/>
    <xf numFmtId="220" fontId="5" fillId="0" borderId="0" applyFill="0" applyBorder="0" applyAlignment="0"/>
    <xf numFmtId="221" fontId="5" fillId="0" borderId="0" applyFill="0" applyBorder="0" applyAlignment="0"/>
    <xf numFmtId="216" fontId="5" fillId="0" borderId="0" applyFill="0" applyBorder="0" applyAlignment="0"/>
    <xf numFmtId="224" fontId="5" fillId="0" borderId="0" applyFill="0" applyBorder="0" applyAlignment="0"/>
    <xf numFmtId="225" fontId="5" fillId="0" borderId="0" applyFill="0" applyBorder="0" applyAlignment="0"/>
    <xf numFmtId="37" fontId="42" fillId="0" borderId="0"/>
    <xf numFmtId="4" fontId="37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9" fontId="44" fillId="0" borderId="0" applyFont="0" applyFill="0" applyBorder="0" applyAlignment="0" applyProtection="0"/>
    <xf numFmtId="37" fontId="47" fillId="0" borderId="5">
      <alignment horizontal="right"/>
      <protection locked="0"/>
    </xf>
    <xf numFmtId="37" fontId="46" fillId="0" borderId="5">
      <alignment horizontal="right"/>
      <protection locked="0"/>
    </xf>
    <xf numFmtId="0" fontId="53" fillId="0" borderId="0" applyNumberFormat="0" applyFill="0" applyBorder="0" applyAlignment="0" applyProtection="0"/>
  </cellStyleXfs>
  <cellXfs count="29">
    <xf numFmtId="0" fontId="0" fillId="0" borderId="0" xfId="0"/>
    <xf numFmtId="0" fontId="43" fillId="0" borderId="0" xfId="0" applyFont="1"/>
    <xf numFmtId="0" fontId="48" fillId="0" borderId="0" xfId="0" applyFont="1" applyProtection="1">
      <protection locked="0"/>
    </xf>
    <xf numFmtId="0" fontId="48" fillId="0" borderId="0" xfId="0" applyFont="1"/>
    <xf numFmtId="0" fontId="48" fillId="0" borderId="0" xfId="0" applyFont="1" applyBorder="1" applyProtection="1">
      <protection locked="0"/>
    </xf>
    <xf numFmtId="0" fontId="48" fillId="0" borderId="0" xfId="0" applyFont="1" applyBorder="1"/>
    <xf numFmtId="0" fontId="49" fillId="0" borderId="4" xfId="0" applyFont="1" applyBorder="1" applyProtection="1">
      <protection locked="0"/>
    </xf>
    <xf numFmtId="0" fontId="48" fillId="0" borderId="0" xfId="0" applyFont="1" applyBorder="1" applyAlignment="1" applyProtection="1">
      <alignment horizontal="left"/>
      <protection locked="0"/>
    </xf>
    <xf numFmtId="0" fontId="50" fillId="0" borderId="0" xfId="0" applyFont="1"/>
    <xf numFmtId="0" fontId="51" fillId="0" borderId="0" xfId="0" applyFont="1" applyProtection="1">
      <protection locked="0"/>
    </xf>
    <xf numFmtId="0" fontId="51" fillId="0" borderId="0" xfId="0" applyFont="1"/>
    <xf numFmtId="0" fontId="52" fillId="0" borderId="0" xfId="0" applyFont="1" applyFill="1" applyBorder="1" applyProtection="1">
      <protection locked="0"/>
    </xf>
    <xf numFmtId="0" fontId="52" fillId="0" borderId="0" xfId="0" applyNumberFormat="1" applyFont="1" applyFill="1" applyBorder="1" applyProtection="1">
      <protection locked="0"/>
    </xf>
    <xf numFmtId="0" fontId="52" fillId="0" borderId="0" xfId="0" applyFont="1" applyFill="1" applyBorder="1" applyAlignment="1" applyProtection="1">
      <alignment horizontal="left"/>
      <protection locked="0"/>
    </xf>
    <xf numFmtId="0" fontId="52" fillId="0" borderId="0" xfId="0" applyFont="1" applyFill="1" applyBorder="1"/>
    <xf numFmtId="0" fontId="52" fillId="0" borderId="0" xfId="0" applyFont="1" applyFill="1" applyBorder="1" applyAlignment="1" applyProtection="1">
      <alignment horizontal="left" wrapText="1"/>
      <protection locked="0"/>
    </xf>
    <xf numFmtId="3" fontId="52" fillId="0" borderId="0" xfId="0" applyNumberFormat="1" applyFont="1" applyFill="1" applyBorder="1" applyAlignment="1" applyProtection="1">
      <alignment horizontal="right"/>
      <protection locked="0"/>
    </xf>
    <xf numFmtId="3" fontId="52" fillId="0" borderId="0" xfId="0" applyNumberFormat="1" applyFont="1" applyFill="1" applyBorder="1" applyAlignment="1">
      <alignment horizontal="right"/>
    </xf>
    <xf numFmtId="3" fontId="52" fillId="0" borderId="0" xfId="0" applyNumberFormat="1" applyFont="1" applyFill="1" applyBorder="1" applyAlignment="1" applyProtection="1">
      <alignment horizontal="right" wrapText="1"/>
      <protection locked="0"/>
    </xf>
    <xf numFmtId="0" fontId="49" fillId="0" borderId="0" xfId="0" applyFont="1" applyBorder="1" applyProtection="1">
      <protection locked="0"/>
    </xf>
    <xf numFmtId="0" fontId="48" fillId="0" borderId="0" xfId="0" applyFont="1" applyBorder="1" applyAlignment="1" applyProtection="1">
      <alignment horizontal="left" wrapText="1"/>
      <protection locked="0"/>
    </xf>
    <xf numFmtId="0" fontId="51" fillId="0" borderId="4" xfId="0" applyFont="1" applyBorder="1"/>
    <xf numFmtId="0" fontId="51" fillId="0" borderId="4" xfId="0" applyFont="1" applyBorder="1" applyAlignment="1" applyProtection="1">
      <alignment horizontal="left"/>
      <protection locked="0"/>
    </xf>
    <xf numFmtId="0" fontId="51" fillId="0" borderId="0" xfId="0" applyFont="1" applyAlignment="1" applyProtection="1">
      <alignment horizontal="left"/>
      <protection locked="0"/>
    </xf>
    <xf numFmtId="0" fontId="51" fillId="0" borderId="0" xfId="0" applyFont="1" applyBorder="1" applyProtection="1">
      <protection locked="0"/>
    </xf>
    <xf numFmtId="0" fontId="51" fillId="0" borderId="0" xfId="0" applyFont="1" applyAlignment="1" applyProtection="1">
      <alignment horizontal="left" wrapText="1"/>
      <protection locked="0"/>
    </xf>
    <xf numFmtId="0" fontId="51" fillId="0" borderId="4" xfId="0" applyFont="1" applyBorder="1" applyProtection="1">
      <protection locked="0"/>
    </xf>
    <xf numFmtId="0" fontId="51" fillId="0" borderId="0" xfId="0" applyFont="1" applyBorder="1"/>
    <xf numFmtId="0" fontId="53" fillId="0" borderId="0" xfId="324"/>
  </cellXfs>
  <cellStyles count="325">
    <cellStyle name="_%(SignOnly)" xfId="1" xr:uid="{00000000-0005-0000-0000-000000000000}"/>
    <cellStyle name="_%(SignSpaceOnly)" xfId="2" xr:uid="{00000000-0005-0000-0000-000001000000}"/>
    <cellStyle name="_Comma" xfId="3" xr:uid="{00000000-0005-0000-0000-000002000000}"/>
    <cellStyle name="_Currency" xfId="4" xr:uid="{00000000-0005-0000-0000-000003000000}"/>
    <cellStyle name="_CurrencySpace" xfId="5" xr:uid="{00000000-0005-0000-0000-000004000000}"/>
    <cellStyle name="_Euro" xfId="6" xr:uid="{00000000-0005-0000-0000-000005000000}"/>
    <cellStyle name="_Heading" xfId="7" xr:uid="{00000000-0005-0000-0000-000006000000}"/>
    <cellStyle name="_Heading_prestemp" xfId="8" xr:uid="{00000000-0005-0000-0000-000007000000}"/>
    <cellStyle name="_Heading_prestemp_1st Qtr PL FY07" xfId="9" xr:uid="{00000000-0005-0000-0000-000008000000}"/>
    <cellStyle name="_Heading_prestemp_Financial Statements" xfId="10" xr:uid="{00000000-0005-0000-0000-000009000000}"/>
    <cellStyle name="_Heading_prestemp_Financial Statementsvs1" xfId="11" xr:uid="{00000000-0005-0000-0000-00000A000000}"/>
    <cellStyle name="_Highlight" xfId="12" xr:uid="{00000000-0005-0000-0000-00000B000000}"/>
    <cellStyle name="_Multiple" xfId="13" xr:uid="{00000000-0005-0000-0000-00000C000000}"/>
    <cellStyle name="_MultipleSpace" xfId="14" xr:uid="{00000000-0005-0000-0000-00000D000000}"/>
    <cellStyle name="_SubHeading" xfId="15" xr:uid="{00000000-0005-0000-0000-00000E000000}"/>
    <cellStyle name="_SubHeading_prestemp" xfId="16" xr:uid="{00000000-0005-0000-0000-00000F000000}"/>
    <cellStyle name="_SubHeading_prestemp_1st Qtr PL FY07" xfId="17" xr:uid="{00000000-0005-0000-0000-000010000000}"/>
    <cellStyle name="_SubHeading_prestemp_Financial Statements" xfId="18" xr:uid="{00000000-0005-0000-0000-000011000000}"/>
    <cellStyle name="_SubHeading_prestemp_Financial Statementsvs1" xfId="19" xr:uid="{00000000-0005-0000-0000-000012000000}"/>
    <cellStyle name="_Table" xfId="20" xr:uid="{00000000-0005-0000-0000-000013000000}"/>
    <cellStyle name="_TableHead" xfId="21" xr:uid="{00000000-0005-0000-0000-000014000000}"/>
    <cellStyle name="_TableRowHead" xfId="22" xr:uid="{00000000-0005-0000-0000-000015000000}"/>
    <cellStyle name="_TableSuperHead" xfId="23" xr:uid="{00000000-0005-0000-0000-000016000000}"/>
    <cellStyle name="=C:\WINNT\SYSTEM32\COMMAND.COM" xfId="24" xr:uid="{00000000-0005-0000-0000-000017000000}"/>
    <cellStyle name="=C:\WINNT\SYSTEM32\COMMAND.COM 2" xfId="250" xr:uid="{00000000-0005-0000-0000-000018000000}"/>
    <cellStyle name="6-0" xfId="25" xr:uid="{00000000-0005-0000-0000-000019000000}"/>
    <cellStyle name="Bold12" xfId="26" xr:uid="{00000000-0005-0000-0000-00001A000000}"/>
    <cellStyle name="BoldItal12" xfId="27" xr:uid="{00000000-0005-0000-0000-00001B000000}"/>
    <cellStyle name="Border" xfId="28" xr:uid="{00000000-0005-0000-0000-00001C000000}"/>
    <cellStyle name="Border 10" xfId="29" xr:uid="{00000000-0005-0000-0000-00001D000000}"/>
    <cellStyle name="Border 11" xfId="30" xr:uid="{00000000-0005-0000-0000-00001E000000}"/>
    <cellStyle name="Border 12" xfId="31" xr:uid="{00000000-0005-0000-0000-00001F000000}"/>
    <cellStyle name="Border 13" xfId="32" xr:uid="{00000000-0005-0000-0000-000020000000}"/>
    <cellStyle name="Border 14" xfId="33" xr:uid="{00000000-0005-0000-0000-000021000000}"/>
    <cellStyle name="Border 15" xfId="34" xr:uid="{00000000-0005-0000-0000-000022000000}"/>
    <cellStyle name="Border 16" xfId="35" xr:uid="{00000000-0005-0000-0000-000023000000}"/>
    <cellStyle name="Border 17" xfId="36" xr:uid="{00000000-0005-0000-0000-000024000000}"/>
    <cellStyle name="Border 18" xfId="37" xr:uid="{00000000-0005-0000-0000-000025000000}"/>
    <cellStyle name="Border 19" xfId="38" xr:uid="{00000000-0005-0000-0000-000026000000}"/>
    <cellStyle name="Border 2" xfId="39" xr:uid="{00000000-0005-0000-0000-000027000000}"/>
    <cellStyle name="Border 20" xfId="40" xr:uid="{00000000-0005-0000-0000-000028000000}"/>
    <cellStyle name="Border 21" xfId="41" xr:uid="{00000000-0005-0000-0000-000029000000}"/>
    <cellStyle name="Border 22" xfId="42" xr:uid="{00000000-0005-0000-0000-00002A000000}"/>
    <cellStyle name="Border 23" xfId="43" xr:uid="{00000000-0005-0000-0000-00002B000000}"/>
    <cellStyle name="Border 24" xfId="44" xr:uid="{00000000-0005-0000-0000-00002C000000}"/>
    <cellStyle name="Border 25" xfId="45" xr:uid="{00000000-0005-0000-0000-00002D000000}"/>
    <cellStyle name="Border 26" xfId="46" xr:uid="{00000000-0005-0000-0000-00002E000000}"/>
    <cellStyle name="Border 27" xfId="47" xr:uid="{00000000-0005-0000-0000-00002F000000}"/>
    <cellStyle name="Border 28" xfId="48" xr:uid="{00000000-0005-0000-0000-000030000000}"/>
    <cellStyle name="Border 29" xfId="49" xr:uid="{00000000-0005-0000-0000-000031000000}"/>
    <cellStyle name="Border 3" xfId="50" xr:uid="{00000000-0005-0000-0000-000032000000}"/>
    <cellStyle name="Border 30" xfId="51" xr:uid="{00000000-0005-0000-0000-000033000000}"/>
    <cellStyle name="Border 31" xfId="52" xr:uid="{00000000-0005-0000-0000-000034000000}"/>
    <cellStyle name="Border 32" xfId="53" xr:uid="{00000000-0005-0000-0000-000035000000}"/>
    <cellStyle name="Border 33" xfId="54" xr:uid="{00000000-0005-0000-0000-000036000000}"/>
    <cellStyle name="Border 34" xfId="55" xr:uid="{00000000-0005-0000-0000-000037000000}"/>
    <cellStyle name="Border 35" xfId="56" xr:uid="{00000000-0005-0000-0000-000038000000}"/>
    <cellStyle name="Border 36" xfId="57" xr:uid="{00000000-0005-0000-0000-000039000000}"/>
    <cellStyle name="Border 37" xfId="58" xr:uid="{00000000-0005-0000-0000-00003A000000}"/>
    <cellStyle name="Border 38" xfId="59" xr:uid="{00000000-0005-0000-0000-00003B000000}"/>
    <cellStyle name="Border 39" xfId="60" xr:uid="{00000000-0005-0000-0000-00003C000000}"/>
    <cellStyle name="Border 4" xfId="61" xr:uid="{00000000-0005-0000-0000-00003D000000}"/>
    <cellStyle name="Border 40" xfId="62" xr:uid="{00000000-0005-0000-0000-00003E000000}"/>
    <cellStyle name="Border 41" xfId="63" xr:uid="{00000000-0005-0000-0000-00003F000000}"/>
    <cellStyle name="Border 42" xfId="64" xr:uid="{00000000-0005-0000-0000-000040000000}"/>
    <cellStyle name="Border 5" xfId="65" xr:uid="{00000000-0005-0000-0000-000041000000}"/>
    <cellStyle name="Border 6" xfId="66" xr:uid="{00000000-0005-0000-0000-000042000000}"/>
    <cellStyle name="Border 7" xfId="67" xr:uid="{00000000-0005-0000-0000-000043000000}"/>
    <cellStyle name="Border 8" xfId="68" xr:uid="{00000000-0005-0000-0000-000044000000}"/>
    <cellStyle name="Border 9" xfId="69" xr:uid="{00000000-0005-0000-0000-000045000000}"/>
    <cellStyle name="Calc Currency (0)" xfId="70" xr:uid="{00000000-0005-0000-0000-000046000000}"/>
    <cellStyle name="Calc Currency (0) 2" xfId="251" xr:uid="{00000000-0005-0000-0000-000047000000}"/>
    <cellStyle name="Calc Currency (2)" xfId="71" xr:uid="{00000000-0005-0000-0000-000048000000}"/>
    <cellStyle name="Calc Currency (2) 2" xfId="252" xr:uid="{00000000-0005-0000-0000-000049000000}"/>
    <cellStyle name="Calc Percent (0)" xfId="72" xr:uid="{00000000-0005-0000-0000-00004A000000}"/>
    <cellStyle name="Calc Percent (0) 2" xfId="253" xr:uid="{00000000-0005-0000-0000-00004B000000}"/>
    <cellStyle name="Calc Percent (1)" xfId="73" xr:uid="{00000000-0005-0000-0000-00004C000000}"/>
    <cellStyle name="Calc Percent (1) 2" xfId="254" xr:uid="{00000000-0005-0000-0000-00004D000000}"/>
    <cellStyle name="Calc Percent (2)" xfId="74" xr:uid="{00000000-0005-0000-0000-00004E000000}"/>
    <cellStyle name="Calc Percent (2) 2" xfId="255" xr:uid="{00000000-0005-0000-0000-00004F000000}"/>
    <cellStyle name="Calc Units (0)" xfId="75" xr:uid="{00000000-0005-0000-0000-000050000000}"/>
    <cellStyle name="Calc Units (0) 2" xfId="256" xr:uid="{00000000-0005-0000-0000-000051000000}"/>
    <cellStyle name="Calc Units (1)" xfId="76" xr:uid="{00000000-0005-0000-0000-000052000000}"/>
    <cellStyle name="Calc Units (1) 2" xfId="257" xr:uid="{00000000-0005-0000-0000-000053000000}"/>
    <cellStyle name="Calc Units (2)" xfId="77" xr:uid="{00000000-0005-0000-0000-000054000000}"/>
    <cellStyle name="Calc Units (2) 2" xfId="258" xr:uid="{00000000-0005-0000-0000-000055000000}"/>
    <cellStyle name="Centered Heading" xfId="78" xr:uid="{00000000-0005-0000-0000-000056000000}"/>
    <cellStyle name="columns" xfId="79" xr:uid="{00000000-0005-0000-0000-000057000000}"/>
    <cellStyle name="Comma  - Style1" xfId="259" xr:uid="{00000000-0005-0000-0000-000059000000}"/>
    <cellStyle name="Comma  - Style2" xfId="260" xr:uid="{00000000-0005-0000-0000-00005A000000}"/>
    <cellStyle name="Comma  - Style3" xfId="261" xr:uid="{00000000-0005-0000-0000-00005B000000}"/>
    <cellStyle name="Comma  - Style4" xfId="262" xr:uid="{00000000-0005-0000-0000-00005C000000}"/>
    <cellStyle name="Comma  - Style5" xfId="263" xr:uid="{00000000-0005-0000-0000-00005D000000}"/>
    <cellStyle name="Comma  - Style6" xfId="264" xr:uid="{00000000-0005-0000-0000-00005E000000}"/>
    <cellStyle name="Comma  - Style7" xfId="265" xr:uid="{00000000-0005-0000-0000-00005F000000}"/>
    <cellStyle name="Comma  - Style8" xfId="266" xr:uid="{00000000-0005-0000-0000-000060000000}"/>
    <cellStyle name="comma (0)" xfId="80" xr:uid="{00000000-0005-0000-0000-000061000000}"/>
    <cellStyle name="comma (0) 2" xfId="81" xr:uid="{00000000-0005-0000-0000-000062000000}"/>
    <cellStyle name="comma (0) 2 2" xfId="267" xr:uid="{00000000-0005-0000-0000-000063000000}"/>
    <cellStyle name="comma (0) 3" xfId="82" xr:uid="{00000000-0005-0000-0000-000064000000}"/>
    <cellStyle name="Comma [00]" xfId="83" xr:uid="{00000000-0005-0000-0000-000065000000}"/>
    <cellStyle name="Comma [00] 2" xfId="268" xr:uid="{00000000-0005-0000-0000-000066000000}"/>
    <cellStyle name="Comma 2" xfId="84" xr:uid="{00000000-0005-0000-0000-000067000000}"/>
    <cellStyle name="Comma 2 2" xfId="85" xr:uid="{00000000-0005-0000-0000-000068000000}"/>
    <cellStyle name="Comma 2 2 2" xfId="269" xr:uid="{00000000-0005-0000-0000-000069000000}"/>
    <cellStyle name="Comma 2 3" xfId="86" xr:uid="{00000000-0005-0000-0000-00006A000000}"/>
    <cellStyle name="Comma 2 4" xfId="87" xr:uid="{00000000-0005-0000-0000-00006B000000}"/>
    <cellStyle name="Comma 2 5" xfId="270" xr:uid="{00000000-0005-0000-0000-00006C000000}"/>
    <cellStyle name="Comma 3" xfId="88" xr:uid="{00000000-0005-0000-0000-00006D000000}"/>
    <cellStyle name="Comma 3 2" xfId="271" xr:uid="{00000000-0005-0000-0000-00006E000000}"/>
    <cellStyle name="Comma 4" xfId="89" xr:uid="{00000000-0005-0000-0000-00006F000000}"/>
    <cellStyle name="Comma 4 2" xfId="272" xr:uid="{00000000-0005-0000-0000-000070000000}"/>
    <cellStyle name="Comma 5" xfId="90" xr:uid="{00000000-0005-0000-0000-000071000000}"/>
    <cellStyle name="Comma 5 2" xfId="312" xr:uid="{00000000-0005-0000-0000-000072000000}"/>
    <cellStyle name="Comma Acctg" xfId="91" xr:uid="{00000000-0005-0000-0000-000073000000}"/>
    <cellStyle name="Comma Acctg 2" xfId="92" xr:uid="{00000000-0005-0000-0000-000074000000}"/>
    <cellStyle name="Comma0" xfId="93" xr:uid="{00000000-0005-0000-0000-000075000000}"/>
    <cellStyle name="Company Name" xfId="94" xr:uid="{00000000-0005-0000-0000-000076000000}"/>
    <cellStyle name="Contracts" xfId="95" xr:uid="{00000000-0005-0000-0000-000077000000}"/>
    <cellStyle name="CR Comma" xfId="96" xr:uid="{00000000-0005-0000-0000-000078000000}"/>
    <cellStyle name="CR Currency" xfId="97" xr:uid="{00000000-0005-0000-0000-000079000000}"/>
    <cellStyle name="curr" xfId="98" xr:uid="{00000000-0005-0000-0000-00007A000000}"/>
    <cellStyle name="Currency [00]" xfId="99" xr:uid="{00000000-0005-0000-0000-00007D000000}"/>
    <cellStyle name="Currency [00] 2" xfId="273" xr:uid="{00000000-0005-0000-0000-00007E000000}"/>
    <cellStyle name="Currency 2" xfId="100" xr:uid="{00000000-0005-0000-0000-00007F000000}"/>
    <cellStyle name="Currency Acctg" xfId="101" xr:uid="{00000000-0005-0000-0000-000080000000}"/>
    <cellStyle name="Currency0" xfId="102" xr:uid="{00000000-0005-0000-0000-000081000000}"/>
    <cellStyle name="Data" xfId="103" xr:uid="{00000000-0005-0000-0000-000082000000}"/>
    <cellStyle name="Date" xfId="104" xr:uid="{00000000-0005-0000-0000-000083000000}"/>
    <cellStyle name="Date Short" xfId="105" xr:uid="{00000000-0005-0000-0000-000084000000}"/>
    <cellStyle name="DateJoel" xfId="106" xr:uid="{00000000-0005-0000-0000-000085000000}"/>
    <cellStyle name="debbie" xfId="107" xr:uid="{00000000-0005-0000-0000-000086000000}"/>
    <cellStyle name="Dezimal [0]_laroux" xfId="108" xr:uid="{00000000-0005-0000-0000-000087000000}"/>
    <cellStyle name="Dezimal_laroux" xfId="109" xr:uid="{00000000-0005-0000-0000-000088000000}"/>
    <cellStyle name="Enter Currency (0)" xfId="110" xr:uid="{00000000-0005-0000-0000-000089000000}"/>
    <cellStyle name="Enter Currency (0) 2" xfId="274" xr:uid="{00000000-0005-0000-0000-00008A000000}"/>
    <cellStyle name="Enter Currency (2)" xfId="111" xr:uid="{00000000-0005-0000-0000-00008B000000}"/>
    <cellStyle name="Enter Currency (2) 2" xfId="275" xr:uid="{00000000-0005-0000-0000-00008C000000}"/>
    <cellStyle name="Enter Units (0)" xfId="112" xr:uid="{00000000-0005-0000-0000-00008D000000}"/>
    <cellStyle name="Enter Units (0) 2" xfId="276" xr:uid="{00000000-0005-0000-0000-00008E000000}"/>
    <cellStyle name="Enter Units (1)" xfId="113" xr:uid="{00000000-0005-0000-0000-00008F000000}"/>
    <cellStyle name="Enter Units (1) 2" xfId="277" xr:uid="{00000000-0005-0000-0000-000090000000}"/>
    <cellStyle name="Enter Units (2)" xfId="114" xr:uid="{00000000-0005-0000-0000-000091000000}"/>
    <cellStyle name="Enter Units (2) 2" xfId="278" xr:uid="{00000000-0005-0000-0000-000092000000}"/>
    <cellStyle name="eps" xfId="115" xr:uid="{00000000-0005-0000-0000-000093000000}"/>
    <cellStyle name="Euro" xfId="116" xr:uid="{00000000-0005-0000-0000-000094000000}"/>
    <cellStyle name="Grey" xfId="117" xr:uid="{00000000-0005-0000-0000-000095000000}"/>
    <cellStyle name="Header1" xfId="118" xr:uid="{00000000-0005-0000-0000-000096000000}"/>
    <cellStyle name="Header2" xfId="119" xr:uid="{00000000-0005-0000-0000-000097000000}"/>
    <cellStyle name="Header2 10" xfId="120" xr:uid="{00000000-0005-0000-0000-000098000000}"/>
    <cellStyle name="Header2 11" xfId="121" xr:uid="{00000000-0005-0000-0000-000099000000}"/>
    <cellStyle name="Header2 12" xfId="122" xr:uid="{00000000-0005-0000-0000-00009A000000}"/>
    <cellStyle name="Header2 13" xfId="123" xr:uid="{00000000-0005-0000-0000-00009B000000}"/>
    <cellStyle name="Header2 14" xfId="124" xr:uid="{00000000-0005-0000-0000-00009C000000}"/>
    <cellStyle name="Header2 15" xfId="125" xr:uid="{00000000-0005-0000-0000-00009D000000}"/>
    <cellStyle name="Header2 16" xfId="126" xr:uid="{00000000-0005-0000-0000-00009E000000}"/>
    <cellStyle name="Header2 17" xfId="127" xr:uid="{00000000-0005-0000-0000-00009F000000}"/>
    <cellStyle name="Header2 18" xfId="128" xr:uid="{00000000-0005-0000-0000-0000A0000000}"/>
    <cellStyle name="Header2 19" xfId="129" xr:uid="{00000000-0005-0000-0000-0000A1000000}"/>
    <cellStyle name="Header2 2" xfId="130" xr:uid="{00000000-0005-0000-0000-0000A2000000}"/>
    <cellStyle name="Header2 20" xfId="131" xr:uid="{00000000-0005-0000-0000-0000A3000000}"/>
    <cellStyle name="Header2 21" xfId="132" xr:uid="{00000000-0005-0000-0000-0000A4000000}"/>
    <cellStyle name="Header2 22" xfId="133" xr:uid="{00000000-0005-0000-0000-0000A5000000}"/>
    <cellStyle name="Header2 23" xfId="134" xr:uid="{00000000-0005-0000-0000-0000A6000000}"/>
    <cellStyle name="Header2 24" xfId="135" xr:uid="{00000000-0005-0000-0000-0000A7000000}"/>
    <cellStyle name="Header2 25" xfId="136" xr:uid="{00000000-0005-0000-0000-0000A8000000}"/>
    <cellStyle name="Header2 26" xfId="137" xr:uid="{00000000-0005-0000-0000-0000A9000000}"/>
    <cellStyle name="Header2 27" xfId="138" xr:uid="{00000000-0005-0000-0000-0000AA000000}"/>
    <cellStyle name="Header2 28" xfId="139" xr:uid="{00000000-0005-0000-0000-0000AB000000}"/>
    <cellStyle name="Header2 29" xfId="140" xr:uid="{00000000-0005-0000-0000-0000AC000000}"/>
    <cellStyle name="Header2 3" xfId="141" xr:uid="{00000000-0005-0000-0000-0000AD000000}"/>
    <cellStyle name="Header2 30" xfId="142" xr:uid="{00000000-0005-0000-0000-0000AE000000}"/>
    <cellStyle name="Header2 31" xfId="143" xr:uid="{00000000-0005-0000-0000-0000AF000000}"/>
    <cellStyle name="Header2 32" xfId="144" xr:uid="{00000000-0005-0000-0000-0000B0000000}"/>
    <cellStyle name="Header2 33" xfId="145" xr:uid="{00000000-0005-0000-0000-0000B1000000}"/>
    <cellStyle name="Header2 34" xfId="146" xr:uid="{00000000-0005-0000-0000-0000B2000000}"/>
    <cellStyle name="Header2 35" xfId="147" xr:uid="{00000000-0005-0000-0000-0000B3000000}"/>
    <cellStyle name="Header2 36" xfId="148" xr:uid="{00000000-0005-0000-0000-0000B4000000}"/>
    <cellStyle name="Header2 37" xfId="149" xr:uid="{00000000-0005-0000-0000-0000B5000000}"/>
    <cellStyle name="Header2 38" xfId="150" xr:uid="{00000000-0005-0000-0000-0000B6000000}"/>
    <cellStyle name="Header2 39" xfId="151" xr:uid="{00000000-0005-0000-0000-0000B7000000}"/>
    <cellStyle name="Header2 4" xfId="152" xr:uid="{00000000-0005-0000-0000-0000B8000000}"/>
    <cellStyle name="Header2 40" xfId="153" xr:uid="{00000000-0005-0000-0000-0000B9000000}"/>
    <cellStyle name="Header2 41" xfId="154" xr:uid="{00000000-0005-0000-0000-0000BA000000}"/>
    <cellStyle name="Header2 42" xfId="155" xr:uid="{00000000-0005-0000-0000-0000BB000000}"/>
    <cellStyle name="Header2 5" xfId="156" xr:uid="{00000000-0005-0000-0000-0000BC000000}"/>
    <cellStyle name="Header2 6" xfId="157" xr:uid="{00000000-0005-0000-0000-0000BD000000}"/>
    <cellStyle name="Header2 7" xfId="158" xr:uid="{00000000-0005-0000-0000-0000BE000000}"/>
    <cellStyle name="Header2 8" xfId="159" xr:uid="{00000000-0005-0000-0000-0000BF000000}"/>
    <cellStyle name="Header2 9" xfId="160" xr:uid="{00000000-0005-0000-0000-0000C0000000}"/>
    <cellStyle name="Heading" xfId="161" xr:uid="{00000000-0005-0000-0000-0000C1000000}"/>
    <cellStyle name="Heading 1 2" xfId="162" xr:uid="{00000000-0005-0000-0000-0000C2000000}"/>
    <cellStyle name="Heading 1 3" xfId="163" xr:uid="{00000000-0005-0000-0000-0000C3000000}"/>
    <cellStyle name="Heading 1 4" xfId="164" xr:uid="{00000000-0005-0000-0000-0000C4000000}"/>
    <cellStyle name="Heading 2 2" xfId="165" xr:uid="{00000000-0005-0000-0000-0000C5000000}"/>
    <cellStyle name="Heading 2 3" xfId="166" xr:uid="{00000000-0005-0000-0000-0000C6000000}"/>
    <cellStyle name="Heading 2 4" xfId="167" xr:uid="{00000000-0005-0000-0000-0000C7000000}"/>
    <cellStyle name="Heading No Underline" xfId="168" xr:uid="{00000000-0005-0000-0000-0000C8000000}"/>
    <cellStyle name="Heading With Underline" xfId="169" xr:uid="{00000000-0005-0000-0000-0000C9000000}"/>
    <cellStyle name="Hyperlink" xfId="324" builtinId="8"/>
    <cellStyle name="Hyperlink 2" xfId="279" xr:uid="{00000000-0005-0000-0000-0000CB000000}"/>
    <cellStyle name="Hyperlink 2 2" xfId="314" xr:uid="{00000000-0005-0000-0000-0000CC000000}"/>
    <cellStyle name="Hyperlink 2 2 2" xfId="315" xr:uid="{00000000-0005-0000-0000-0000CD000000}"/>
    <cellStyle name="Hyperlink 3" xfId="280" xr:uid="{00000000-0005-0000-0000-0000CE000000}"/>
    <cellStyle name="Hyperlink 4" xfId="316" xr:uid="{00000000-0005-0000-0000-0000CF000000}"/>
    <cellStyle name="Input [yellow]" xfId="170" xr:uid="{00000000-0005-0000-0000-0000D0000000}"/>
    <cellStyle name="Link Currency (0)" xfId="171" xr:uid="{00000000-0005-0000-0000-0000D1000000}"/>
    <cellStyle name="Link Currency (0) 2" xfId="281" xr:uid="{00000000-0005-0000-0000-0000D2000000}"/>
    <cellStyle name="Link Currency (2)" xfId="172" xr:uid="{00000000-0005-0000-0000-0000D3000000}"/>
    <cellStyle name="Link Currency (2) 2" xfId="282" xr:uid="{00000000-0005-0000-0000-0000D4000000}"/>
    <cellStyle name="Link Units (0)" xfId="173" xr:uid="{00000000-0005-0000-0000-0000D5000000}"/>
    <cellStyle name="Link Units (0) 2" xfId="283" xr:uid="{00000000-0005-0000-0000-0000D6000000}"/>
    <cellStyle name="Link Units (1)" xfId="174" xr:uid="{00000000-0005-0000-0000-0000D7000000}"/>
    <cellStyle name="Link Units (1) 2" xfId="284" xr:uid="{00000000-0005-0000-0000-0000D8000000}"/>
    <cellStyle name="Link Units (2)" xfId="175" xr:uid="{00000000-0005-0000-0000-0000D9000000}"/>
    <cellStyle name="Link Units (2) 2" xfId="285" xr:uid="{00000000-0005-0000-0000-0000DA000000}"/>
    <cellStyle name="Millares [0]_pldt" xfId="176" xr:uid="{00000000-0005-0000-0000-0000DB000000}"/>
    <cellStyle name="Millares_pldt" xfId="177" xr:uid="{00000000-0005-0000-0000-0000DC000000}"/>
    <cellStyle name="Milliers [0]_AR1194" xfId="178" xr:uid="{00000000-0005-0000-0000-0000DD000000}"/>
    <cellStyle name="Milliers_AR1194" xfId="179" xr:uid="{00000000-0005-0000-0000-0000DE000000}"/>
    <cellStyle name="Moneda [0]_pldt" xfId="180" xr:uid="{00000000-0005-0000-0000-0000DF000000}"/>
    <cellStyle name="Moneda_pldt" xfId="181" xr:uid="{00000000-0005-0000-0000-0000E0000000}"/>
    <cellStyle name="Monétaire [0]_AR1194" xfId="182" xr:uid="{00000000-0005-0000-0000-0000E1000000}"/>
    <cellStyle name="Monétaire_AR1194" xfId="183" xr:uid="{00000000-0005-0000-0000-0000E2000000}"/>
    <cellStyle name="negativ" xfId="184" xr:uid="{00000000-0005-0000-0000-0000E3000000}"/>
    <cellStyle name="no dec" xfId="185" xr:uid="{00000000-0005-0000-0000-0000E4000000}"/>
    <cellStyle name="nodollars" xfId="186" xr:uid="{00000000-0005-0000-0000-0000E5000000}"/>
    <cellStyle name="nodollars 2" xfId="187" xr:uid="{00000000-0005-0000-0000-0000E6000000}"/>
    <cellStyle name="Normal" xfId="0" builtinId="0"/>
    <cellStyle name="Normal - Style1" xfId="188" xr:uid="{00000000-0005-0000-0000-0000E8000000}"/>
    <cellStyle name="Normal - Style1 2" xfId="286" xr:uid="{00000000-0005-0000-0000-0000E9000000}"/>
    <cellStyle name="Normal - Style2" xfId="287" xr:uid="{00000000-0005-0000-0000-0000EA000000}"/>
    <cellStyle name="Normal - Style3" xfId="288" xr:uid="{00000000-0005-0000-0000-0000EB000000}"/>
    <cellStyle name="Normal - Style4" xfId="289" xr:uid="{00000000-0005-0000-0000-0000EC000000}"/>
    <cellStyle name="Normal - Style5" xfId="290" xr:uid="{00000000-0005-0000-0000-0000ED000000}"/>
    <cellStyle name="Normal 10" xfId="317" xr:uid="{00000000-0005-0000-0000-0000EE000000}"/>
    <cellStyle name="Normal 2" xfId="189" xr:uid="{00000000-0005-0000-0000-0000EF000000}"/>
    <cellStyle name="Normal 2 2" xfId="190" xr:uid="{00000000-0005-0000-0000-0000F0000000}"/>
    <cellStyle name="Normal 2 2 2" xfId="191" xr:uid="{00000000-0005-0000-0000-0000F1000000}"/>
    <cellStyle name="Normal 2 3" xfId="192" xr:uid="{00000000-0005-0000-0000-0000F2000000}"/>
    <cellStyle name="Normal 2 3 2" xfId="291" xr:uid="{00000000-0005-0000-0000-0000F3000000}"/>
    <cellStyle name="Normal 2 4" xfId="193" xr:uid="{00000000-0005-0000-0000-0000F4000000}"/>
    <cellStyle name="Normal 2 5" xfId="292" xr:uid="{00000000-0005-0000-0000-0000F5000000}"/>
    <cellStyle name="Normal 2 6" xfId="318" xr:uid="{00000000-0005-0000-0000-0000F6000000}"/>
    <cellStyle name="Normal 2 7" xfId="319" xr:uid="{00000000-0005-0000-0000-0000F7000000}"/>
    <cellStyle name="Normal 3" xfId="194" xr:uid="{00000000-0005-0000-0000-0000F8000000}"/>
    <cellStyle name="Normal 3 2" xfId="293" xr:uid="{00000000-0005-0000-0000-0000F9000000}"/>
    <cellStyle name="Normal 3 3" xfId="294" xr:uid="{00000000-0005-0000-0000-0000FA000000}"/>
    <cellStyle name="Normal 4" xfId="195" xr:uid="{00000000-0005-0000-0000-0000FB000000}"/>
    <cellStyle name="Normal 5" xfId="196" xr:uid="{00000000-0005-0000-0000-0000FC000000}"/>
    <cellStyle name="Normal 5 2" xfId="295" xr:uid="{00000000-0005-0000-0000-0000FD000000}"/>
    <cellStyle name="Normal 6" xfId="197" xr:uid="{00000000-0005-0000-0000-0000FE000000}"/>
    <cellStyle name="Normal 6 2" xfId="296" xr:uid="{00000000-0005-0000-0000-0000FF000000}"/>
    <cellStyle name="Normal 6 3" xfId="297" xr:uid="{00000000-0005-0000-0000-000000010000}"/>
    <cellStyle name="Normal 7" xfId="198" xr:uid="{00000000-0005-0000-0000-000001010000}"/>
    <cellStyle name="Normal 7 2" xfId="298" xr:uid="{00000000-0005-0000-0000-000002010000}"/>
    <cellStyle name="Normal 8" xfId="199" xr:uid="{00000000-0005-0000-0000-000003010000}"/>
    <cellStyle name="Normal 8 2" xfId="299" xr:uid="{00000000-0005-0000-0000-000004010000}"/>
    <cellStyle name="Normal 8 3" xfId="311" xr:uid="{00000000-0005-0000-0000-000005010000}"/>
    <cellStyle name="Normal 9" xfId="320" xr:uid="{00000000-0005-0000-0000-000006010000}"/>
    <cellStyle name="Number0DecimalStyle" xfId="200" xr:uid="{00000000-0005-0000-0000-00000F010000}"/>
    <cellStyle name="Number0DecimalStyle 2" xfId="248" xr:uid="{00000000-0005-0000-0000-000010010000}"/>
    <cellStyle name="Number10DecimalStyle" xfId="201" xr:uid="{00000000-0005-0000-0000-000011010000}"/>
    <cellStyle name="Number1DecimalStyle" xfId="202" xr:uid="{00000000-0005-0000-0000-000012010000}"/>
    <cellStyle name="Number2DecimalStyle" xfId="203" xr:uid="{00000000-0005-0000-0000-000013010000}"/>
    <cellStyle name="Number2DecimalStyle 2" xfId="249" xr:uid="{00000000-0005-0000-0000-000014010000}"/>
    <cellStyle name="Number3DecimalStyle" xfId="204" xr:uid="{00000000-0005-0000-0000-000015010000}"/>
    <cellStyle name="Number4DecimalStyle" xfId="205" xr:uid="{00000000-0005-0000-0000-000016010000}"/>
    <cellStyle name="Number5DecimalStyle" xfId="206" xr:uid="{00000000-0005-0000-0000-000017010000}"/>
    <cellStyle name="Number6DecimalStyle" xfId="207" xr:uid="{00000000-0005-0000-0000-000018010000}"/>
    <cellStyle name="Number7DecimalStyle" xfId="208" xr:uid="{00000000-0005-0000-0000-000019010000}"/>
    <cellStyle name="Number8DecimalStyle" xfId="209" xr:uid="{00000000-0005-0000-0000-00001A010000}"/>
    <cellStyle name="Number9DecimalStyle" xfId="210" xr:uid="{00000000-0005-0000-0000-00001B010000}"/>
    <cellStyle name="over" xfId="211" xr:uid="{00000000-0005-0000-0000-00001C010000}"/>
    <cellStyle name="percent (0)" xfId="212" xr:uid="{00000000-0005-0000-0000-00001E010000}"/>
    <cellStyle name="Percent [0]" xfId="213" xr:uid="{00000000-0005-0000-0000-00001F010000}"/>
    <cellStyle name="Percent [0] 2" xfId="300" xr:uid="{00000000-0005-0000-0000-000020010000}"/>
    <cellStyle name="Percent [00]" xfId="214" xr:uid="{00000000-0005-0000-0000-000021010000}"/>
    <cellStyle name="Percent [00] 2" xfId="301" xr:uid="{00000000-0005-0000-0000-000022010000}"/>
    <cellStyle name="Percent [2]" xfId="215" xr:uid="{00000000-0005-0000-0000-000023010000}"/>
    <cellStyle name="Percent 10" xfId="313" xr:uid="{00000000-0005-0000-0000-000024010000}"/>
    <cellStyle name="Percent 2" xfId="216" xr:uid="{00000000-0005-0000-0000-000025010000}"/>
    <cellStyle name="Percent 2 2" xfId="217" xr:uid="{00000000-0005-0000-0000-000026010000}"/>
    <cellStyle name="Percent 2 3" xfId="218" xr:uid="{00000000-0005-0000-0000-000027010000}"/>
    <cellStyle name="Percent 2 4" xfId="219" xr:uid="{00000000-0005-0000-0000-000028010000}"/>
    <cellStyle name="Percent 3" xfId="220" xr:uid="{00000000-0005-0000-0000-000029010000}"/>
    <cellStyle name="Percent 3 2" xfId="302" xr:uid="{00000000-0005-0000-0000-00002A010000}"/>
    <cellStyle name="Percent 4" xfId="303" xr:uid="{00000000-0005-0000-0000-00002B010000}"/>
    <cellStyle name="Percent 6" xfId="321" xr:uid="{00000000-0005-0000-0000-00002C010000}"/>
    <cellStyle name="PERCENTAGE" xfId="221" xr:uid="{00000000-0005-0000-0000-00002D010000}"/>
    <cellStyle name="posit" xfId="222" xr:uid="{00000000-0005-0000-0000-00002E010000}"/>
    <cellStyle name="Powerpoint Style" xfId="223" xr:uid="{00000000-0005-0000-0000-00002F010000}"/>
    <cellStyle name="PrePop Currency (0)" xfId="224" xr:uid="{00000000-0005-0000-0000-000030010000}"/>
    <cellStyle name="PrePop Currency (0) 2" xfId="304" xr:uid="{00000000-0005-0000-0000-000031010000}"/>
    <cellStyle name="PrePop Currency (2)" xfId="225" xr:uid="{00000000-0005-0000-0000-000032010000}"/>
    <cellStyle name="PrePop Currency (2) 2" xfId="305" xr:uid="{00000000-0005-0000-0000-000033010000}"/>
    <cellStyle name="PrePop Units (0)" xfId="226" xr:uid="{00000000-0005-0000-0000-000034010000}"/>
    <cellStyle name="PrePop Units (0) 2" xfId="306" xr:uid="{00000000-0005-0000-0000-000035010000}"/>
    <cellStyle name="PrePop Units (1)" xfId="227" xr:uid="{00000000-0005-0000-0000-000036010000}"/>
    <cellStyle name="PrePop Units (1) 2" xfId="307" xr:uid="{00000000-0005-0000-0000-000037010000}"/>
    <cellStyle name="PrePop Units (2)" xfId="228" xr:uid="{00000000-0005-0000-0000-000038010000}"/>
    <cellStyle name="PrePop Units (2) 2" xfId="308" xr:uid="{00000000-0005-0000-0000-000039010000}"/>
    <cellStyle name="SingleTopDoubleBott" xfId="229" xr:uid="{00000000-0005-0000-0000-00003A010000}"/>
    <cellStyle name="Standard_A" xfId="230" xr:uid="{00000000-0005-0000-0000-00003B010000}"/>
    <cellStyle name="Style 1" xfId="231" xr:uid="{00000000-0005-0000-0000-00003C010000}"/>
    <cellStyle name="Style 2" xfId="232" xr:uid="{00000000-0005-0000-0000-00003D010000}"/>
    <cellStyle name="Style 3" xfId="322" xr:uid="{00000000-0005-0000-0000-00003E010000}"/>
    <cellStyle name="Style 4" xfId="323" xr:uid="{00000000-0005-0000-0000-00003F010000}"/>
    <cellStyle name="Text Indent A" xfId="233" xr:uid="{00000000-0005-0000-0000-000040010000}"/>
    <cellStyle name="Text Indent B" xfId="234" xr:uid="{00000000-0005-0000-0000-000041010000}"/>
    <cellStyle name="Text Indent B 2" xfId="309" xr:uid="{00000000-0005-0000-0000-000042010000}"/>
    <cellStyle name="Text Indent C" xfId="235" xr:uid="{00000000-0005-0000-0000-000043010000}"/>
    <cellStyle name="Text Indent C 2" xfId="310" xr:uid="{00000000-0005-0000-0000-000044010000}"/>
    <cellStyle name="TextStyle" xfId="236" xr:uid="{00000000-0005-0000-0000-000045010000}"/>
    <cellStyle name="Tickmark" xfId="237" xr:uid="{00000000-0005-0000-0000-000046010000}"/>
    <cellStyle name="TimStyle" xfId="238" xr:uid="{00000000-0005-0000-0000-000047010000}"/>
    <cellStyle name="Total 2" xfId="239" xr:uid="{00000000-0005-0000-0000-000048010000}"/>
    <cellStyle name="Total 3" xfId="240" xr:uid="{00000000-0005-0000-0000-000049010000}"/>
    <cellStyle name="Total 4" xfId="241" xr:uid="{00000000-0005-0000-0000-00004A010000}"/>
    <cellStyle name="Underline" xfId="242" xr:uid="{00000000-0005-0000-0000-00004B010000}"/>
    <cellStyle name="UnderlineDouble" xfId="243" xr:uid="{00000000-0005-0000-0000-00004C010000}"/>
    <cellStyle name="Währung [0]_RESULTS" xfId="244" xr:uid="{00000000-0005-0000-0000-00004D010000}"/>
    <cellStyle name="Währung_RESULTS" xfId="245" xr:uid="{00000000-0005-0000-0000-00004E010000}"/>
    <cellStyle name="표준_BINV" xfId="246" xr:uid="{00000000-0005-0000-0000-00004F010000}"/>
    <cellStyle name="標準_99B-05PE_IC2" xfId="247" xr:uid="{00000000-0005-0000-0000-00005001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Segoe UI"/>
        <family val="2"/>
        <charset val="238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Segoe UI"/>
        <family val="2"/>
        <charset val="238"/>
        <scheme val="none"/>
      </font>
      <border diagonalUp="0" diagonalDown="0" outline="0">
        <left/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Segoe UI"/>
        <family val="2"/>
        <charset val="238"/>
        <scheme val="none"/>
      </font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Segoe UI"/>
        <family val="2"/>
        <charset val="238"/>
        <scheme val="none"/>
      </font>
      <border diagonalUp="0" diagonalDown="0" outline="0">
        <left/>
        <right/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charset val="238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Segoe U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Segoe UI"/>
        <family val="2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Segoe UI"/>
        <family val="2"/>
        <scheme val="none"/>
      </font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charset val="238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charset val="238"/>
        <scheme val="none"/>
      </font>
    </dxf>
  </dxfs>
  <tableStyles count="0" defaultTableStyle="TableStyleMedium2" defaultPivotStyle="PivotStyleLight16"/>
  <colors>
    <mruColors>
      <color rgb="FF666666"/>
      <color rgb="FF7FACDA"/>
      <color rgb="FF404040"/>
      <color rgb="FF2D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8</xdr:col>
      <xdr:colOff>609067</xdr:colOff>
      <xdr:row>14</xdr:row>
      <xdr:rowOff>47461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0659B4-B41D-43F8-BE9C-84BE885E5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428750"/>
          <a:ext cx="4266667" cy="13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11</xdr:col>
      <xdr:colOff>542171</xdr:colOff>
      <xdr:row>30</xdr:row>
      <xdr:rowOff>161633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7181E-B051-48E2-9C58-56CFB7CC3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3419475"/>
          <a:ext cx="6028571" cy="23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B571F-A5F9-4041-8856-9A5BD5256E94}" name="IncomeStatementPeriodical" displayName="IncomeStatementPeriodical" ref="A1:AL61" totalsRowShown="0" headerRowDxfId="53" dataDxfId="52">
  <autoFilter ref="A1:AL61" xr:uid="{6E8C3663-B873-4E80-A463-BE18F560BE45}"/>
  <tableColumns count="38">
    <tableColumn id="4" xr3:uid="{06D9E690-1EBF-4646-88EC-65A9B7F09184}" name="Account" dataDxfId="51"/>
    <tableColumn id="1" xr3:uid="{541E5444-C9B5-4676-B026-ACCEDFFF3574}" name="BusinessUnitID" dataDxfId="50"/>
    <tableColumn id="5" xr3:uid="{BD606C6E-96EA-42F3-82BC-0B679F0AF261}" name="2016-01" dataDxfId="49"/>
    <tableColumn id="2" xr3:uid="{B5C740FA-670D-43AF-A1E4-D2AB97667993}" name="2016-02" dataDxfId="48"/>
    <tableColumn id="15" xr3:uid="{F7B39580-52FE-41F0-8F8C-24A7EFC145A2}" name="2016-03" dataDxfId="47"/>
    <tableColumn id="19" xr3:uid="{B2821357-258C-448F-95B3-302CB1324D41}" name="2016-04" dataDxfId="46"/>
    <tableColumn id="18" xr3:uid="{E5DF2A4B-FB8C-46E9-B1CF-3B67BC1DAC00}" name="2016-05" dataDxfId="45"/>
    <tableColumn id="17" xr3:uid="{0FA64B66-CE63-4238-B7C3-9A365220A988}" name="2016-06" dataDxfId="44"/>
    <tableColumn id="22" xr3:uid="{24894ECE-CBFC-4937-831D-DEEAFA5B7F22}" name="2016-07" dataDxfId="43"/>
    <tableColumn id="21" xr3:uid="{21608BEA-04ED-4F1F-BD4F-53BE6E2211C3}" name="2016-08" dataDxfId="42"/>
    <tableColumn id="20" xr3:uid="{0A875B3C-4333-4F55-AA8B-4D406A934B84}" name="2016-09" dataDxfId="41"/>
    <tableColumn id="25" xr3:uid="{182764C9-9FED-45E8-ABF5-881B7F29F579}" name="2016-10" dataDxfId="40"/>
    <tableColumn id="24" xr3:uid="{AA862094-E667-4156-B08D-6E9970723353}" name="2016-11" dataDxfId="39"/>
    <tableColumn id="23" xr3:uid="{ED62FB43-17BF-405F-8573-8BC183E5AAE2}" name="2016-12" dataDxfId="38"/>
    <tableColumn id="28" xr3:uid="{3427CB38-2049-4848-839C-071125F5D4FA}" name="2017-01" dataDxfId="37"/>
    <tableColumn id="27" xr3:uid="{E053ABC8-4C78-4781-9651-B17E788760DE}" name="2017-02" dataDxfId="36"/>
    <tableColumn id="26" xr3:uid="{76AAD2CB-AFE7-4830-9AD8-86307EAFCD52}" name="2017-03" dataDxfId="35"/>
    <tableColumn id="31" xr3:uid="{FDD4F7F7-801D-4103-8297-A200AAA083E7}" name="2017-04" dataDxfId="34"/>
    <tableColumn id="30" xr3:uid="{A94516F5-E6B0-4877-9E99-021C27175C2C}" name="2017-05" dataDxfId="33"/>
    <tableColumn id="29" xr3:uid="{6C11246F-C551-49C7-9038-C2DFCDA406E8}" name="2017-06" dataDxfId="32"/>
    <tableColumn id="34" xr3:uid="{6969A4E5-4602-4F8E-B13A-49EDBC043B8E}" name="2017-07" dataDxfId="31"/>
    <tableColumn id="33" xr3:uid="{176CB58A-438B-4A85-894B-954F69ACB1C1}" name="2017-08" dataDxfId="30"/>
    <tableColumn id="32" xr3:uid="{0BFD1F67-A3A1-4748-9D87-B41FB1BA3983}" name="2017-09" dataDxfId="29"/>
    <tableColumn id="37" xr3:uid="{BA15712D-8A73-4E60-A203-378862D86D39}" name="2017-10" dataDxfId="28"/>
    <tableColumn id="36" xr3:uid="{CF0CB722-AD0D-4AB1-8385-0EBD7CBE7A62}" name="2017-11" dataDxfId="27"/>
    <tableColumn id="35" xr3:uid="{807FA4BF-63DD-4480-964C-ABF4E75F4257}" name="2017-12" dataDxfId="26"/>
    <tableColumn id="40" xr3:uid="{3CC1B6F4-FF36-41A1-9B2F-1670585977F9}" name="2018-01" dataDxfId="25"/>
    <tableColumn id="39" xr3:uid="{F408FE6F-DEEF-4206-BB95-ADD318AE3985}" name="2018-02" dataDxfId="24"/>
    <tableColumn id="38" xr3:uid="{F6687911-9AA7-47E2-8C6C-3C22CD18EA67}" name="2018-03" dataDxfId="23"/>
    <tableColumn id="43" xr3:uid="{D8E18C01-C8FE-4F57-A48E-44D7BF138080}" name="2018-04" dataDxfId="22"/>
    <tableColumn id="42" xr3:uid="{8F60A9DD-C675-4926-A682-49CC7A390EBB}" name="2018-05" dataDxfId="21"/>
    <tableColumn id="41" xr3:uid="{D2FBA63B-7C30-4312-8383-225EFF4AA3FD}" name="2018-06" dataDxfId="20"/>
    <tableColumn id="46" xr3:uid="{4481F27A-CE4C-4E34-9577-37F5EB4508CA}" name="2018-07" dataDxfId="19"/>
    <tableColumn id="45" xr3:uid="{FC8EDA01-1A0F-4DB2-8B59-F7262EDCB1CC}" name="2018-08" dataDxfId="18"/>
    <tableColumn id="44" xr3:uid="{276353A4-80E2-4780-9E64-B3E9BE2F4DEB}" name="2018-09" dataDxfId="17"/>
    <tableColumn id="49" xr3:uid="{335ACFFC-8E95-430C-8CE0-8E88839204BA}" name="2018-10" dataDxfId="16"/>
    <tableColumn id="48" xr3:uid="{1600833D-890B-40F1-949B-E5A3D6C7FFAE}" name="2018-11" dataDxfId="15"/>
    <tableColumn id="47" xr3:uid="{D970FCA3-D7D3-4B35-9933-9E87C1B4CC8A}" name="2018-12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C4F331-1B24-426F-B180-6C3CA30D923A}" name="Accounts" displayName="Accounts" ref="A1:C16" totalsRowShown="0" headerRowDxfId="13" headerRowBorderDxfId="12" tableBorderDxfId="11">
  <autoFilter ref="A1:C16" xr:uid="{6E8C3663-B873-4E80-A463-BE18F560BE45}"/>
  <tableColumns count="3">
    <tableColumn id="2" xr3:uid="{2FCD4081-F69E-4AAD-AD7C-9F9962D412C4}" name="Order" dataDxfId="10"/>
    <tableColumn id="4" xr3:uid="{B354BCA9-43E8-4BEE-924B-1E6F49EB09BA}" name="Account" dataDxfId="9"/>
    <tableColumn id="1" xr3:uid="{A4C6AF69-F61A-4C30-8FC7-87A05837AC0B}" name="AccountTyp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531E1-1087-4B05-B690-FAC4DA961662}" name="AccountsHierarchy" displayName="AccountsHierarchy" ref="A1:D11" totalsRowShown="0" headerRowDxfId="7" dataDxfId="5" headerRowBorderDxfId="6" tableBorderDxfId="4">
  <autoFilter ref="A1:D11" xr:uid="{6E8C3663-B873-4E80-A463-BE18F560BE45}"/>
  <tableColumns count="4">
    <tableColumn id="1" xr3:uid="{5C394C98-CB09-4D79-8629-A58C0119FC88}" name="AccountGroupID" dataDxfId="3"/>
    <tableColumn id="2" xr3:uid="{A40E94A3-C9D3-4381-80F8-FCA5563D13C3}" name="AccountID" dataDxfId="2"/>
    <tableColumn id="3" xr3:uid="{BAC8956A-C658-4D48-9639-647A4C0CCB4A}" name="Account group" dataDxfId="1"/>
    <tableColumn id="4" xr3:uid="{D7BF7138-CCB9-4D36-B8E5-CC5AC63403DD}" name="Ac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zebrabi.com/pb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4D17-1051-4C7A-BCBB-F8EFCE88E618}">
  <dimension ref="A1:AM61"/>
  <sheetViews>
    <sheetView showGridLines="0" tabSelected="1" zoomScale="120" zoomScaleNormal="120" workbookViewId="0">
      <selection activeCell="B14" sqref="B14"/>
    </sheetView>
  </sheetViews>
  <sheetFormatPr defaultColWidth="9.140625" defaultRowHeight="14.25" x14ac:dyDescent="0.25"/>
  <cols>
    <col min="1" max="1" width="25" style="10" bestFit="1" customWidth="1"/>
    <col min="2" max="2" width="15" style="10" customWidth="1"/>
    <col min="3" max="31" width="10.140625" style="10" bestFit="1" customWidth="1"/>
    <col min="32" max="32" width="10.42578125" style="10" bestFit="1" customWidth="1"/>
    <col min="33" max="37" width="10.140625" style="10" bestFit="1" customWidth="1"/>
    <col min="38" max="38" width="10.42578125" style="10" bestFit="1" customWidth="1"/>
    <col min="39" max="16384" width="9.140625" style="10"/>
  </cols>
  <sheetData>
    <row r="1" spans="1:39" x14ac:dyDescent="0.25">
      <c r="A1" s="11" t="s">
        <v>12</v>
      </c>
      <c r="B1" s="11" t="s">
        <v>61</v>
      </c>
      <c r="C1" s="11" t="s">
        <v>33</v>
      </c>
      <c r="D1" s="11" t="s">
        <v>34</v>
      </c>
      <c r="E1" s="12" t="s">
        <v>21</v>
      </c>
      <c r="F1" s="11" t="s">
        <v>35</v>
      </c>
      <c r="G1" s="11" t="s">
        <v>36</v>
      </c>
      <c r="H1" s="12" t="s">
        <v>22</v>
      </c>
      <c r="I1" s="11" t="s">
        <v>37</v>
      </c>
      <c r="J1" s="11" t="s">
        <v>46</v>
      </c>
      <c r="K1" s="12" t="s">
        <v>23</v>
      </c>
      <c r="L1" s="11" t="s">
        <v>38</v>
      </c>
      <c r="M1" s="11" t="s">
        <v>47</v>
      </c>
      <c r="N1" s="12" t="s">
        <v>24</v>
      </c>
      <c r="O1" s="11" t="s">
        <v>48</v>
      </c>
      <c r="P1" s="11" t="s">
        <v>49</v>
      </c>
      <c r="Q1" s="11" t="s">
        <v>25</v>
      </c>
      <c r="R1" s="11" t="s">
        <v>39</v>
      </c>
      <c r="S1" s="11" t="s">
        <v>50</v>
      </c>
      <c r="T1" s="11" t="s">
        <v>26</v>
      </c>
      <c r="U1" s="11" t="s">
        <v>40</v>
      </c>
      <c r="V1" s="11" t="s">
        <v>51</v>
      </c>
      <c r="W1" s="11" t="s">
        <v>27</v>
      </c>
      <c r="X1" s="11" t="s">
        <v>41</v>
      </c>
      <c r="Y1" s="11" t="s">
        <v>52</v>
      </c>
      <c r="Z1" s="11" t="s">
        <v>28</v>
      </c>
      <c r="AA1" s="11" t="s">
        <v>53</v>
      </c>
      <c r="AB1" s="11" t="s">
        <v>54</v>
      </c>
      <c r="AC1" s="11" t="s">
        <v>29</v>
      </c>
      <c r="AD1" s="11" t="s">
        <v>42</v>
      </c>
      <c r="AE1" s="11" t="s">
        <v>55</v>
      </c>
      <c r="AF1" s="11" t="s">
        <v>30</v>
      </c>
      <c r="AG1" s="11" t="s">
        <v>43</v>
      </c>
      <c r="AH1" s="11" t="s">
        <v>56</v>
      </c>
      <c r="AI1" s="11" t="s">
        <v>31</v>
      </c>
      <c r="AJ1" s="11" t="s">
        <v>44</v>
      </c>
      <c r="AK1" s="11" t="s">
        <v>45</v>
      </c>
      <c r="AL1" s="11" t="s">
        <v>32</v>
      </c>
      <c r="AM1" s="9"/>
    </row>
    <row r="2" spans="1:39" x14ac:dyDescent="0.25">
      <c r="A2" s="11" t="s">
        <v>15</v>
      </c>
      <c r="B2" s="11">
        <v>1</v>
      </c>
      <c r="C2" s="16">
        <v>4462500</v>
      </c>
      <c r="D2" s="16">
        <v>5250000</v>
      </c>
      <c r="E2" s="16">
        <v>6037500</v>
      </c>
      <c r="F2" s="17">
        <v>5250000</v>
      </c>
      <c r="G2" s="17">
        <v>5863500</v>
      </c>
      <c r="H2" s="17">
        <v>6477000</v>
      </c>
      <c r="I2" s="17">
        <v>6477000</v>
      </c>
      <c r="J2" s="17">
        <v>5789666.666666666</v>
      </c>
      <c r="K2" s="17">
        <v>5102333.333333333</v>
      </c>
      <c r="L2" s="17">
        <v>5102333.333333333</v>
      </c>
      <c r="M2" s="17">
        <v>5359166.666666666</v>
      </c>
      <c r="N2" s="17">
        <v>5616000</v>
      </c>
      <c r="O2" s="17">
        <v>5616000</v>
      </c>
      <c r="P2" s="17">
        <v>5302666.666666666</v>
      </c>
      <c r="Q2" s="17">
        <v>4989333.333333333</v>
      </c>
      <c r="R2" s="17">
        <v>4989333.333333333</v>
      </c>
      <c r="S2" s="17">
        <v>5540166.666666666</v>
      </c>
      <c r="T2" s="17">
        <v>6091000</v>
      </c>
      <c r="U2" s="17">
        <v>6091000</v>
      </c>
      <c r="V2" s="17">
        <v>5464333.333333334</v>
      </c>
      <c r="W2" s="17">
        <v>4837666.666666667</v>
      </c>
      <c r="X2" s="17">
        <v>4837666.666666667</v>
      </c>
      <c r="Y2" s="17">
        <v>5095000</v>
      </c>
      <c r="Z2" s="17">
        <v>5352333.333333333</v>
      </c>
      <c r="AA2" s="17">
        <v>5352333.333333333</v>
      </c>
      <c r="AB2" s="17">
        <v>5059166.666666666</v>
      </c>
      <c r="AC2" s="17">
        <v>4766000</v>
      </c>
      <c r="AD2" s="17">
        <v>4766000</v>
      </c>
      <c r="AE2" s="17">
        <v>5370666.666666666</v>
      </c>
      <c r="AF2" s="17">
        <v>5975333.333333333</v>
      </c>
      <c r="AG2" s="17">
        <v>5975333.333333333</v>
      </c>
      <c r="AH2" s="17">
        <v>5506666.666666666</v>
      </c>
      <c r="AI2" s="17">
        <v>5038000</v>
      </c>
      <c r="AJ2" s="17">
        <v>5038000</v>
      </c>
      <c r="AK2" s="17">
        <v>5378833.333333334</v>
      </c>
      <c r="AL2" s="17">
        <v>5719666.666666667</v>
      </c>
      <c r="AM2" s="9"/>
    </row>
    <row r="3" spans="1:39" x14ac:dyDescent="0.25">
      <c r="A3" s="13" t="s">
        <v>16</v>
      </c>
      <c r="B3" s="11">
        <v>1</v>
      </c>
      <c r="C3" s="16">
        <v>1462000</v>
      </c>
      <c r="D3" s="16">
        <v>1720000</v>
      </c>
      <c r="E3" s="16">
        <v>1978000</v>
      </c>
      <c r="F3" s="17">
        <v>1720000</v>
      </c>
      <c r="G3" s="17">
        <v>1830333.3333333335</v>
      </c>
      <c r="H3" s="17">
        <v>1940666.6666666667</v>
      </c>
      <c r="I3" s="17">
        <v>1940666.6666666667</v>
      </c>
      <c r="J3" s="17">
        <v>2005333.3333333335</v>
      </c>
      <c r="K3" s="17">
        <v>2070000</v>
      </c>
      <c r="L3" s="17">
        <v>2070000</v>
      </c>
      <c r="M3" s="17">
        <v>2139333.333333333</v>
      </c>
      <c r="N3" s="17">
        <v>2208666.6666666665</v>
      </c>
      <c r="O3" s="17">
        <v>2208666.6666666665</v>
      </c>
      <c r="P3" s="17">
        <v>2264333.333333333</v>
      </c>
      <c r="Q3" s="17">
        <v>2320000</v>
      </c>
      <c r="R3" s="17">
        <v>2320000</v>
      </c>
      <c r="S3" s="17">
        <v>2418833.333333333</v>
      </c>
      <c r="T3" s="17">
        <v>2517666.6666666665</v>
      </c>
      <c r="U3" s="17">
        <v>2517666.6666666665</v>
      </c>
      <c r="V3" s="17">
        <v>2708666.6666666665</v>
      </c>
      <c r="W3" s="17">
        <v>2899666.6666666665</v>
      </c>
      <c r="X3" s="17">
        <v>2899666.6666666665</v>
      </c>
      <c r="Y3" s="17">
        <v>3041166.6666666665</v>
      </c>
      <c r="Z3" s="17">
        <v>3182666.6666666665</v>
      </c>
      <c r="AA3" s="17">
        <v>3182666.6666666665</v>
      </c>
      <c r="AB3" s="17">
        <v>3298000</v>
      </c>
      <c r="AC3" s="17">
        <v>3413333.3333333335</v>
      </c>
      <c r="AD3" s="17">
        <v>3413333.3333333335</v>
      </c>
      <c r="AE3" s="17">
        <v>3538666.666666667</v>
      </c>
      <c r="AF3" s="17">
        <v>3664000</v>
      </c>
      <c r="AG3" s="17">
        <v>3664000</v>
      </c>
      <c r="AH3" s="17">
        <v>3782833.333333333</v>
      </c>
      <c r="AI3" s="17">
        <v>3901666.6666666665</v>
      </c>
      <c r="AJ3" s="17">
        <v>3901666.6666666665</v>
      </c>
      <c r="AK3" s="17">
        <v>4105166.666666667</v>
      </c>
      <c r="AL3" s="17">
        <v>4308666.666666667</v>
      </c>
      <c r="AM3" s="9"/>
    </row>
    <row r="4" spans="1:39" x14ac:dyDescent="0.25">
      <c r="A4" s="13" t="s">
        <v>8</v>
      </c>
      <c r="B4" s="11">
        <v>1</v>
      </c>
      <c r="C4" s="16">
        <f>C2+C3</f>
        <v>5924500</v>
      </c>
      <c r="D4" s="16">
        <f t="shared" ref="D4:AL4" si="0">D2+D3</f>
        <v>6970000</v>
      </c>
      <c r="E4" s="16">
        <f t="shared" si="0"/>
        <v>8015500</v>
      </c>
      <c r="F4" s="16">
        <f t="shared" si="0"/>
        <v>6970000</v>
      </c>
      <c r="G4" s="16">
        <f t="shared" si="0"/>
        <v>7693833.333333334</v>
      </c>
      <c r="H4" s="16">
        <f t="shared" si="0"/>
        <v>8417666.666666666</v>
      </c>
      <c r="I4" s="16">
        <f t="shared" si="0"/>
        <v>8417666.666666666</v>
      </c>
      <c r="J4" s="16">
        <f t="shared" si="0"/>
        <v>7795000</v>
      </c>
      <c r="K4" s="16">
        <f t="shared" si="0"/>
        <v>7172333.333333333</v>
      </c>
      <c r="L4" s="16">
        <f t="shared" si="0"/>
        <v>7172333.333333333</v>
      </c>
      <c r="M4" s="16">
        <f t="shared" si="0"/>
        <v>7498499.9999999991</v>
      </c>
      <c r="N4" s="16">
        <f t="shared" si="0"/>
        <v>7824666.666666666</v>
      </c>
      <c r="O4" s="16">
        <f t="shared" si="0"/>
        <v>7824666.666666666</v>
      </c>
      <c r="P4" s="16">
        <f t="shared" si="0"/>
        <v>7566999.9999999991</v>
      </c>
      <c r="Q4" s="16">
        <f t="shared" si="0"/>
        <v>7309333.333333333</v>
      </c>
      <c r="R4" s="16">
        <f t="shared" si="0"/>
        <v>7309333.333333333</v>
      </c>
      <c r="S4" s="16">
        <f t="shared" si="0"/>
        <v>7958999.9999999991</v>
      </c>
      <c r="T4" s="16">
        <f t="shared" si="0"/>
        <v>8608666.666666666</v>
      </c>
      <c r="U4" s="16">
        <f t="shared" si="0"/>
        <v>8608666.666666666</v>
      </c>
      <c r="V4" s="16">
        <f t="shared" si="0"/>
        <v>8173000</v>
      </c>
      <c r="W4" s="16">
        <f t="shared" si="0"/>
        <v>7737333.333333334</v>
      </c>
      <c r="X4" s="16">
        <f t="shared" si="0"/>
        <v>7737333.333333334</v>
      </c>
      <c r="Y4" s="16">
        <f t="shared" si="0"/>
        <v>8136166.666666666</v>
      </c>
      <c r="Z4" s="16">
        <f t="shared" si="0"/>
        <v>8535000</v>
      </c>
      <c r="AA4" s="16">
        <f t="shared" si="0"/>
        <v>8535000</v>
      </c>
      <c r="AB4" s="16">
        <f t="shared" si="0"/>
        <v>8357166.666666666</v>
      </c>
      <c r="AC4" s="16">
        <f t="shared" si="0"/>
        <v>8179333.333333334</v>
      </c>
      <c r="AD4" s="16">
        <f t="shared" si="0"/>
        <v>8179333.333333334</v>
      </c>
      <c r="AE4" s="16">
        <f t="shared" si="0"/>
        <v>8909333.3333333321</v>
      </c>
      <c r="AF4" s="16">
        <f t="shared" si="0"/>
        <v>9639333.3333333321</v>
      </c>
      <c r="AG4" s="16">
        <f t="shared" si="0"/>
        <v>9639333.3333333321</v>
      </c>
      <c r="AH4" s="16">
        <f t="shared" si="0"/>
        <v>9289500</v>
      </c>
      <c r="AI4" s="16">
        <f t="shared" si="0"/>
        <v>8939666.666666666</v>
      </c>
      <c r="AJ4" s="16">
        <f t="shared" si="0"/>
        <v>8939666.666666666</v>
      </c>
      <c r="AK4" s="16">
        <f t="shared" si="0"/>
        <v>9484000</v>
      </c>
      <c r="AL4" s="16">
        <f t="shared" si="0"/>
        <v>10028333.333333334</v>
      </c>
      <c r="AM4" s="9"/>
    </row>
    <row r="5" spans="1:39" x14ac:dyDescent="0.25">
      <c r="A5" s="13" t="s">
        <v>17</v>
      </c>
      <c r="B5" s="11">
        <v>1</v>
      </c>
      <c r="C5" s="16">
        <v>1143250</v>
      </c>
      <c r="D5" s="16">
        <v>1345000</v>
      </c>
      <c r="E5" s="16">
        <v>1546750</v>
      </c>
      <c r="F5" s="17">
        <v>1345000</v>
      </c>
      <c r="G5" s="17">
        <v>1717166.6666666665</v>
      </c>
      <c r="H5" s="17">
        <v>2089333.3333333333</v>
      </c>
      <c r="I5" s="17">
        <v>2089333.3333333333</v>
      </c>
      <c r="J5" s="17">
        <v>1678166.6666666665</v>
      </c>
      <c r="K5" s="17">
        <v>1267000</v>
      </c>
      <c r="L5" s="17">
        <v>1267000</v>
      </c>
      <c r="M5" s="17">
        <v>1262833.3333333335</v>
      </c>
      <c r="N5" s="17">
        <v>1258666.6666666667</v>
      </c>
      <c r="O5" s="17">
        <v>1258666.6666666667</v>
      </c>
      <c r="P5" s="17">
        <v>1226166.6666666667</v>
      </c>
      <c r="Q5" s="17">
        <v>1193666.6666666667</v>
      </c>
      <c r="R5" s="17">
        <v>1193666.6666666667</v>
      </c>
      <c r="S5" s="17">
        <v>1493166.6666666667</v>
      </c>
      <c r="T5" s="17">
        <v>1792666.6666666667</v>
      </c>
      <c r="U5" s="17">
        <v>1792666.6666666667</v>
      </c>
      <c r="V5" s="17">
        <v>1408833.3333333335</v>
      </c>
      <c r="W5" s="17">
        <v>1025000</v>
      </c>
      <c r="X5" s="17">
        <v>1025000</v>
      </c>
      <c r="Y5" s="17">
        <v>1036000</v>
      </c>
      <c r="Z5" s="17">
        <v>1047000</v>
      </c>
      <c r="AA5" s="17">
        <v>1047000</v>
      </c>
      <c r="AB5" s="17">
        <v>1020166.6666666667</v>
      </c>
      <c r="AC5" s="17">
        <v>993333.33333333337</v>
      </c>
      <c r="AD5" s="17">
        <v>993333.33333333337</v>
      </c>
      <c r="AE5" s="17">
        <v>1413000</v>
      </c>
      <c r="AF5" s="17">
        <v>1832666.6666666667</v>
      </c>
      <c r="AG5" s="17">
        <v>1832666.6666666667</v>
      </c>
      <c r="AH5" s="17">
        <v>1487166.6666666667</v>
      </c>
      <c r="AI5" s="17">
        <v>1141666.6666666667</v>
      </c>
      <c r="AJ5" s="17">
        <v>1141666.6666666667</v>
      </c>
      <c r="AK5" s="17">
        <v>1157000</v>
      </c>
      <c r="AL5" s="17">
        <v>1172333.3333333333</v>
      </c>
      <c r="AM5" s="9"/>
    </row>
    <row r="6" spans="1:39" x14ac:dyDescent="0.25">
      <c r="A6" s="13" t="s">
        <v>18</v>
      </c>
      <c r="B6" s="11">
        <v>1</v>
      </c>
      <c r="C6" s="16">
        <v>898733.33333333337</v>
      </c>
      <c r="D6" s="16">
        <v>1057333.3333333335</v>
      </c>
      <c r="E6" s="16">
        <v>1215933.3333333333</v>
      </c>
      <c r="F6" s="17">
        <v>1057333.3333333335</v>
      </c>
      <c r="G6" s="17">
        <v>1129333.3333333333</v>
      </c>
      <c r="H6" s="17">
        <v>1201333.3333333333</v>
      </c>
      <c r="I6" s="17">
        <v>1201333.3333333333</v>
      </c>
      <c r="J6" s="17">
        <v>1254166.6666666665</v>
      </c>
      <c r="K6" s="17">
        <v>1307000</v>
      </c>
      <c r="L6" s="17">
        <v>1307000</v>
      </c>
      <c r="M6" s="17">
        <v>1354000</v>
      </c>
      <c r="N6" s="17">
        <v>1401000</v>
      </c>
      <c r="O6" s="17">
        <v>1401000</v>
      </c>
      <c r="P6" s="17">
        <v>1411000</v>
      </c>
      <c r="Q6" s="17">
        <v>1421000</v>
      </c>
      <c r="R6" s="17">
        <v>1421000</v>
      </c>
      <c r="S6" s="17">
        <v>1464333.3333333335</v>
      </c>
      <c r="T6" s="17">
        <v>1507666.6666666667</v>
      </c>
      <c r="U6" s="17">
        <v>1507666.6666666667</v>
      </c>
      <c r="V6" s="17">
        <v>1584666.6666666667</v>
      </c>
      <c r="W6" s="17">
        <v>1661666.6666666667</v>
      </c>
      <c r="X6" s="17">
        <v>1661666.6666666667</v>
      </c>
      <c r="Y6" s="17">
        <v>1716666.6666666667</v>
      </c>
      <c r="Z6" s="17">
        <v>1771666.6666666667</v>
      </c>
      <c r="AA6" s="17">
        <v>1771666.6666666667</v>
      </c>
      <c r="AB6" s="17">
        <v>1768833.3333333335</v>
      </c>
      <c r="AC6" s="17">
        <v>1766000</v>
      </c>
      <c r="AD6" s="17">
        <v>1766000</v>
      </c>
      <c r="AE6" s="17">
        <v>1810666.6666666665</v>
      </c>
      <c r="AF6" s="17">
        <v>1855333.3333333333</v>
      </c>
      <c r="AG6" s="17">
        <v>1855333.3333333333</v>
      </c>
      <c r="AH6" s="17">
        <v>1901666.6666666665</v>
      </c>
      <c r="AI6" s="17">
        <v>1948000</v>
      </c>
      <c r="AJ6" s="17">
        <v>1948000</v>
      </c>
      <c r="AK6" s="17">
        <v>2011500</v>
      </c>
      <c r="AL6" s="17">
        <v>2075000</v>
      </c>
      <c r="AM6" s="9"/>
    </row>
    <row r="7" spans="1:39" x14ac:dyDescent="0.25">
      <c r="A7" s="14" t="s">
        <v>10</v>
      </c>
      <c r="B7" s="11">
        <v>1</v>
      </c>
      <c r="C7" s="17">
        <f>C4-C5-C6</f>
        <v>3882516.6666666665</v>
      </c>
      <c r="D7" s="17">
        <f>D4-D5-D6</f>
        <v>4567666.666666666</v>
      </c>
      <c r="E7" s="17">
        <f t="shared" ref="E7:AL7" si="1">E4-E5-E6</f>
        <v>5252816.666666667</v>
      </c>
      <c r="F7" s="17">
        <f t="shared" si="1"/>
        <v>4567666.666666666</v>
      </c>
      <c r="G7" s="17">
        <f t="shared" si="1"/>
        <v>4847333.3333333349</v>
      </c>
      <c r="H7" s="17">
        <f t="shared" si="1"/>
        <v>5127000</v>
      </c>
      <c r="I7" s="17">
        <f t="shared" si="1"/>
        <v>5127000</v>
      </c>
      <c r="J7" s="17">
        <f t="shared" si="1"/>
        <v>4862666.6666666679</v>
      </c>
      <c r="K7" s="17">
        <f t="shared" si="1"/>
        <v>4598333.333333333</v>
      </c>
      <c r="L7" s="17">
        <f t="shared" si="1"/>
        <v>4598333.333333333</v>
      </c>
      <c r="M7" s="17">
        <f t="shared" si="1"/>
        <v>4881666.666666666</v>
      </c>
      <c r="N7" s="17">
        <f t="shared" si="1"/>
        <v>5164999.9999999991</v>
      </c>
      <c r="O7" s="17">
        <f t="shared" si="1"/>
        <v>5164999.9999999991</v>
      </c>
      <c r="P7" s="17">
        <f t="shared" si="1"/>
        <v>4929833.3333333321</v>
      </c>
      <c r="Q7" s="17">
        <f t="shared" si="1"/>
        <v>4694666.666666666</v>
      </c>
      <c r="R7" s="17">
        <f t="shared" si="1"/>
        <v>4694666.666666666</v>
      </c>
      <c r="S7" s="17">
        <f t="shared" si="1"/>
        <v>5001499.9999999981</v>
      </c>
      <c r="T7" s="17">
        <f t="shared" si="1"/>
        <v>5308333.3333333321</v>
      </c>
      <c r="U7" s="17">
        <f t="shared" si="1"/>
        <v>5308333.3333333321</v>
      </c>
      <c r="V7" s="17">
        <f t="shared" si="1"/>
        <v>5179499.9999999991</v>
      </c>
      <c r="W7" s="17">
        <f t="shared" si="1"/>
        <v>5050666.666666667</v>
      </c>
      <c r="X7" s="17">
        <f t="shared" si="1"/>
        <v>5050666.666666667</v>
      </c>
      <c r="Y7" s="17">
        <f t="shared" si="1"/>
        <v>5383499.9999999991</v>
      </c>
      <c r="Z7" s="17">
        <f t="shared" si="1"/>
        <v>5716333.333333333</v>
      </c>
      <c r="AA7" s="17">
        <f t="shared" si="1"/>
        <v>5716333.333333333</v>
      </c>
      <c r="AB7" s="17">
        <f t="shared" si="1"/>
        <v>5568166.666666666</v>
      </c>
      <c r="AC7" s="17">
        <f t="shared" si="1"/>
        <v>5420000.0000000009</v>
      </c>
      <c r="AD7" s="17">
        <f t="shared" si="1"/>
        <v>5420000.0000000009</v>
      </c>
      <c r="AE7" s="17">
        <f t="shared" si="1"/>
        <v>5685666.666666666</v>
      </c>
      <c r="AF7" s="17">
        <f t="shared" si="1"/>
        <v>5951333.3333333321</v>
      </c>
      <c r="AG7" s="17">
        <f t="shared" si="1"/>
        <v>5951333.3333333321</v>
      </c>
      <c r="AH7" s="17">
        <f t="shared" si="1"/>
        <v>5900666.666666666</v>
      </c>
      <c r="AI7" s="17">
        <f t="shared" si="1"/>
        <v>5849999.9999999991</v>
      </c>
      <c r="AJ7" s="17">
        <f t="shared" si="1"/>
        <v>5849999.9999999991</v>
      </c>
      <c r="AK7" s="17">
        <f t="shared" si="1"/>
        <v>6315500</v>
      </c>
      <c r="AL7" s="17">
        <f t="shared" si="1"/>
        <v>6781000</v>
      </c>
      <c r="AM7" s="9"/>
    </row>
    <row r="8" spans="1:39" x14ac:dyDescent="0.25">
      <c r="A8" s="13" t="s">
        <v>0</v>
      </c>
      <c r="B8" s="11">
        <v>1</v>
      </c>
      <c r="C8" s="16">
        <v>839233.33333333337</v>
      </c>
      <c r="D8" s="16">
        <v>987333.33333333337</v>
      </c>
      <c r="E8" s="16">
        <v>1135433.3333333333</v>
      </c>
      <c r="F8" s="17">
        <v>987333.33333333337</v>
      </c>
      <c r="G8" s="17">
        <v>977000</v>
      </c>
      <c r="H8" s="17">
        <v>966666.66666666663</v>
      </c>
      <c r="I8" s="17">
        <v>966666.66666666663</v>
      </c>
      <c r="J8" s="17">
        <v>980000</v>
      </c>
      <c r="K8" s="17">
        <v>993333.33333333337</v>
      </c>
      <c r="L8" s="17">
        <v>993333.33333333337</v>
      </c>
      <c r="M8" s="17">
        <v>1021000</v>
      </c>
      <c r="N8" s="17">
        <v>1048666.6666666665</v>
      </c>
      <c r="O8" s="17">
        <v>1048666.6666666665</v>
      </c>
      <c r="P8" s="17">
        <v>1042000</v>
      </c>
      <c r="Q8" s="17">
        <v>1035333.3333333334</v>
      </c>
      <c r="R8" s="17">
        <v>1035333.3333333334</v>
      </c>
      <c r="S8" s="17">
        <v>1028000</v>
      </c>
      <c r="T8" s="17">
        <v>1020666.6666666666</v>
      </c>
      <c r="U8" s="17">
        <v>1020666.6666666666</v>
      </c>
      <c r="V8" s="17">
        <v>1069500</v>
      </c>
      <c r="W8" s="17">
        <v>1118333.3333333333</v>
      </c>
      <c r="X8" s="17">
        <v>1118333.3333333333</v>
      </c>
      <c r="Y8" s="17">
        <v>1144833.3333333333</v>
      </c>
      <c r="Z8" s="17">
        <v>1171333.3333333333</v>
      </c>
      <c r="AA8" s="17">
        <v>1171333.3333333333</v>
      </c>
      <c r="AB8" s="17">
        <v>1181333.3333333333</v>
      </c>
      <c r="AC8" s="17">
        <v>1191333.3333333333</v>
      </c>
      <c r="AD8" s="17">
        <v>1191333.3333333333</v>
      </c>
      <c r="AE8" s="17">
        <v>1179666.6666666665</v>
      </c>
      <c r="AF8" s="17">
        <v>1168000</v>
      </c>
      <c r="AG8" s="17">
        <v>1168000</v>
      </c>
      <c r="AH8" s="17">
        <v>1203166.6666666665</v>
      </c>
      <c r="AI8" s="17">
        <v>1238333.3333333333</v>
      </c>
      <c r="AJ8" s="17">
        <v>1238333.3333333333</v>
      </c>
      <c r="AK8" s="17">
        <v>1274666.6666666665</v>
      </c>
      <c r="AL8" s="17">
        <v>1311000</v>
      </c>
      <c r="AM8" s="9"/>
    </row>
    <row r="9" spans="1:39" x14ac:dyDescent="0.25">
      <c r="A9" s="13" t="s">
        <v>1</v>
      </c>
      <c r="B9" s="11">
        <v>1</v>
      </c>
      <c r="C9" s="16">
        <v>946616.66666666674</v>
      </c>
      <c r="D9" s="16">
        <v>1113666.6666666667</v>
      </c>
      <c r="E9" s="16">
        <v>1280716.6666666665</v>
      </c>
      <c r="F9" s="17">
        <v>1113666.6666666667</v>
      </c>
      <c r="G9" s="17">
        <v>1215833.3333333335</v>
      </c>
      <c r="H9" s="17">
        <v>1318000</v>
      </c>
      <c r="I9" s="17">
        <v>1318000</v>
      </c>
      <c r="J9" s="17">
        <v>1225333.3333333335</v>
      </c>
      <c r="K9" s="17">
        <v>1132666.6666666667</v>
      </c>
      <c r="L9" s="17">
        <v>1132666.6666666667</v>
      </c>
      <c r="M9" s="17">
        <v>1223333.3333333335</v>
      </c>
      <c r="N9" s="17">
        <v>1314000</v>
      </c>
      <c r="O9" s="17">
        <v>1314000</v>
      </c>
      <c r="P9" s="17">
        <v>1193333.3333333333</v>
      </c>
      <c r="Q9" s="17">
        <v>1072666.6666666665</v>
      </c>
      <c r="R9" s="17">
        <v>1072666.6666666665</v>
      </c>
      <c r="S9" s="17">
        <v>1216166.6666666667</v>
      </c>
      <c r="T9" s="17">
        <v>1359666.6666666667</v>
      </c>
      <c r="U9" s="17">
        <v>1359666.6666666667</v>
      </c>
      <c r="V9" s="17">
        <v>1325166.6666666667</v>
      </c>
      <c r="W9" s="17">
        <v>1290666.6666666667</v>
      </c>
      <c r="X9" s="17">
        <v>1290666.6666666667</v>
      </c>
      <c r="Y9" s="17">
        <v>1360666.6666666667</v>
      </c>
      <c r="Z9" s="17">
        <v>1430666.6666666667</v>
      </c>
      <c r="AA9" s="17">
        <v>1430666.6666666667</v>
      </c>
      <c r="AB9" s="17">
        <v>1350666.6666666667</v>
      </c>
      <c r="AC9" s="17">
        <v>1270666.6666666667</v>
      </c>
      <c r="AD9" s="17">
        <v>1270666.6666666667</v>
      </c>
      <c r="AE9" s="17">
        <v>1395666.6666666667</v>
      </c>
      <c r="AF9" s="17">
        <v>1520666.6666666667</v>
      </c>
      <c r="AG9" s="17">
        <v>1520666.6666666667</v>
      </c>
      <c r="AH9" s="17">
        <v>1482833.3333333335</v>
      </c>
      <c r="AI9" s="17">
        <v>1445000</v>
      </c>
      <c r="AJ9" s="17">
        <v>1445000</v>
      </c>
      <c r="AK9" s="17">
        <v>1515833.3333333335</v>
      </c>
      <c r="AL9" s="17">
        <v>1586666.6666666667</v>
      </c>
      <c r="AM9" s="9"/>
    </row>
    <row r="10" spans="1:39" x14ac:dyDescent="0.25">
      <c r="A10" s="13" t="s">
        <v>2</v>
      </c>
      <c r="B10" s="11">
        <v>1</v>
      </c>
      <c r="C10" s="16">
        <v>307133.33333333331</v>
      </c>
      <c r="D10" s="16">
        <v>361333.33333333331</v>
      </c>
      <c r="E10" s="16">
        <v>415533.33333333337</v>
      </c>
      <c r="F10" s="17">
        <v>361333.33333333331</v>
      </c>
      <c r="G10" s="17">
        <v>353666.66666666663</v>
      </c>
      <c r="H10" s="17">
        <v>346000</v>
      </c>
      <c r="I10" s="17">
        <v>346000</v>
      </c>
      <c r="J10" s="17">
        <v>363000</v>
      </c>
      <c r="K10" s="17">
        <v>380000</v>
      </c>
      <c r="L10" s="17">
        <v>380000</v>
      </c>
      <c r="M10" s="17">
        <v>406833.33333333337</v>
      </c>
      <c r="N10" s="17">
        <v>433666.66666666669</v>
      </c>
      <c r="O10" s="17">
        <v>433666.66666666669</v>
      </c>
      <c r="P10" s="17">
        <v>391000</v>
      </c>
      <c r="Q10" s="17">
        <v>348333.33333333331</v>
      </c>
      <c r="R10" s="17">
        <v>348333.33333333331</v>
      </c>
      <c r="S10" s="17">
        <v>320666.66666666663</v>
      </c>
      <c r="T10" s="17">
        <v>293000</v>
      </c>
      <c r="U10" s="17">
        <v>293000</v>
      </c>
      <c r="V10" s="17">
        <v>346833.33333333337</v>
      </c>
      <c r="W10" s="17">
        <v>400666.66666666669</v>
      </c>
      <c r="X10" s="17">
        <v>400666.66666666669</v>
      </c>
      <c r="Y10" s="17">
        <v>426166.66666666669</v>
      </c>
      <c r="Z10" s="17">
        <v>451666.66666666669</v>
      </c>
      <c r="AA10" s="17">
        <v>451666.66666666669</v>
      </c>
      <c r="AB10" s="17">
        <v>420166.66666666669</v>
      </c>
      <c r="AC10" s="17">
        <v>388666.66666666669</v>
      </c>
      <c r="AD10" s="17">
        <v>388666.66666666669</v>
      </c>
      <c r="AE10" s="17">
        <v>379166.66666666669</v>
      </c>
      <c r="AF10" s="17">
        <v>369666.66666666669</v>
      </c>
      <c r="AG10" s="17">
        <v>369666.66666666669</v>
      </c>
      <c r="AH10" s="17">
        <v>386166.66666666669</v>
      </c>
      <c r="AI10" s="17">
        <v>402666.66666666669</v>
      </c>
      <c r="AJ10" s="17">
        <v>402666.66666666669</v>
      </c>
      <c r="AK10" s="17">
        <v>413166.66666666669</v>
      </c>
      <c r="AL10" s="17">
        <v>423666.66666666669</v>
      </c>
      <c r="AM10" s="9"/>
    </row>
    <row r="11" spans="1:39" x14ac:dyDescent="0.25">
      <c r="A11" s="15" t="s">
        <v>3</v>
      </c>
      <c r="B11" s="11">
        <v>1</v>
      </c>
      <c r="C11" s="18">
        <v>0</v>
      </c>
      <c r="D11" s="18">
        <v>0</v>
      </c>
      <c r="E11" s="16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185000</v>
      </c>
      <c r="N11" s="17">
        <v>370000</v>
      </c>
      <c r="O11" s="17">
        <v>370000</v>
      </c>
      <c r="P11" s="17">
        <v>185000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51000</v>
      </c>
      <c r="Z11" s="17">
        <v>102000</v>
      </c>
      <c r="AA11" s="17">
        <v>102000</v>
      </c>
      <c r="AB11" s="17">
        <v>51000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9"/>
    </row>
    <row r="12" spans="1:39" x14ac:dyDescent="0.25">
      <c r="A12" s="11" t="s">
        <v>4</v>
      </c>
      <c r="B12" s="11">
        <v>1</v>
      </c>
      <c r="C12" s="16">
        <f>C7-C8-C9-C10-C11</f>
        <v>1789533.333333333</v>
      </c>
      <c r="D12" s="16">
        <f t="shared" ref="D12:P12" si="2">D7-D8-D9-D10-D11</f>
        <v>2105333.3333333326</v>
      </c>
      <c r="E12" s="16">
        <f t="shared" si="2"/>
        <v>2421133.333333334</v>
      </c>
      <c r="F12" s="16">
        <f t="shared" si="2"/>
        <v>2105333.3333333326</v>
      </c>
      <c r="G12" s="16">
        <f t="shared" si="2"/>
        <v>2300833.3333333349</v>
      </c>
      <c r="H12" s="16">
        <f t="shared" si="2"/>
        <v>2496333.3333333335</v>
      </c>
      <c r="I12" s="16">
        <f t="shared" si="2"/>
        <v>2496333.3333333335</v>
      </c>
      <c r="J12" s="16">
        <f t="shared" si="2"/>
        <v>2294333.3333333344</v>
      </c>
      <c r="K12" s="16">
        <f t="shared" si="2"/>
        <v>2092333.333333333</v>
      </c>
      <c r="L12" s="16">
        <f t="shared" si="2"/>
        <v>2092333.333333333</v>
      </c>
      <c r="M12" s="16">
        <f t="shared" si="2"/>
        <v>2045499.9999999991</v>
      </c>
      <c r="N12" s="16">
        <f t="shared" si="2"/>
        <v>1998666.666666666</v>
      </c>
      <c r="O12" s="16">
        <f t="shared" si="2"/>
        <v>1998666.666666666</v>
      </c>
      <c r="P12" s="16">
        <f t="shared" si="2"/>
        <v>2118499.9999999991</v>
      </c>
      <c r="Q12" s="16">
        <f t="shared" ref="Q12" si="3">Q7-Q8-Q9-Q10-Q11</f>
        <v>2238333.3333333326</v>
      </c>
      <c r="R12" s="16">
        <f t="shared" ref="R12" si="4">R7-R8-R9-R10-R11</f>
        <v>2238333.3333333326</v>
      </c>
      <c r="S12" s="16">
        <f t="shared" ref="S12" si="5">S7-S8-S9-S10-S11</f>
        <v>2436666.6666666646</v>
      </c>
      <c r="T12" s="16">
        <f t="shared" ref="T12" si="6">T7-T8-T9-T10-T11</f>
        <v>2634999.9999999981</v>
      </c>
      <c r="U12" s="16">
        <f t="shared" ref="U12" si="7">U7-U8-U9-U10-U11</f>
        <v>2634999.9999999981</v>
      </c>
      <c r="V12" s="16">
        <f t="shared" ref="V12" si="8">V7-V8-V9-V10-V11</f>
        <v>2437999.9999999986</v>
      </c>
      <c r="W12" s="16">
        <f t="shared" ref="W12" si="9">W7-W8-W9-W10-W11</f>
        <v>2241000.0000000005</v>
      </c>
      <c r="X12" s="16">
        <f t="shared" ref="X12" si="10">X7-X8-X9-X10-X11</f>
        <v>2241000.0000000005</v>
      </c>
      <c r="Y12" s="16">
        <f t="shared" ref="Y12" si="11">Y7-Y8-Y9-Y10-Y11</f>
        <v>2400833.3333333326</v>
      </c>
      <c r="Z12" s="16">
        <f t="shared" ref="Z12" si="12">Z7-Z8-Z9-Z10-Z11</f>
        <v>2560666.6666666665</v>
      </c>
      <c r="AA12" s="16">
        <f t="shared" ref="AA12" si="13">AA7-AA8-AA9-AA10-AA11</f>
        <v>2560666.6666666665</v>
      </c>
      <c r="AB12" s="16">
        <f t="shared" ref="AB12:AC12" si="14">AB7-AB8-AB9-AB10-AB11</f>
        <v>2564999.9999999995</v>
      </c>
      <c r="AC12" s="16">
        <f t="shared" si="14"/>
        <v>2569333.3333333344</v>
      </c>
      <c r="AD12" s="16">
        <f t="shared" ref="AD12" si="15">AD7-AD8-AD9-AD10-AD11</f>
        <v>2569333.3333333344</v>
      </c>
      <c r="AE12" s="16">
        <f t="shared" ref="AE12" si="16">AE7-AE8-AE9-AE10-AE11</f>
        <v>2731166.6666666665</v>
      </c>
      <c r="AF12" s="16">
        <f t="shared" ref="AF12" si="17">AF7-AF8-AF9-AF10-AF11</f>
        <v>2892999.9999999986</v>
      </c>
      <c r="AG12" s="16">
        <f t="shared" ref="AG12" si="18">AG7-AG8-AG9-AG10-AG11</f>
        <v>2892999.9999999986</v>
      </c>
      <c r="AH12" s="16">
        <f t="shared" ref="AH12" si="19">AH7-AH8-AH9-AH10-AH11</f>
        <v>2828500</v>
      </c>
      <c r="AI12" s="16">
        <f t="shared" ref="AI12" si="20">AI7-AI8-AI9-AI10-AI11</f>
        <v>2763999.9999999995</v>
      </c>
      <c r="AJ12" s="16">
        <f t="shared" ref="AJ12" si="21">AJ7-AJ8-AJ9-AJ10-AJ11</f>
        <v>2763999.9999999995</v>
      </c>
      <c r="AK12" s="16">
        <f t="shared" ref="AK12" si="22">AK7-AK8-AK9-AK10-AK11</f>
        <v>3111833.333333334</v>
      </c>
      <c r="AL12" s="16">
        <f t="shared" ref="AL12" si="23">AL7-AL8-AL9-AL10-AL11</f>
        <v>3459666.6666666665</v>
      </c>
      <c r="AM12" s="9"/>
    </row>
    <row r="13" spans="1:39" x14ac:dyDescent="0.25">
      <c r="A13" s="11" t="s">
        <v>5</v>
      </c>
      <c r="B13" s="11">
        <v>1</v>
      </c>
      <c r="C13" s="16">
        <v>-83583.333333333328</v>
      </c>
      <c r="D13" s="16">
        <v>-98333.333333333328</v>
      </c>
      <c r="E13" s="16">
        <v>-113083.33333333334</v>
      </c>
      <c r="F13" s="17">
        <v>-98333.333333333328</v>
      </c>
      <c r="G13" s="17">
        <v>-78500</v>
      </c>
      <c r="H13" s="17">
        <v>-58666.666666666664</v>
      </c>
      <c r="I13" s="17">
        <v>-58666.666666666664</v>
      </c>
      <c r="J13" s="17">
        <v>-64666.666666666672</v>
      </c>
      <c r="K13" s="17">
        <v>-70666.666666666672</v>
      </c>
      <c r="L13" s="17">
        <v>-70666.666666666672</v>
      </c>
      <c r="M13" s="17">
        <v>5333.3333333333285</v>
      </c>
      <c r="N13" s="17">
        <v>81333.333333333328</v>
      </c>
      <c r="O13" s="17">
        <v>81333.333333333328</v>
      </c>
      <c r="P13" s="17">
        <v>59333.333333333328</v>
      </c>
      <c r="Q13" s="17">
        <v>37333.333333333336</v>
      </c>
      <c r="R13" s="17">
        <v>37333.333333333336</v>
      </c>
      <c r="S13" s="17">
        <v>38166.666666666672</v>
      </c>
      <c r="T13" s="17">
        <v>39000</v>
      </c>
      <c r="U13" s="17">
        <v>39000</v>
      </c>
      <c r="V13" s="17">
        <v>81333.333333333343</v>
      </c>
      <c r="W13" s="17">
        <v>123666.66666666667</v>
      </c>
      <c r="X13" s="17">
        <v>123666.66666666667</v>
      </c>
      <c r="Y13" s="17">
        <v>107833.33333333334</v>
      </c>
      <c r="Z13" s="17">
        <v>92000</v>
      </c>
      <c r="AA13" s="17">
        <v>92000</v>
      </c>
      <c r="AB13" s="17">
        <v>92000</v>
      </c>
      <c r="AC13" s="17">
        <v>92000</v>
      </c>
      <c r="AD13" s="17">
        <v>92000</v>
      </c>
      <c r="AE13" s="17">
        <v>127666.66666666667</v>
      </c>
      <c r="AF13" s="17">
        <v>163333.33333333334</v>
      </c>
      <c r="AG13" s="17">
        <v>163333.33333333334</v>
      </c>
      <c r="AH13" s="17">
        <v>139833.33333333334</v>
      </c>
      <c r="AI13" s="17">
        <v>116333.33333333333</v>
      </c>
      <c r="AJ13" s="17">
        <v>116333.33333333333</v>
      </c>
      <c r="AK13" s="17">
        <v>108333.33333333333</v>
      </c>
      <c r="AL13" s="17">
        <v>100333.33333333333</v>
      </c>
      <c r="AM13" s="9"/>
    </row>
    <row r="14" spans="1:39" x14ac:dyDescent="0.25">
      <c r="A14" s="11" t="s">
        <v>6</v>
      </c>
      <c r="B14" s="11">
        <v>1</v>
      </c>
      <c r="C14" s="16">
        <f>C12+C13</f>
        <v>1705949.9999999998</v>
      </c>
      <c r="D14" s="16">
        <f>D12+D13</f>
        <v>2006999.9999999993</v>
      </c>
      <c r="E14" s="16">
        <f t="shared" ref="E14:AL14" si="24">E12+E13</f>
        <v>2308050.0000000005</v>
      </c>
      <c r="F14" s="16">
        <f t="shared" si="24"/>
        <v>2006999.9999999993</v>
      </c>
      <c r="G14" s="16">
        <f t="shared" si="24"/>
        <v>2222333.3333333349</v>
      </c>
      <c r="H14" s="16">
        <f t="shared" si="24"/>
        <v>2437666.666666667</v>
      </c>
      <c r="I14" s="16">
        <f t="shared" si="24"/>
        <v>2437666.666666667</v>
      </c>
      <c r="J14" s="16">
        <f t="shared" si="24"/>
        <v>2229666.6666666679</v>
      </c>
      <c r="K14" s="16">
        <f t="shared" si="24"/>
        <v>2021666.6666666663</v>
      </c>
      <c r="L14" s="16">
        <f t="shared" si="24"/>
        <v>2021666.6666666663</v>
      </c>
      <c r="M14" s="16">
        <f t="shared" si="24"/>
        <v>2050833.3333333323</v>
      </c>
      <c r="N14" s="16">
        <f t="shared" si="24"/>
        <v>2079999.9999999993</v>
      </c>
      <c r="O14" s="16">
        <f t="shared" si="24"/>
        <v>2079999.9999999993</v>
      </c>
      <c r="P14" s="16">
        <f t="shared" si="24"/>
        <v>2177833.3333333326</v>
      </c>
      <c r="Q14" s="16">
        <f t="shared" si="24"/>
        <v>2275666.666666666</v>
      </c>
      <c r="R14" s="16">
        <f t="shared" si="24"/>
        <v>2275666.666666666</v>
      </c>
      <c r="S14" s="16">
        <f t="shared" si="24"/>
        <v>2474833.3333333312</v>
      </c>
      <c r="T14" s="16">
        <f t="shared" si="24"/>
        <v>2673999.9999999981</v>
      </c>
      <c r="U14" s="16">
        <f t="shared" si="24"/>
        <v>2673999.9999999981</v>
      </c>
      <c r="V14" s="16">
        <f t="shared" si="24"/>
        <v>2519333.3333333321</v>
      </c>
      <c r="W14" s="16">
        <f t="shared" si="24"/>
        <v>2364666.666666667</v>
      </c>
      <c r="X14" s="16">
        <f t="shared" si="24"/>
        <v>2364666.666666667</v>
      </c>
      <c r="Y14" s="16">
        <f t="shared" si="24"/>
        <v>2508666.666666666</v>
      </c>
      <c r="Z14" s="16">
        <f t="shared" si="24"/>
        <v>2652666.6666666665</v>
      </c>
      <c r="AA14" s="16">
        <f t="shared" si="24"/>
        <v>2652666.6666666665</v>
      </c>
      <c r="AB14" s="16">
        <f t="shared" si="24"/>
        <v>2656999.9999999995</v>
      </c>
      <c r="AC14" s="16">
        <f t="shared" si="24"/>
        <v>2661333.3333333344</v>
      </c>
      <c r="AD14" s="16">
        <f t="shared" si="24"/>
        <v>2661333.3333333344</v>
      </c>
      <c r="AE14" s="16">
        <f t="shared" si="24"/>
        <v>2858833.333333333</v>
      </c>
      <c r="AF14" s="16">
        <f t="shared" si="24"/>
        <v>3056333.3333333321</v>
      </c>
      <c r="AG14" s="16">
        <f t="shared" si="24"/>
        <v>3056333.3333333321</v>
      </c>
      <c r="AH14" s="16">
        <f t="shared" si="24"/>
        <v>2968333.3333333335</v>
      </c>
      <c r="AI14" s="16">
        <f t="shared" si="24"/>
        <v>2880333.333333333</v>
      </c>
      <c r="AJ14" s="16">
        <f t="shared" si="24"/>
        <v>2880333.333333333</v>
      </c>
      <c r="AK14" s="16">
        <f t="shared" si="24"/>
        <v>3220166.6666666674</v>
      </c>
      <c r="AL14" s="16">
        <f t="shared" si="24"/>
        <v>3560000</v>
      </c>
      <c r="AM14" s="9"/>
    </row>
    <row r="15" spans="1:39" x14ac:dyDescent="0.25">
      <c r="A15" s="11" t="s">
        <v>9</v>
      </c>
      <c r="B15" s="11">
        <v>1</v>
      </c>
      <c r="C15" s="16">
        <v>269733.33333333331</v>
      </c>
      <c r="D15" s="16">
        <v>317333.33333333331</v>
      </c>
      <c r="E15" s="16">
        <v>364933.33333333337</v>
      </c>
      <c r="F15" s="17">
        <v>317333.33333333331</v>
      </c>
      <c r="G15" s="17">
        <v>387833.33333333331</v>
      </c>
      <c r="H15" s="17">
        <v>458333.33333333331</v>
      </c>
      <c r="I15" s="17">
        <v>458333.33333333331</v>
      </c>
      <c r="J15" s="17">
        <v>522500</v>
      </c>
      <c r="K15" s="17">
        <v>586666.66666666663</v>
      </c>
      <c r="L15" s="17">
        <v>586666.66666666663</v>
      </c>
      <c r="M15" s="17">
        <v>462166.66666666663</v>
      </c>
      <c r="N15" s="17">
        <v>337666.66666666669</v>
      </c>
      <c r="O15" s="17">
        <v>337666.66666666669</v>
      </c>
      <c r="P15" s="17">
        <v>362166.66666666669</v>
      </c>
      <c r="Q15" s="17">
        <v>386666.66666666669</v>
      </c>
      <c r="R15" s="17">
        <v>386666.66666666669</v>
      </c>
      <c r="S15" s="17">
        <v>485833.33333333337</v>
      </c>
      <c r="T15" s="17">
        <v>585000</v>
      </c>
      <c r="U15" s="17">
        <v>585000</v>
      </c>
      <c r="V15" s="17">
        <v>560500</v>
      </c>
      <c r="W15" s="17">
        <v>536000</v>
      </c>
      <c r="X15" s="17">
        <v>536000</v>
      </c>
      <c r="Y15" s="17">
        <v>249500</v>
      </c>
      <c r="Z15" s="17">
        <v>-37000</v>
      </c>
      <c r="AA15" s="17">
        <v>-37000</v>
      </c>
      <c r="AB15" s="17">
        <v>216166.66666666666</v>
      </c>
      <c r="AC15" s="17">
        <v>469333.33333333331</v>
      </c>
      <c r="AD15" s="17">
        <v>469333.33333333331</v>
      </c>
      <c r="AE15" s="17">
        <v>2813166.6666666665</v>
      </c>
      <c r="AF15" s="17">
        <v>5157000</v>
      </c>
      <c r="AG15" s="17">
        <v>5157000</v>
      </c>
      <c r="AH15" s="17">
        <v>2781333.3333333335</v>
      </c>
      <c r="AI15" s="17">
        <v>405666.66666666669</v>
      </c>
      <c r="AJ15" s="17">
        <v>405666.66666666669</v>
      </c>
      <c r="AK15" s="17">
        <v>504000</v>
      </c>
      <c r="AL15" s="17">
        <v>602333.33333333337</v>
      </c>
      <c r="AM15" s="9"/>
    </row>
    <row r="16" spans="1:39" x14ac:dyDescent="0.25">
      <c r="A16" s="13" t="s">
        <v>7</v>
      </c>
      <c r="B16" s="11">
        <v>1</v>
      </c>
      <c r="C16" s="16">
        <f>C14-C15</f>
        <v>1436216.6666666665</v>
      </c>
      <c r="D16" s="16">
        <f t="shared" ref="D16:AL16" si="25">D14-D15</f>
        <v>1689666.666666666</v>
      </c>
      <c r="E16" s="16">
        <f t="shared" si="25"/>
        <v>1943116.666666667</v>
      </c>
      <c r="F16" s="16">
        <f t="shared" si="25"/>
        <v>1689666.666666666</v>
      </c>
      <c r="G16" s="16">
        <f t="shared" si="25"/>
        <v>1834500.0000000016</v>
      </c>
      <c r="H16" s="16">
        <f t="shared" si="25"/>
        <v>1979333.3333333337</v>
      </c>
      <c r="I16" s="16">
        <f t="shared" si="25"/>
        <v>1979333.3333333337</v>
      </c>
      <c r="J16" s="16">
        <f t="shared" si="25"/>
        <v>1707166.6666666679</v>
      </c>
      <c r="K16" s="16">
        <f t="shared" si="25"/>
        <v>1434999.9999999995</v>
      </c>
      <c r="L16" s="16">
        <f t="shared" si="25"/>
        <v>1434999.9999999995</v>
      </c>
      <c r="M16" s="16">
        <f t="shared" si="25"/>
        <v>1588666.6666666656</v>
      </c>
      <c r="N16" s="16">
        <f t="shared" si="25"/>
        <v>1742333.3333333326</v>
      </c>
      <c r="O16" s="16">
        <f t="shared" si="25"/>
        <v>1742333.3333333326</v>
      </c>
      <c r="P16" s="16">
        <f t="shared" si="25"/>
        <v>1815666.6666666658</v>
      </c>
      <c r="Q16" s="16">
        <f t="shared" si="25"/>
        <v>1888999.9999999993</v>
      </c>
      <c r="R16" s="16">
        <f t="shared" si="25"/>
        <v>1888999.9999999993</v>
      </c>
      <c r="S16" s="16">
        <f t="shared" si="25"/>
        <v>1988999.9999999977</v>
      </c>
      <c r="T16" s="16">
        <f t="shared" si="25"/>
        <v>2088999.9999999981</v>
      </c>
      <c r="U16" s="16">
        <f t="shared" si="25"/>
        <v>2088999.9999999981</v>
      </c>
      <c r="V16" s="16">
        <f t="shared" si="25"/>
        <v>1958833.3333333321</v>
      </c>
      <c r="W16" s="16">
        <f t="shared" si="25"/>
        <v>1828666.666666667</v>
      </c>
      <c r="X16" s="16">
        <f t="shared" si="25"/>
        <v>1828666.666666667</v>
      </c>
      <c r="Y16" s="16">
        <f t="shared" si="25"/>
        <v>2259166.666666666</v>
      </c>
      <c r="Z16" s="16">
        <f t="shared" si="25"/>
        <v>2689666.6666666665</v>
      </c>
      <c r="AA16" s="16">
        <f t="shared" si="25"/>
        <v>2689666.6666666665</v>
      </c>
      <c r="AB16" s="16">
        <f t="shared" si="25"/>
        <v>2440833.333333333</v>
      </c>
      <c r="AC16" s="16">
        <f t="shared" si="25"/>
        <v>2192000.0000000009</v>
      </c>
      <c r="AD16" s="16">
        <f t="shared" si="25"/>
        <v>2192000.0000000009</v>
      </c>
      <c r="AE16" s="16">
        <f t="shared" si="25"/>
        <v>45666.666666666511</v>
      </c>
      <c r="AF16" s="16">
        <f t="shared" si="25"/>
        <v>-2100666.6666666679</v>
      </c>
      <c r="AG16" s="16">
        <f t="shared" si="25"/>
        <v>-2100666.6666666679</v>
      </c>
      <c r="AH16" s="16">
        <f t="shared" si="25"/>
        <v>187000</v>
      </c>
      <c r="AI16" s="16">
        <f t="shared" si="25"/>
        <v>2474666.6666666665</v>
      </c>
      <c r="AJ16" s="16">
        <f t="shared" si="25"/>
        <v>2474666.6666666665</v>
      </c>
      <c r="AK16" s="16">
        <f t="shared" si="25"/>
        <v>2716166.6666666674</v>
      </c>
      <c r="AL16" s="16">
        <f t="shared" si="25"/>
        <v>2957666.6666666665</v>
      </c>
    </row>
    <row r="17" spans="1:39" x14ac:dyDescent="0.25">
      <c r="A17" s="11" t="s">
        <v>15</v>
      </c>
      <c r="B17" s="11">
        <v>2</v>
      </c>
      <c r="C17" s="16">
        <v>2462629.8772168751</v>
      </c>
      <c r="D17" s="16">
        <v>2567618.7138548689</v>
      </c>
      <c r="E17" s="16">
        <v>4089566.5533661623</v>
      </c>
      <c r="F17" s="17">
        <v>3198969.9408311662</v>
      </c>
      <c r="G17" s="17">
        <v>3346813.2800111063</v>
      </c>
      <c r="H17" s="17">
        <v>3369738.3502639625</v>
      </c>
      <c r="I17" s="17">
        <v>3266063.0400938941</v>
      </c>
      <c r="J17" s="17">
        <v>3154790.445663359</v>
      </c>
      <c r="K17" s="17">
        <v>2818379.4527683454</v>
      </c>
      <c r="L17" s="17">
        <v>2387980.4611220914</v>
      </c>
      <c r="M17" s="17">
        <v>3000205.6289201928</v>
      </c>
      <c r="N17" s="17">
        <v>2384779.5083141923</v>
      </c>
      <c r="O17" s="17">
        <v>2668314.7163231564</v>
      </c>
      <c r="P17" s="17">
        <v>2866987.3239489621</v>
      </c>
      <c r="Q17" s="17">
        <v>2333057.4234422981</v>
      </c>
      <c r="R17" s="17">
        <v>2902221.350283179</v>
      </c>
      <c r="S17" s="17">
        <v>2922771.3432355761</v>
      </c>
      <c r="T17" s="17">
        <v>3846865.8886773093</v>
      </c>
      <c r="U17" s="17">
        <v>3562304.5104275304</v>
      </c>
      <c r="V17" s="17">
        <v>3162984.3080702624</v>
      </c>
      <c r="W17" s="17">
        <v>2900935.3751134109</v>
      </c>
      <c r="X17" s="17">
        <v>2109948.0251238747</v>
      </c>
      <c r="Y17" s="17">
        <v>2376091.4349979092</v>
      </c>
      <c r="Z17" s="17">
        <v>2389860.5257738605</v>
      </c>
      <c r="AA17" s="17">
        <v>2248024.580478413</v>
      </c>
      <c r="AB17" s="17">
        <v>2165340.2140730559</v>
      </c>
      <c r="AC17" s="17">
        <v>2409009.7813912644</v>
      </c>
      <c r="AD17" s="17">
        <v>2659252.1729847202</v>
      </c>
      <c r="AE17" s="17">
        <v>2847539.333803372</v>
      </c>
      <c r="AF17" s="17">
        <v>2846506.5184724769</v>
      </c>
      <c r="AG17" s="17">
        <v>2864623.8604996712</v>
      </c>
      <c r="AH17" s="17">
        <v>2597789.4244024712</v>
      </c>
      <c r="AI17" s="17">
        <v>2915397.4383692611</v>
      </c>
      <c r="AJ17" s="17">
        <v>2424776.1502209413</v>
      </c>
      <c r="AK17" s="17">
        <v>2417916.5965377009</v>
      </c>
      <c r="AL17" s="17">
        <v>3095032.4740535291</v>
      </c>
      <c r="AM17" s="9"/>
    </row>
    <row r="18" spans="1:39" x14ac:dyDescent="0.25">
      <c r="A18" s="13" t="s">
        <v>16</v>
      </c>
      <c r="B18" s="11">
        <v>2</v>
      </c>
      <c r="C18" s="16">
        <v>1009222.0930641905</v>
      </c>
      <c r="D18" s="16">
        <v>832067.32049850223</v>
      </c>
      <c r="E18" s="16">
        <v>1361841.0025354193</v>
      </c>
      <c r="F18" s="17">
        <v>717537.57947845897</v>
      </c>
      <c r="G18" s="17">
        <v>770010.03418039775</v>
      </c>
      <c r="H18" s="17">
        <v>828259.8459383538</v>
      </c>
      <c r="I18" s="17">
        <v>1020582.561404206</v>
      </c>
      <c r="J18" s="17">
        <v>1029495.8851511159</v>
      </c>
      <c r="K18" s="17">
        <v>1240704.5245366986</v>
      </c>
      <c r="L18" s="17">
        <v>1161993.3583205768</v>
      </c>
      <c r="M18" s="17">
        <v>1435535.4950491379</v>
      </c>
      <c r="N18" s="17">
        <v>1511362.497144077</v>
      </c>
      <c r="O18" s="17">
        <v>1187436.913614861</v>
      </c>
      <c r="P18" s="17">
        <v>1226708.4645340459</v>
      </c>
      <c r="Q18" s="17">
        <v>1490292.871051989</v>
      </c>
      <c r="R18" s="17">
        <v>1564235.7699001126</v>
      </c>
      <c r="S18" s="17">
        <v>1044879.0406200535</v>
      </c>
      <c r="T18" s="17">
        <v>1146507.6297414142</v>
      </c>
      <c r="U18" s="17">
        <v>1121812.0127900736</v>
      </c>
      <c r="V18" s="17">
        <v>1492455.5917030009</v>
      </c>
      <c r="W18" s="17">
        <v>1585070.4192587819</v>
      </c>
      <c r="X18" s="17">
        <v>2023061.0210005345</v>
      </c>
      <c r="Y18" s="17">
        <v>1730087.6696810289</v>
      </c>
      <c r="Z18" s="17">
        <v>1738817.8163574312</v>
      </c>
      <c r="AA18" s="17">
        <v>1625296.7919934664</v>
      </c>
      <c r="AB18" s="17">
        <v>1558587.0652183362</v>
      </c>
      <c r="AC18" s="17">
        <v>1559267.2768349536</v>
      </c>
      <c r="AD18" s="17">
        <v>2117549.7487049331</v>
      </c>
      <c r="AE18" s="17">
        <v>1612317.20367559</v>
      </c>
      <c r="AF18" s="17">
        <v>2482939.5166670713</v>
      </c>
      <c r="AG18" s="17">
        <v>2054682.0168180624</v>
      </c>
      <c r="AH18" s="17">
        <v>2647927.3432127796</v>
      </c>
      <c r="AI18" s="17">
        <v>1932383.4309044704</v>
      </c>
      <c r="AJ18" s="17">
        <v>2646737.7366459556</v>
      </c>
      <c r="AK18" s="17">
        <v>1770193.773814609</v>
      </c>
      <c r="AL18" s="17">
        <v>2076652.7600519038</v>
      </c>
      <c r="AM18" s="9"/>
    </row>
    <row r="19" spans="1:39" x14ac:dyDescent="0.25">
      <c r="A19" s="13" t="s">
        <v>8</v>
      </c>
      <c r="B19" s="11">
        <v>2</v>
      </c>
      <c r="C19" s="16">
        <f>C17+C18</f>
        <v>3471851.9702810654</v>
      </c>
      <c r="D19" s="16">
        <f t="shared" ref="D19" si="26">D17+D18</f>
        <v>3399686.0343533712</v>
      </c>
      <c r="E19" s="16">
        <f t="shared" ref="E19" si="27">E17+E18</f>
        <v>5451407.5559015814</v>
      </c>
      <c r="F19" s="17">
        <f t="shared" ref="F19" si="28">F17+F18</f>
        <v>3916507.5203096252</v>
      </c>
      <c r="G19" s="17">
        <f t="shared" ref="G19" si="29">G17+G18</f>
        <v>4116823.3141915039</v>
      </c>
      <c r="H19" s="17">
        <f t="shared" ref="H19" si="30">H17+H18</f>
        <v>4197998.1962023163</v>
      </c>
      <c r="I19" s="17">
        <f t="shared" ref="I19" si="31">I17+I18</f>
        <v>4286645.6014981</v>
      </c>
      <c r="J19" s="17">
        <f t="shared" ref="J19" si="32">J17+J18</f>
        <v>4184286.3308144752</v>
      </c>
      <c r="K19" s="17">
        <f t="shared" ref="K19" si="33">K17+K18</f>
        <v>4059083.977305044</v>
      </c>
      <c r="L19" s="17">
        <f t="shared" ref="L19" si="34">L17+L18</f>
        <v>3549973.819442668</v>
      </c>
      <c r="M19" s="17">
        <f t="shared" ref="M19" si="35">M17+M18</f>
        <v>4435741.1239693305</v>
      </c>
      <c r="N19" s="17">
        <f t="shared" ref="N19" si="36">N17+N18</f>
        <v>3896142.0054582693</v>
      </c>
      <c r="O19" s="17">
        <f t="shared" ref="O19" si="37">O17+O18</f>
        <v>3855751.6299380176</v>
      </c>
      <c r="P19" s="17">
        <f t="shared" ref="P19" si="38">P17+P18</f>
        <v>4093695.7884830078</v>
      </c>
      <c r="Q19" s="17">
        <f t="shared" ref="Q19" si="39">Q17+Q18</f>
        <v>3823350.2944942871</v>
      </c>
      <c r="R19" s="17">
        <f t="shared" ref="R19" si="40">R17+R18</f>
        <v>4466457.1201832918</v>
      </c>
      <c r="S19" s="17">
        <f t="shared" ref="S19" si="41">S17+S18</f>
        <v>3967650.3838556297</v>
      </c>
      <c r="T19" s="17">
        <f t="shared" ref="T19" si="42">T17+T18</f>
        <v>4993373.5184187237</v>
      </c>
      <c r="U19" s="17">
        <f t="shared" ref="U19" si="43">U17+U18</f>
        <v>4684116.5232176036</v>
      </c>
      <c r="V19" s="17">
        <f t="shared" ref="V19" si="44">V17+V18</f>
        <v>4655439.8997732634</v>
      </c>
      <c r="W19" s="17">
        <f t="shared" ref="W19" si="45">W17+W18</f>
        <v>4486005.7943721926</v>
      </c>
      <c r="X19" s="17">
        <f t="shared" ref="X19" si="46">X17+X18</f>
        <v>4133009.046124409</v>
      </c>
      <c r="Y19" s="17">
        <f t="shared" ref="Y19" si="47">Y17+Y18</f>
        <v>4106179.1046789382</v>
      </c>
      <c r="Z19" s="17">
        <f t="shared" ref="Z19" si="48">Z17+Z18</f>
        <v>4128678.3421312915</v>
      </c>
      <c r="AA19" s="17">
        <f t="shared" ref="AA19" si="49">AA17+AA18</f>
        <v>3873321.3724718792</v>
      </c>
      <c r="AB19" s="17">
        <f t="shared" ref="AB19" si="50">AB17+AB18</f>
        <v>3723927.2792913923</v>
      </c>
      <c r="AC19" s="17">
        <f t="shared" ref="AC19" si="51">AC17+AC18</f>
        <v>3968277.058226218</v>
      </c>
      <c r="AD19" s="17">
        <f t="shared" ref="AD19" si="52">AD17+AD18</f>
        <v>4776801.9216896538</v>
      </c>
      <c r="AE19" s="17">
        <f t="shared" ref="AE19" si="53">AE17+AE18</f>
        <v>4459856.537478962</v>
      </c>
      <c r="AF19" s="17">
        <f t="shared" ref="AF19" si="54">AF17+AF18</f>
        <v>5329446.0351395477</v>
      </c>
      <c r="AG19" s="17">
        <f t="shared" ref="AG19" si="55">AG17+AG18</f>
        <v>4919305.8773177341</v>
      </c>
      <c r="AH19" s="17">
        <f t="shared" ref="AH19" si="56">AH17+AH18</f>
        <v>5245716.7676152512</v>
      </c>
      <c r="AI19" s="17">
        <f t="shared" ref="AI19" si="57">AI17+AI18</f>
        <v>4847780.8692737315</v>
      </c>
      <c r="AJ19" s="17">
        <f t="shared" ref="AJ19" si="58">AJ17+AJ18</f>
        <v>5071513.8868668973</v>
      </c>
      <c r="AK19" s="17">
        <f t="shared" ref="AK19" si="59">AK17+AK18</f>
        <v>4188110.3703523101</v>
      </c>
      <c r="AL19" s="17">
        <f t="shared" ref="AL19" si="60">AL17+AL18</f>
        <v>5171685.2341054324</v>
      </c>
      <c r="AM19" s="9"/>
    </row>
    <row r="20" spans="1:39" x14ac:dyDescent="0.25">
      <c r="A20" s="13" t="s">
        <v>17</v>
      </c>
      <c r="B20" s="11">
        <v>2</v>
      </c>
      <c r="C20" s="16">
        <v>571820.82388796494</v>
      </c>
      <c r="D20" s="16">
        <v>894634.78989908041</v>
      </c>
      <c r="E20" s="16">
        <v>694827.53293135099</v>
      </c>
      <c r="F20" s="17">
        <v>872297.27190360229</v>
      </c>
      <c r="G20" s="17">
        <v>928278.9588269674</v>
      </c>
      <c r="H20" s="17">
        <v>878151.38429236214</v>
      </c>
      <c r="I20" s="17">
        <v>989652.58616894507</v>
      </c>
      <c r="J20" s="17">
        <v>960756.07310648297</v>
      </c>
      <c r="K20" s="17">
        <v>659460.74161081424</v>
      </c>
      <c r="L20" s="17">
        <v>620435.94821805216</v>
      </c>
      <c r="M20" s="17">
        <v>776432.96511293435</v>
      </c>
      <c r="N20" s="17">
        <v>797107.63123667601</v>
      </c>
      <c r="O20" s="17">
        <v>570157.47207153961</v>
      </c>
      <c r="P20" s="17">
        <v>744883.7433220729</v>
      </c>
      <c r="Q20" s="17">
        <v>507194.59072556806</v>
      </c>
      <c r="R20" s="17">
        <v>533105.22884705896</v>
      </c>
      <c r="S20" s="17">
        <v>687756.05890052288</v>
      </c>
      <c r="T20" s="17">
        <v>978478.8613577605</v>
      </c>
      <c r="U20" s="17">
        <v>802493.29120340548</v>
      </c>
      <c r="V20" s="17">
        <v>613555.33617732103</v>
      </c>
      <c r="W20" s="17">
        <v>636421.99292689911</v>
      </c>
      <c r="X20" s="17">
        <v>552884.20498459041</v>
      </c>
      <c r="Y20" s="17">
        <v>501218.704866966</v>
      </c>
      <c r="Z20" s="17">
        <v>447035.42535112117</v>
      </c>
      <c r="AA20" s="17">
        <v>517567.2326399383</v>
      </c>
      <c r="AB20" s="17">
        <v>557659.20871985401</v>
      </c>
      <c r="AC20" s="17">
        <v>526983.84052285051</v>
      </c>
      <c r="AD20" s="17">
        <v>596504.31815468334</v>
      </c>
      <c r="AE20" s="17">
        <v>807989.61546963849</v>
      </c>
      <c r="AF20" s="17">
        <v>972356.97064507159</v>
      </c>
      <c r="AG20" s="17">
        <v>1093530.6012992833</v>
      </c>
      <c r="AH20" s="17">
        <v>721716.58879047306</v>
      </c>
      <c r="AI20" s="17">
        <v>504384.30416179326</v>
      </c>
      <c r="AJ20" s="17">
        <v>585137.73004542012</v>
      </c>
      <c r="AK20" s="17">
        <v>653767.83884267672</v>
      </c>
      <c r="AL20" s="17">
        <v>623777.82987683767</v>
      </c>
      <c r="AM20" s="9"/>
    </row>
    <row r="21" spans="1:39" x14ac:dyDescent="0.25">
      <c r="A21" s="13" t="s">
        <v>18</v>
      </c>
      <c r="B21" s="11">
        <v>2</v>
      </c>
      <c r="C21" s="16">
        <v>484979.78631064971</v>
      </c>
      <c r="D21" s="16">
        <v>711664.03281288024</v>
      </c>
      <c r="E21" s="16">
        <v>665173.19692134473</v>
      </c>
      <c r="F21" s="17">
        <v>554134.74542102648</v>
      </c>
      <c r="G21" s="17">
        <v>480227.34550195368</v>
      </c>
      <c r="H21" s="17">
        <v>606531.08185148402</v>
      </c>
      <c r="I21" s="17">
        <v>551721.12813490815</v>
      </c>
      <c r="J21" s="17">
        <v>761232.81452129781</v>
      </c>
      <c r="K21" s="17">
        <v>631601.68676781876</v>
      </c>
      <c r="L21" s="17">
        <v>830489.82969191088</v>
      </c>
      <c r="M21" s="17">
        <v>676681.81650898349</v>
      </c>
      <c r="N21" s="17">
        <v>928883.09242875292</v>
      </c>
      <c r="O21" s="17">
        <v>594401.39178593049</v>
      </c>
      <c r="P21" s="17">
        <v>644007.64315154706</v>
      </c>
      <c r="Q21" s="17">
        <v>955505.24701675051</v>
      </c>
      <c r="R21" s="17">
        <v>684134.42970619397</v>
      </c>
      <c r="S21" s="17">
        <v>662745.68971816194</v>
      </c>
      <c r="T21" s="17">
        <v>772084.36769718956</v>
      </c>
      <c r="U21" s="17">
        <v>1060083.1639508379</v>
      </c>
      <c r="V21" s="17">
        <v>713687.58880191506</v>
      </c>
      <c r="W21" s="17">
        <v>1129863.6505801084</v>
      </c>
      <c r="X21" s="17">
        <v>1104388.2499647448</v>
      </c>
      <c r="Y21" s="17">
        <v>1180078.0175264718</v>
      </c>
      <c r="Z21" s="17">
        <v>800801.59526510199</v>
      </c>
      <c r="AA21" s="17">
        <v>1001683.7537140839</v>
      </c>
      <c r="AB21" s="17">
        <v>1016816.6996465105</v>
      </c>
      <c r="AC21" s="17">
        <v>1196348.5781082301</v>
      </c>
      <c r="AD21" s="17">
        <v>1256995.4605398413</v>
      </c>
      <c r="AE21" s="17">
        <v>873624.94971276238</v>
      </c>
      <c r="AF21" s="17">
        <v>928039.11307246611</v>
      </c>
      <c r="AG21" s="17">
        <v>1122270.2893195238</v>
      </c>
      <c r="AH21" s="17">
        <v>1331038.2075314319</v>
      </c>
      <c r="AI21" s="17">
        <v>969942.90454237908</v>
      </c>
      <c r="AJ21" s="17">
        <v>1132594.8747449636</v>
      </c>
      <c r="AK21" s="17">
        <v>923280.62691125937</v>
      </c>
      <c r="AL21" s="17">
        <v>1068747.3328172106</v>
      </c>
      <c r="AM21" s="9"/>
    </row>
    <row r="22" spans="1:39" x14ac:dyDescent="0.25">
      <c r="A22" s="14" t="s">
        <v>10</v>
      </c>
      <c r="B22" s="11">
        <v>2</v>
      </c>
      <c r="C22" s="17">
        <f>C19-C20-C21</f>
        <v>2415051.3600824513</v>
      </c>
      <c r="D22" s="17">
        <f>D19-D20-D21</f>
        <v>1793387.2116414104</v>
      </c>
      <c r="E22" s="16">
        <f t="shared" ref="E22" si="61">E19-E20-E21</f>
        <v>4091406.8260488855</v>
      </c>
      <c r="F22" s="17">
        <f t="shared" ref="F22" si="62">F19-F20-F21</f>
        <v>2490075.5029849964</v>
      </c>
      <c r="G22" s="17">
        <f t="shared" ref="G22" si="63">G19-G20-G21</f>
        <v>2708317.0098625827</v>
      </c>
      <c r="H22" s="17">
        <f t="shared" ref="H22" si="64">H19-H20-H21</f>
        <v>2713315.7300584698</v>
      </c>
      <c r="I22" s="17">
        <f t="shared" ref="I22" si="65">I19-I20-I21</f>
        <v>2745271.887194247</v>
      </c>
      <c r="J22" s="17">
        <f t="shared" ref="J22" si="66">J19-J20-J21</f>
        <v>2462297.4431866943</v>
      </c>
      <c r="K22" s="17">
        <f t="shared" ref="K22" si="67">K19-K20-K21</f>
        <v>2768021.5489264107</v>
      </c>
      <c r="L22" s="17">
        <f t="shared" ref="L22" si="68">L19-L20-L21</f>
        <v>2099048.0415327046</v>
      </c>
      <c r="M22" s="17">
        <f t="shared" ref="M22" si="69">M19-M20-M21</f>
        <v>2982626.3423474124</v>
      </c>
      <c r="N22" s="17">
        <f t="shared" ref="N22" si="70">N19-N20-N21</f>
        <v>2170151.28179284</v>
      </c>
      <c r="O22" s="17">
        <f t="shared" ref="O22" si="71">O19-O20-O21</f>
        <v>2691192.7660805476</v>
      </c>
      <c r="P22" s="17">
        <f t="shared" ref="P22" si="72">P19-P20-P21</f>
        <v>2704804.4020093875</v>
      </c>
      <c r="Q22" s="17">
        <f t="shared" ref="Q22" si="73">Q19-Q20-Q21</f>
        <v>2360650.4567519687</v>
      </c>
      <c r="R22" s="17">
        <f t="shared" ref="R22" si="74">R19-R20-R21</f>
        <v>3249217.4616300389</v>
      </c>
      <c r="S22" s="17">
        <f t="shared" ref="S22" si="75">S19-S20-S21</f>
        <v>2617148.635236945</v>
      </c>
      <c r="T22" s="17">
        <f t="shared" ref="T22" si="76">T19-T20-T21</f>
        <v>3242810.2893637735</v>
      </c>
      <c r="U22" s="17">
        <f t="shared" ref="U22" si="77">U19-U20-U21</f>
        <v>2821540.0680633597</v>
      </c>
      <c r="V22" s="17">
        <f t="shared" ref="V22" si="78">V19-V20-V21</f>
        <v>3328196.9747940274</v>
      </c>
      <c r="W22" s="17">
        <f t="shared" ref="W22" si="79">W19-W20-W21</f>
        <v>2719720.1508651851</v>
      </c>
      <c r="X22" s="17">
        <f t="shared" ref="X22" si="80">X19-X20-X21</f>
        <v>2475736.5911750738</v>
      </c>
      <c r="Y22" s="17">
        <f t="shared" ref="Y22" si="81">Y19-Y20-Y21</f>
        <v>2424882.3822854999</v>
      </c>
      <c r="Z22" s="17">
        <f t="shared" ref="Z22" si="82">Z19-Z20-Z21</f>
        <v>2880841.3215150684</v>
      </c>
      <c r="AA22" s="17">
        <f t="shared" ref="AA22" si="83">AA19-AA20-AA21</f>
        <v>2354070.3861178569</v>
      </c>
      <c r="AB22" s="17">
        <f t="shared" ref="AB22" si="84">AB19-AB20-AB21</f>
        <v>2149451.3709250274</v>
      </c>
      <c r="AC22" s="17">
        <f t="shared" ref="AC22" si="85">AC19-AC20-AC21</f>
        <v>2244944.6395951374</v>
      </c>
      <c r="AD22" s="17">
        <f t="shared" ref="AD22" si="86">AD19-AD20-AD21</f>
        <v>2923302.1429951293</v>
      </c>
      <c r="AE22" s="17">
        <f t="shared" ref="AE22" si="87">AE19-AE20-AE21</f>
        <v>2778241.9722965611</v>
      </c>
      <c r="AF22" s="17">
        <f t="shared" ref="AF22" si="88">AF19-AF20-AF21</f>
        <v>3429049.9514220096</v>
      </c>
      <c r="AG22" s="17">
        <f t="shared" ref="AG22" si="89">AG19-AG20-AG21</f>
        <v>2703504.9866989274</v>
      </c>
      <c r="AH22" s="17">
        <f t="shared" ref="AH22" si="90">AH19-AH20-AH21</f>
        <v>3192961.971293347</v>
      </c>
      <c r="AI22" s="17">
        <f t="shared" ref="AI22" si="91">AI19-AI20-AI21</f>
        <v>3373453.6605695589</v>
      </c>
      <c r="AJ22" s="17">
        <f t="shared" ref="AJ22" si="92">AJ19-AJ20-AJ21</f>
        <v>3353781.2820765134</v>
      </c>
      <c r="AK22" s="17">
        <f t="shared" ref="AK22" si="93">AK19-AK20-AK21</f>
        <v>2611061.9045983739</v>
      </c>
      <c r="AL22" s="17">
        <f t="shared" ref="AL22" si="94">AL19-AL20-AL21</f>
        <v>3479160.0714113843</v>
      </c>
      <c r="AM22" s="9"/>
    </row>
    <row r="23" spans="1:39" x14ac:dyDescent="0.25">
      <c r="A23" s="13" t="s">
        <v>0</v>
      </c>
      <c r="B23" s="11">
        <v>2</v>
      </c>
      <c r="C23" s="16">
        <v>535391.69869739003</v>
      </c>
      <c r="D23" s="16">
        <v>495900.61674653692</v>
      </c>
      <c r="E23" s="16">
        <v>646462.68500986509</v>
      </c>
      <c r="F23" s="17">
        <v>449265.60767767148</v>
      </c>
      <c r="G23" s="17">
        <v>408762.30404365127</v>
      </c>
      <c r="H23" s="17">
        <v>679753.56129539153</v>
      </c>
      <c r="I23" s="17">
        <v>688073.41130080912</v>
      </c>
      <c r="J23" s="17">
        <v>510616.23370709998</v>
      </c>
      <c r="K23" s="17">
        <v>471998.01082618453</v>
      </c>
      <c r="L23" s="17">
        <v>667288.59858068312</v>
      </c>
      <c r="M23" s="17">
        <v>458809.6804740848</v>
      </c>
      <c r="N23" s="17">
        <v>585711.53534805553</v>
      </c>
      <c r="O23" s="17">
        <v>711497.30793393392</v>
      </c>
      <c r="P23" s="17">
        <v>467746.85162185098</v>
      </c>
      <c r="Q23" s="17">
        <v>437831.6437957281</v>
      </c>
      <c r="R23" s="17">
        <v>520095.84437292576</v>
      </c>
      <c r="S23" s="17">
        <v>463425.91544577613</v>
      </c>
      <c r="T23" s="17">
        <v>614447.34701423836</v>
      </c>
      <c r="U23" s="17">
        <v>442033.76624978537</v>
      </c>
      <c r="V23" s="17">
        <v>668589.28723330703</v>
      </c>
      <c r="W23" s="17">
        <v>791152.60726708488</v>
      </c>
      <c r="X23" s="17">
        <v>522313.43048605043</v>
      </c>
      <c r="Y23" s="17">
        <v>789395.96356810478</v>
      </c>
      <c r="Z23" s="17">
        <v>686709.15060024464</v>
      </c>
      <c r="AA23" s="17">
        <v>588523.94129878958</v>
      </c>
      <c r="AB23" s="17">
        <v>819907.83182579686</v>
      </c>
      <c r="AC23" s="17">
        <v>707466.8775078</v>
      </c>
      <c r="AD23" s="17">
        <v>520562.44791606267</v>
      </c>
      <c r="AE23" s="17">
        <v>548518.4041846667</v>
      </c>
      <c r="AF23" s="17">
        <v>826837.41932716849</v>
      </c>
      <c r="AG23" s="17">
        <v>701897.00009773194</v>
      </c>
      <c r="AH23" s="17">
        <v>707357.96119219507</v>
      </c>
      <c r="AI23" s="17">
        <v>641776.89258263947</v>
      </c>
      <c r="AJ23" s="17">
        <v>724969.97128410451</v>
      </c>
      <c r="AK23" s="17">
        <v>563216.40189072688</v>
      </c>
      <c r="AL23" s="17">
        <v>590663.02472541796</v>
      </c>
      <c r="AM23" s="9"/>
    </row>
    <row r="24" spans="1:39" x14ac:dyDescent="0.25">
      <c r="A24" s="13" t="s">
        <v>1</v>
      </c>
      <c r="B24" s="11">
        <v>2</v>
      </c>
      <c r="C24" s="16">
        <v>433112.20418361458</v>
      </c>
      <c r="D24" s="16">
        <v>751082.78512851533</v>
      </c>
      <c r="E24" s="16">
        <v>784626.08955399203</v>
      </c>
      <c r="F24" s="17">
        <v>555308.14002856798</v>
      </c>
      <c r="G24" s="17">
        <v>701442.18547090562</v>
      </c>
      <c r="H24" s="17">
        <v>897930.94293652149</v>
      </c>
      <c r="I24" s="17">
        <v>914626.66095204582</v>
      </c>
      <c r="J24" s="17">
        <v>651968.8389570131</v>
      </c>
      <c r="K24" s="17">
        <v>581362.09350648557</v>
      </c>
      <c r="L24" s="17">
        <v>595569.20254732622</v>
      </c>
      <c r="M24" s="17">
        <v>766646.94041638926</v>
      </c>
      <c r="N24" s="17">
        <v>682629.04819936317</v>
      </c>
      <c r="O24" s="17">
        <v>722068.56102044252</v>
      </c>
      <c r="P24" s="17">
        <v>550983.97487616027</v>
      </c>
      <c r="Q24" s="17">
        <v>553915.33800189593</v>
      </c>
      <c r="R24" s="17">
        <v>516588.72988667962</v>
      </c>
      <c r="S24" s="17">
        <v>600157.21053101239</v>
      </c>
      <c r="T24" s="17">
        <v>888016.43121092941</v>
      </c>
      <c r="U24" s="17">
        <v>603962.84321659943</v>
      </c>
      <c r="V24" s="17">
        <v>837350.88574582594</v>
      </c>
      <c r="W24" s="17">
        <v>780125.4765827324</v>
      </c>
      <c r="X24" s="17">
        <v>592421.99438293499</v>
      </c>
      <c r="Y24" s="17">
        <v>602668.95865925925</v>
      </c>
      <c r="Z24" s="17">
        <v>1010339.1332813454</v>
      </c>
      <c r="AA24" s="17">
        <v>597632.44576749951</v>
      </c>
      <c r="AB24" s="17">
        <v>659935.22642867197</v>
      </c>
      <c r="AC24" s="17">
        <v>898248.42920019082</v>
      </c>
      <c r="AD24" s="17">
        <v>719894.79232459585</v>
      </c>
      <c r="AE24" s="17">
        <v>695152.73301544308</v>
      </c>
      <c r="AF24" s="17">
        <v>926355.02934777457</v>
      </c>
      <c r="AG24" s="17">
        <v>673045.34386661276</v>
      </c>
      <c r="AH24" s="17">
        <v>963926.50545232638</v>
      </c>
      <c r="AI24" s="17">
        <v>864225.17880285776</v>
      </c>
      <c r="AJ24" s="17">
        <v>920544.19671109645</v>
      </c>
      <c r="AK24" s="17">
        <v>1071731.0396168879</v>
      </c>
      <c r="AL24" s="17">
        <v>881947.33077714534</v>
      </c>
      <c r="AM24" s="9"/>
    </row>
    <row r="25" spans="1:39" x14ac:dyDescent="0.25">
      <c r="A25" s="13" t="s">
        <v>2</v>
      </c>
      <c r="B25" s="11">
        <v>2</v>
      </c>
      <c r="C25" s="16">
        <v>133563.67834580821</v>
      </c>
      <c r="D25" s="16">
        <v>158317.9083215823</v>
      </c>
      <c r="E25" s="16">
        <v>185691.95079576349</v>
      </c>
      <c r="F25" s="17">
        <v>240732.34933177111</v>
      </c>
      <c r="G25" s="17">
        <v>207514.35713021897</v>
      </c>
      <c r="H25" s="17">
        <v>204563.94887226142</v>
      </c>
      <c r="I25" s="17">
        <v>161177.94069484257</v>
      </c>
      <c r="J25" s="17">
        <v>190889.69380255096</v>
      </c>
      <c r="K25" s="17">
        <v>239539.75348817045</v>
      </c>
      <c r="L25" s="17">
        <v>243785.60087304973</v>
      </c>
      <c r="M25" s="17">
        <v>195557.04614457145</v>
      </c>
      <c r="N25" s="17">
        <v>216038.21239727899</v>
      </c>
      <c r="O25" s="17">
        <v>230409.7562509274</v>
      </c>
      <c r="P25" s="17">
        <v>174720.46855072715</v>
      </c>
      <c r="Q25" s="17">
        <v>171280.72364631208</v>
      </c>
      <c r="R25" s="17">
        <v>208775.98989533371</v>
      </c>
      <c r="S25" s="17">
        <v>214242.46663194828</v>
      </c>
      <c r="T25" s="17">
        <v>164799.11471072174</v>
      </c>
      <c r="U25" s="17">
        <v>162267.16389583165</v>
      </c>
      <c r="V25" s="17">
        <v>170120.39218144037</v>
      </c>
      <c r="W25" s="17">
        <v>244730.5967791962</v>
      </c>
      <c r="X25" s="17">
        <v>167008.21309430781</v>
      </c>
      <c r="Y25" s="17">
        <v>291053.61132051219</v>
      </c>
      <c r="Z25" s="17">
        <v>305961.12182608934</v>
      </c>
      <c r="AA25" s="17">
        <v>229260.2838121189</v>
      </c>
      <c r="AB25" s="17">
        <v>282703.81258693739</v>
      </c>
      <c r="AC25" s="17">
        <v>185952.07228463769</v>
      </c>
      <c r="AD25" s="17">
        <v>209601.96525816541</v>
      </c>
      <c r="AE25" s="17">
        <v>172414.25861629655</v>
      </c>
      <c r="AF25" s="17">
        <v>171602.02835070956</v>
      </c>
      <c r="AG25" s="17">
        <v>247367.21014190986</v>
      </c>
      <c r="AH25" s="17">
        <v>192664.92714273595</v>
      </c>
      <c r="AI25" s="17">
        <v>195651.40782194343</v>
      </c>
      <c r="AJ25" s="17">
        <v>191487.7367301335</v>
      </c>
      <c r="AK25" s="17">
        <v>205045.41791166872</v>
      </c>
      <c r="AL25" s="17">
        <v>228130.34319670429</v>
      </c>
      <c r="AM25" s="9"/>
    </row>
    <row r="26" spans="1:39" x14ac:dyDescent="0.25">
      <c r="A26" s="15" t="s">
        <v>3</v>
      </c>
      <c r="B26" s="11">
        <v>2</v>
      </c>
      <c r="C26" s="18">
        <v>0</v>
      </c>
      <c r="D26" s="18">
        <v>0</v>
      </c>
      <c r="E26" s="16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122702.41521028636</v>
      </c>
      <c r="N26" s="17">
        <v>192013.35019849814</v>
      </c>
      <c r="O26" s="17">
        <v>211922.0532854021</v>
      </c>
      <c r="P26" s="17">
        <v>128963.34173816119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32370.239393651464</v>
      </c>
      <c r="Z26" s="17">
        <v>47031.132966534213</v>
      </c>
      <c r="AA26" s="17">
        <v>44416.187379605879</v>
      </c>
      <c r="AB26" s="17">
        <v>23667.307334027901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9"/>
    </row>
    <row r="27" spans="1:39" x14ac:dyDescent="0.25">
      <c r="A27" s="11" t="s">
        <v>4</v>
      </c>
      <c r="B27" s="11">
        <v>2</v>
      </c>
      <c r="C27" s="16">
        <f>C22-C23-C24-C25-C26</f>
        <v>1312983.7788556383</v>
      </c>
      <c r="D27" s="16">
        <f t="shared" ref="D27" si="95">D22-D23-D24-D25-D26</f>
        <v>388085.90144477581</v>
      </c>
      <c r="E27" s="16">
        <f t="shared" ref="E27" si="96">E22-E23-E24-E25-E26</f>
        <v>2474626.1006892645</v>
      </c>
      <c r="F27" s="17">
        <f t="shared" ref="F27" si="97">F22-F23-F24-F25-F26</f>
        <v>1244769.4059469858</v>
      </c>
      <c r="G27" s="17">
        <f t="shared" ref="G27" si="98">G22-G23-G24-G25-G26</f>
        <v>1390598.163217807</v>
      </c>
      <c r="H27" s="17">
        <f t="shared" ref="H27" si="99">H22-H23-H24-H25-H26</f>
        <v>931067.27695429535</v>
      </c>
      <c r="I27" s="17">
        <f t="shared" ref="I27" si="100">I22-I23-I24-I25-I26</f>
        <v>981393.87424654944</v>
      </c>
      <c r="J27" s="17">
        <f t="shared" ref="J27" si="101">J22-J23-J24-J25-J26</f>
        <v>1108822.6767200304</v>
      </c>
      <c r="K27" s="17">
        <f t="shared" ref="K27" si="102">K22-K23-K24-K25-K26</f>
        <v>1475121.6911055702</v>
      </c>
      <c r="L27" s="17">
        <f t="shared" ref="L27" si="103">L22-L23-L24-L25-L26</f>
        <v>592404.63953164557</v>
      </c>
      <c r="M27" s="17">
        <f t="shared" ref="M27" si="104">M22-M23-M24-M25-M26</f>
        <v>1438910.2601020806</v>
      </c>
      <c r="N27" s="17">
        <f t="shared" ref="N27" si="105">N22-N23-N24-N25-N26</f>
        <v>493759.1356496443</v>
      </c>
      <c r="O27" s="17">
        <f t="shared" ref="O27" si="106">O22-O23-O24-O25-O26</f>
        <v>815295.08758984145</v>
      </c>
      <c r="P27" s="17">
        <f t="shared" ref="P27" si="107">P22-P23-P24-P25-P26</f>
        <v>1382389.765222488</v>
      </c>
      <c r="Q27" s="17">
        <f t="shared" ref="Q27" si="108">Q22-Q23-Q24-Q25-Q26</f>
        <v>1197622.7513080325</v>
      </c>
      <c r="R27" s="17">
        <f t="shared" ref="R27" si="109">R22-R23-R24-R25-R26</f>
        <v>2003756.8974750999</v>
      </c>
      <c r="S27" s="17">
        <f t="shared" ref="S27" si="110">S22-S23-S24-S25-S26</f>
        <v>1339323.0426282082</v>
      </c>
      <c r="T27" s="17">
        <f t="shared" ref="T27" si="111">T22-T23-T24-T25-T26</f>
        <v>1575547.3964278842</v>
      </c>
      <c r="U27" s="17">
        <f t="shared" ref="U27" si="112">U22-U23-U24-U25-U26</f>
        <v>1613276.2947011434</v>
      </c>
      <c r="V27" s="17">
        <f t="shared" ref="V27" si="113">V22-V23-V24-V25-V26</f>
        <v>1652136.4096334539</v>
      </c>
      <c r="W27" s="17">
        <f t="shared" ref="W27" si="114">W22-W23-W24-W25-W26</f>
        <v>903711.47023617139</v>
      </c>
      <c r="X27" s="17">
        <f t="shared" ref="X27" si="115">X22-X23-X24-X25-X26</f>
        <v>1193992.9532117804</v>
      </c>
      <c r="Y27" s="17">
        <f t="shared" ref="Y27" si="116">Y22-Y23-Y24-Y25-Y26</f>
        <v>709393.60934397206</v>
      </c>
      <c r="Z27" s="17">
        <f t="shared" ref="Z27" si="117">Z22-Z23-Z24-Z25-Z26</f>
        <v>830800.7828408546</v>
      </c>
      <c r="AA27" s="17">
        <f t="shared" ref="AA27" si="118">AA22-AA23-AA24-AA25-AA26</f>
        <v>894237.5278598431</v>
      </c>
      <c r="AB27" s="17">
        <f t="shared" ref="AB27" si="119">AB22-AB23-AB24-AB25-AB26</f>
        <v>363237.19274959317</v>
      </c>
      <c r="AC27" s="17">
        <f t="shared" ref="AC27" si="120">AC22-AC23-AC24-AC25-AC26</f>
        <v>453277.2606025089</v>
      </c>
      <c r="AD27" s="17">
        <f t="shared" ref="AD27" si="121">AD22-AD23-AD24-AD25-AD26</f>
        <v>1473242.9374963054</v>
      </c>
      <c r="AE27" s="17">
        <f t="shared" ref="AE27" si="122">AE22-AE23-AE24-AE25-AE26</f>
        <v>1362156.5764801549</v>
      </c>
      <c r="AF27" s="17">
        <f t="shared" ref="AF27" si="123">AF22-AF23-AF24-AF25-AF26</f>
        <v>1504255.4743963568</v>
      </c>
      <c r="AG27" s="17">
        <f t="shared" ref="AG27" si="124">AG22-AG23-AG24-AG25-AG26</f>
        <v>1081195.4325926728</v>
      </c>
      <c r="AH27" s="17">
        <f t="shared" ref="AH27" si="125">AH22-AH23-AH24-AH25-AH26</f>
        <v>1329012.5775060891</v>
      </c>
      <c r="AI27" s="17">
        <f t="shared" ref="AI27" si="126">AI22-AI23-AI24-AI25-AI26</f>
        <v>1671800.1813621181</v>
      </c>
      <c r="AJ27" s="17">
        <f t="shared" ref="AJ27" si="127">AJ22-AJ23-AJ24-AJ25-AJ26</f>
        <v>1516779.377351179</v>
      </c>
      <c r="AK27" s="17">
        <f t="shared" ref="AK27" si="128">AK22-AK23-AK24-AK25-AK26</f>
        <v>771069.04517909046</v>
      </c>
      <c r="AL27" s="17">
        <f t="shared" ref="AL27" si="129">AL22-AL23-AL24-AL25-AL26</f>
        <v>1778419.3727121165</v>
      </c>
      <c r="AM27" s="9"/>
    </row>
    <row r="28" spans="1:39" x14ac:dyDescent="0.25">
      <c r="A28" s="11" t="s">
        <v>5</v>
      </c>
      <c r="B28" s="11">
        <v>2</v>
      </c>
      <c r="C28" s="16">
        <v>-36046.801360271558</v>
      </c>
      <c r="D28" s="16">
        <v>-47368.854080207682</v>
      </c>
      <c r="E28" s="16">
        <v>-47515.689825954054</v>
      </c>
      <c r="F28" s="17">
        <v>-62974.613406703225</v>
      </c>
      <c r="G28" s="17">
        <v>-40438.035363223717</v>
      </c>
      <c r="H28" s="17">
        <v>-32764.828358580104</v>
      </c>
      <c r="I28" s="17">
        <v>-27026.600686738406</v>
      </c>
      <c r="J28" s="17">
        <v>-32257.355403131573</v>
      </c>
      <c r="K28" s="17">
        <v>-33970.843848067423</v>
      </c>
      <c r="L28" s="17">
        <v>-42049.748391495952</v>
      </c>
      <c r="M28" s="17">
        <v>2898.2817299084754</v>
      </c>
      <c r="N28" s="17">
        <v>36312.900718556906</v>
      </c>
      <c r="O28" s="17">
        <v>54919.805647653542</v>
      </c>
      <c r="P28" s="17">
        <v>30094.642489534384</v>
      </c>
      <c r="Q28" s="17">
        <v>23082.507683392909</v>
      </c>
      <c r="R28" s="17">
        <v>18314.24254791666</v>
      </c>
      <c r="S28" s="17">
        <v>17432.323942568684</v>
      </c>
      <c r="T28" s="17">
        <v>19182.60409191273</v>
      </c>
      <c r="U28" s="17">
        <v>23704.443582496249</v>
      </c>
      <c r="V28" s="17">
        <v>35558.568335098666</v>
      </c>
      <c r="W28" s="17">
        <v>52503.394750536594</v>
      </c>
      <c r="X28" s="17">
        <v>71216.082725785076</v>
      </c>
      <c r="Y28" s="17">
        <v>52616.396340952102</v>
      </c>
      <c r="Z28" s="17">
        <v>48390.407178354828</v>
      </c>
      <c r="AA28" s="17">
        <v>64630.421612352176</v>
      </c>
      <c r="AB28" s="17">
        <v>57226.909944460785</v>
      </c>
      <c r="AC28" s="17">
        <v>42073.481975433657</v>
      </c>
      <c r="AD28" s="17">
        <v>43718.300577472452</v>
      </c>
      <c r="AE28" s="17">
        <v>77353.837854525569</v>
      </c>
      <c r="AF28" s="17">
        <v>93373.534149775922</v>
      </c>
      <c r="AG28" s="17">
        <v>97680.26986651546</v>
      </c>
      <c r="AH28" s="17">
        <v>83753.034565910872</v>
      </c>
      <c r="AI28" s="17">
        <v>62853.985682509046</v>
      </c>
      <c r="AJ28" s="17">
        <v>55968.662805269341</v>
      </c>
      <c r="AK28" s="17">
        <v>64925.105632068335</v>
      </c>
      <c r="AL28" s="17">
        <v>42307.251733943944</v>
      </c>
      <c r="AM28" s="9"/>
    </row>
    <row r="29" spans="1:39" x14ac:dyDescent="0.25">
      <c r="A29" s="11" t="s">
        <v>6</v>
      </c>
      <c r="B29" s="11">
        <v>2</v>
      </c>
      <c r="C29" s="16">
        <f>C27+C28</f>
        <v>1276936.9774953667</v>
      </c>
      <c r="D29" s="16">
        <f>D27+D28</f>
        <v>340717.0473645681</v>
      </c>
      <c r="E29" s="16">
        <f t="shared" ref="E29" si="130">E27+E28</f>
        <v>2427110.4108633106</v>
      </c>
      <c r="F29" s="17">
        <f t="shared" ref="F29" si="131">F27+F28</f>
        <v>1181794.7925402825</v>
      </c>
      <c r="G29" s="17">
        <f t="shared" ref="G29" si="132">G27+G28</f>
        <v>1350160.1278545833</v>
      </c>
      <c r="H29" s="17">
        <f t="shared" ref="H29" si="133">H27+H28</f>
        <v>898302.44859571522</v>
      </c>
      <c r="I29" s="17">
        <f t="shared" ref="I29" si="134">I27+I28</f>
        <v>954367.27355981106</v>
      </c>
      <c r="J29" s="17">
        <f t="shared" ref="J29" si="135">J27+J28</f>
        <v>1076565.3213168988</v>
      </c>
      <c r="K29" s="17">
        <f t="shared" ref="K29" si="136">K27+K28</f>
        <v>1441150.8472575028</v>
      </c>
      <c r="L29" s="17">
        <f t="shared" ref="L29" si="137">L27+L28</f>
        <v>550354.89114014967</v>
      </c>
      <c r="M29" s="17">
        <f t="shared" ref="M29" si="138">M27+M28</f>
        <v>1441808.5418319891</v>
      </c>
      <c r="N29" s="17">
        <f t="shared" ref="N29" si="139">N27+N28</f>
        <v>530072.03636820125</v>
      </c>
      <c r="O29" s="17">
        <f t="shared" ref="O29" si="140">O27+O28</f>
        <v>870214.89323749498</v>
      </c>
      <c r="P29" s="17">
        <f t="shared" ref="P29" si="141">P27+P28</f>
        <v>1412484.4077120223</v>
      </c>
      <c r="Q29" s="17">
        <f t="shared" ref="Q29" si="142">Q27+Q28</f>
        <v>1220705.2589914254</v>
      </c>
      <c r="R29" s="17">
        <f t="shared" ref="R29" si="143">R27+R28</f>
        <v>2022071.1400230166</v>
      </c>
      <c r="S29" s="17">
        <f t="shared" ref="S29" si="144">S27+S28</f>
        <v>1356755.3665707768</v>
      </c>
      <c r="T29" s="17">
        <f t="shared" ref="T29" si="145">T27+T28</f>
        <v>1594730.000519797</v>
      </c>
      <c r="U29" s="17">
        <f t="shared" ref="U29" si="146">U27+U28</f>
        <v>1636980.7382836395</v>
      </c>
      <c r="V29" s="17">
        <f t="shared" ref="V29" si="147">V27+V28</f>
        <v>1687694.9779685526</v>
      </c>
      <c r="W29" s="17">
        <f t="shared" ref="W29" si="148">W27+W28</f>
        <v>956214.86498670792</v>
      </c>
      <c r="X29" s="17">
        <f t="shared" ref="X29" si="149">X27+X28</f>
        <v>1265209.0359375654</v>
      </c>
      <c r="Y29" s="17">
        <f t="shared" ref="Y29" si="150">Y27+Y28</f>
        <v>762010.0056849242</v>
      </c>
      <c r="Z29" s="17">
        <f t="shared" ref="Z29" si="151">Z27+Z28</f>
        <v>879191.1900192094</v>
      </c>
      <c r="AA29" s="17">
        <f t="shared" ref="AA29" si="152">AA27+AA28</f>
        <v>958867.94947219524</v>
      </c>
      <c r="AB29" s="17">
        <f t="shared" ref="AB29" si="153">AB27+AB28</f>
        <v>420464.10269405396</v>
      </c>
      <c r="AC29" s="17">
        <f t="shared" ref="AC29" si="154">AC27+AC28</f>
        <v>495350.74257794255</v>
      </c>
      <c r="AD29" s="17">
        <f t="shared" ref="AD29" si="155">AD27+AD28</f>
        <v>1516961.2380737779</v>
      </c>
      <c r="AE29" s="17">
        <f t="shared" ref="AE29" si="156">AE27+AE28</f>
        <v>1439510.4143346804</v>
      </c>
      <c r="AF29" s="17">
        <f t="shared" ref="AF29" si="157">AF27+AF28</f>
        <v>1597629.0085461328</v>
      </c>
      <c r="AG29" s="17">
        <f t="shared" ref="AG29" si="158">AG27+AG28</f>
        <v>1178875.7024591882</v>
      </c>
      <c r="AH29" s="17">
        <f t="shared" ref="AH29" si="159">AH27+AH28</f>
        <v>1412765.612072</v>
      </c>
      <c r="AI29" s="17">
        <f t="shared" ref="AI29" si="160">AI27+AI28</f>
        <v>1734654.1670446272</v>
      </c>
      <c r="AJ29" s="17">
        <f t="shared" ref="AJ29" si="161">AJ27+AJ28</f>
        <v>1572748.0401564483</v>
      </c>
      <c r="AK29" s="17">
        <f t="shared" ref="AK29" si="162">AK27+AK28</f>
        <v>835994.15081115882</v>
      </c>
      <c r="AL29" s="17">
        <f t="shared" ref="AL29" si="163">AL27+AL28</f>
        <v>1820726.6244460605</v>
      </c>
      <c r="AM29" s="9"/>
    </row>
    <row r="30" spans="1:39" x14ac:dyDescent="0.25">
      <c r="A30" s="11" t="s">
        <v>9</v>
      </c>
      <c r="B30" s="11">
        <v>2</v>
      </c>
      <c r="C30" s="16">
        <v>157564.46115404597</v>
      </c>
      <c r="D30" s="16">
        <v>134628.32134623162</v>
      </c>
      <c r="E30" s="16">
        <v>174432.08430410872</v>
      </c>
      <c r="F30" s="17">
        <v>132884.75945100398</v>
      </c>
      <c r="G30" s="17">
        <v>166652.90396186215</v>
      </c>
      <c r="H30" s="17">
        <v>298395.79092686588</v>
      </c>
      <c r="I30" s="17">
        <v>207665.61530253603</v>
      </c>
      <c r="J30" s="17">
        <v>247640.67793021348</v>
      </c>
      <c r="K30" s="17">
        <v>312376.90821992717</v>
      </c>
      <c r="L30" s="17">
        <v>272889.92976702377</v>
      </c>
      <c r="M30" s="17">
        <v>202045.55444028703</v>
      </c>
      <c r="N30" s="17">
        <v>155045.68753365969</v>
      </c>
      <c r="O30" s="17">
        <v>229630.91259301253</v>
      </c>
      <c r="P30" s="17">
        <v>226408.07919954116</v>
      </c>
      <c r="Q30" s="17">
        <v>180860.48855364768</v>
      </c>
      <c r="R30" s="17">
        <v>174618.4544598182</v>
      </c>
      <c r="S30" s="17">
        <v>308693.86600398441</v>
      </c>
      <c r="T30" s="17">
        <v>322848.93431704043</v>
      </c>
      <c r="U30" s="17">
        <v>248751.03181867182</v>
      </c>
      <c r="V30" s="17">
        <v>241195.31845378556</v>
      </c>
      <c r="W30" s="17">
        <v>227305.66358552646</v>
      </c>
      <c r="X30" s="17">
        <v>322346.09262280638</v>
      </c>
      <c r="Y30" s="17">
        <v>138341.28923908045</v>
      </c>
      <c r="Z30" s="17">
        <v>-20066.991344748109</v>
      </c>
      <c r="AA30" s="17">
        <v>-19609.867563494267</v>
      </c>
      <c r="AB30" s="17">
        <v>110570.47115466301</v>
      </c>
      <c r="AC30" s="17">
        <v>221886.27429222979</v>
      </c>
      <c r="AD30" s="17">
        <v>330096.39958245878</v>
      </c>
      <c r="AE30" s="17">
        <v>1801635.3947887819</v>
      </c>
      <c r="AF30" s="17">
        <v>2808738.5858941958</v>
      </c>
      <c r="AG30" s="17">
        <v>2465108.3909690767</v>
      </c>
      <c r="AH30" s="17">
        <v>1809616.5695927988</v>
      </c>
      <c r="AI30" s="17">
        <v>180903.54664241371</v>
      </c>
      <c r="AJ30" s="17">
        <v>255815.02964990956</v>
      </c>
      <c r="AK30" s="17">
        <v>217920.17503617925</v>
      </c>
      <c r="AL30" s="17">
        <v>290737.67039761838</v>
      </c>
      <c r="AM30" s="9"/>
    </row>
    <row r="31" spans="1:39" x14ac:dyDescent="0.25">
      <c r="A31" s="13" t="s">
        <v>7</v>
      </c>
      <c r="B31" s="11">
        <v>2</v>
      </c>
      <c r="C31" s="16">
        <f>C29-C30</f>
        <v>1119372.5163413207</v>
      </c>
      <c r="D31" s="16">
        <f t="shared" ref="D31" si="164">D29-D30</f>
        <v>206088.72601833649</v>
      </c>
      <c r="E31" s="16">
        <f t="shared" ref="E31" si="165">E29-E30</f>
        <v>2252678.3265592018</v>
      </c>
      <c r="F31" s="17">
        <f t="shared" ref="F31" si="166">F29-F30</f>
        <v>1048910.0330892785</v>
      </c>
      <c r="G31" s="17">
        <f t="shared" ref="G31" si="167">G29-G30</f>
        <v>1183507.2238927211</v>
      </c>
      <c r="H31" s="17">
        <f t="shared" ref="H31" si="168">H29-H30</f>
        <v>599906.65766884934</v>
      </c>
      <c r="I31" s="17">
        <f t="shared" ref="I31" si="169">I29-I30</f>
        <v>746701.658257275</v>
      </c>
      <c r="J31" s="17">
        <f t="shared" ref="J31" si="170">J29-J30</f>
        <v>828924.64338668529</v>
      </c>
      <c r="K31" s="17">
        <f t="shared" ref="K31" si="171">K29-K30</f>
        <v>1128773.9390375756</v>
      </c>
      <c r="L31" s="17">
        <f t="shared" ref="L31" si="172">L29-L30</f>
        <v>277464.9613731259</v>
      </c>
      <c r="M31" s="17">
        <f t="shared" ref="M31" si="173">M29-M30</f>
        <v>1239762.9873917021</v>
      </c>
      <c r="N31" s="17">
        <f t="shared" ref="N31" si="174">N29-N30</f>
        <v>375026.34883454157</v>
      </c>
      <c r="O31" s="17">
        <f t="shared" ref="O31" si="175">O29-O30</f>
        <v>640583.98064448242</v>
      </c>
      <c r="P31" s="17">
        <f t="shared" ref="P31" si="176">P29-P30</f>
        <v>1186076.3285124812</v>
      </c>
      <c r="Q31" s="17">
        <f t="shared" ref="Q31" si="177">Q29-Q30</f>
        <v>1039844.7704377777</v>
      </c>
      <c r="R31" s="17">
        <f t="shared" ref="R31" si="178">R29-R30</f>
        <v>1847452.6855631983</v>
      </c>
      <c r="S31" s="17">
        <f t="shared" ref="S31" si="179">S29-S30</f>
        <v>1048061.5005667924</v>
      </c>
      <c r="T31" s="17">
        <f t="shared" ref="T31" si="180">T29-T30</f>
        <v>1271881.0662027565</v>
      </c>
      <c r="U31" s="17">
        <f t="shared" ref="U31" si="181">U29-U30</f>
        <v>1388229.7064649677</v>
      </c>
      <c r="V31" s="17">
        <f t="shared" ref="V31" si="182">V29-V30</f>
        <v>1446499.6595147671</v>
      </c>
      <c r="W31" s="17">
        <f t="shared" ref="W31" si="183">W29-W30</f>
        <v>728909.20140118152</v>
      </c>
      <c r="X31" s="17">
        <f t="shared" ref="X31" si="184">X29-X30</f>
        <v>942862.94331475906</v>
      </c>
      <c r="Y31" s="17">
        <f t="shared" ref="Y31" si="185">Y29-Y30</f>
        <v>623668.71644584369</v>
      </c>
      <c r="Z31" s="17">
        <f t="shared" ref="Z31" si="186">Z29-Z30</f>
        <v>899258.18136395747</v>
      </c>
      <c r="AA31" s="17">
        <f t="shared" ref="AA31" si="187">AA29-AA30</f>
        <v>978477.81703568948</v>
      </c>
      <c r="AB31" s="17">
        <f t="shared" ref="AB31" si="188">AB29-AB30</f>
        <v>309893.63153939095</v>
      </c>
      <c r="AC31" s="17">
        <f t="shared" ref="AC31" si="189">AC29-AC30</f>
        <v>273464.46828571276</v>
      </c>
      <c r="AD31" s="17">
        <f t="shared" ref="AD31" si="190">AD29-AD30</f>
        <v>1186864.8384913192</v>
      </c>
      <c r="AE31" s="17">
        <f t="shared" ref="AE31" si="191">AE29-AE30</f>
        <v>-362124.98045410146</v>
      </c>
      <c r="AF31" s="17">
        <f t="shared" ref="AF31" si="192">AF29-AF30</f>
        <v>-1211109.577348063</v>
      </c>
      <c r="AG31" s="17">
        <f t="shared" ref="AG31" si="193">AG29-AG30</f>
        <v>-1286232.6885098885</v>
      </c>
      <c r="AH31" s="17">
        <f t="shared" ref="AH31" si="194">AH29-AH30</f>
        <v>-396850.95752079878</v>
      </c>
      <c r="AI31" s="17">
        <f t="shared" ref="AI31" si="195">AI29-AI30</f>
        <v>1553750.6204022137</v>
      </c>
      <c r="AJ31" s="17">
        <f t="shared" ref="AJ31" si="196">AJ29-AJ30</f>
        <v>1316933.0105065387</v>
      </c>
      <c r="AK31" s="17">
        <f t="shared" ref="AK31" si="197">AK29-AK30</f>
        <v>618073.97577497957</v>
      </c>
      <c r="AL31" s="17">
        <f t="shared" ref="AL31" si="198">AL29-AL30</f>
        <v>1529988.9540484422</v>
      </c>
    </row>
    <row r="32" spans="1:39" x14ac:dyDescent="0.25">
      <c r="A32" s="13" t="s">
        <v>15</v>
      </c>
      <c r="B32" s="11">
        <v>3</v>
      </c>
      <c r="C32" s="16">
        <v>1205584.0070168604</v>
      </c>
      <c r="D32" s="16">
        <v>1473497.6296594252</v>
      </c>
      <c r="E32" s="16">
        <v>1947165.6187267683</v>
      </c>
      <c r="F32" s="17">
        <v>1417436.8649144717</v>
      </c>
      <c r="G32" s="17">
        <v>1765475.5981258713</v>
      </c>
      <c r="H32" s="17">
        <v>1660031.2221143008</v>
      </c>
      <c r="I32" s="17">
        <v>1718941.6491406369</v>
      </c>
      <c r="J32" s="17">
        <v>1722803.4545649833</v>
      </c>
      <c r="K32" s="17">
        <v>1299510.5200554603</v>
      </c>
      <c r="L32" s="17">
        <v>1645037.5322663093</v>
      </c>
      <c r="M32" s="17">
        <v>1416968.0231052483</v>
      </c>
      <c r="N32" s="17">
        <v>1627164.6136063046</v>
      </c>
      <c r="O32" s="17">
        <v>1463465.7058404174</v>
      </c>
      <c r="P32" s="17">
        <v>1500867.7508795669</v>
      </c>
      <c r="Q32" s="17">
        <v>1425468.0908551069</v>
      </c>
      <c r="R32" s="17">
        <v>1271488.5969267339</v>
      </c>
      <c r="S32" s="17">
        <v>1750044.3202563468</v>
      </c>
      <c r="T32" s="17">
        <v>1655555.3103022575</v>
      </c>
      <c r="U32" s="17">
        <v>1612777.0672031844</v>
      </c>
      <c r="V32" s="17">
        <v>1574100.523546281</v>
      </c>
      <c r="W32" s="17">
        <v>1234667.5463015966</v>
      </c>
      <c r="X32" s="17">
        <v>1464920.7589445156</v>
      </c>
      <c r="Y32" s="17">
        <v>1628922.0087400263</v>
      </c>
      <c r="Z32" s="17">
        <v>1488724.567875955</v>
      </c>
      <c r="AA32" s="17">
        <v>1692790.0718896342</v>
      </c>
      <c r="AB32" s="17">
        <v>1280359.0217312006</v>
      </c>
      <c r="AC32" s="17">
        <v>1490212.1594858731</v>
      </c>
      <c r="AD32" s="17">
        <v>1253184.4321896427</v>
      </c>
      <c r="AE32" s="17">
        <v>1484779.6547946667</v>
      </c>
      <c r="AF32" s="17">
        <v>1790298.096204642</v>
      </c>
      <c r="AG32" s="17">
        <v>1512891.6106498409</v>
      </c>
      <c r="AH32" s="17">
        <v>1457502.6534749356</v>
      </c>
      <c r="AI32" s="17">
        <v>1461881.0218548351</v>
      </c>
      <c r="AJ32" s="17">
        <v>1453150.8409213764</v>
      </c>
      <c r="AK32" s="17">
        <v>1397283.5968381548</v>
      </c>
      <c r="AL32" s="17">
        <v>1529846.3093070833</v>
      </c>
    </row>
    <row r="33" spans="1:38" x14ac:dyDescent="0.25">
      <c r="A33" s="13" t="s">
        <v>16</v>
      </c>
      <c r="B33" s="11">
        <v>3</v>
      </c>
      <c r="C33" s="16">
        <v>484742.38088433846</v>
      </c>
      <c r="D33" s="16">
        <v>475045.70361649035</v>
      </c>
      <c r="E33" s="16">
        <v>497625.23833185452</v>
      </c>
      <c r="F33" s="17">
        <v>481420.03624404268</v>
      </c>
      <c r="G33" s="17">
        <v>490735.66969584441</v>
      </c>
      <c r="H33" s="17">
        <v>610543.94618802611</v>
      </c>
      <c r="I33" s="17">
        <v>534183.89561725431</v>
      </c>
      <c r="J33" s="17">
        <v>635187.41943348525</v>
      </c>
      <c r="K33" s="17">
        <v>640854.41266461939</v>
      </c>
      <c r="L33" s="17">
        <v>622736.71168579755</v>
      </c>
      <c r="M33" s="17">
        <v>617839.15191590285</v>
      </c>
      <c r="N33" s="17">
        <v>679612.29177830531</v>
      </c>
      <c r="O33" s="17">
        <v>610433.29910460266</v>
      </c>
      <c r="P33" s="17">
        <v>671545.88821680192</v>
      </c>
      <c r="Q33" s="17">
        <v>625839.97335262003</v>
      </c>
      <c r="R33" s="17">
        <v>583564.63941725274</v>
      </c>
      <c r="S33" s="17">
        <v>608874.67575567449</v>
      </c>
      <c r="T33" s="17">
        <v>672053.82385873888</v>
      </c>
      <c r="U33" s="17">
        <v>710053.62175317062</v>
      </c>
      <c r="V33" s="17">
        <v>697183.14641957602</v>
      </c>
      <c r="W33" s="17">
        <v>959236.29989482928</v>
      </c>
      <c r="X33" s="17">
        <v>788635.66925788589</v>
      </c>
      <c r="Y33" s="17">
        <v>937040.33154163056</v>
      </c>
      <c r="Z33" s="17">
        <v>941780.72821129602</v>
      </c>
      <c r="AA33" s="17">
        <v>980250.62846975226</v>
      </c>
      <c r="AB33" s="17">
        <v>854697.84228590515</v>
      </c>
      <c r="AC33" s="17">
        <v>967187.32068400213</v>
      </c>
      <c r="AD33" s="17">
        <v>911489.66525512212</v>
      </c>
      <c r="AE33" s="17">
        <v>1087887.8327643718</v>
      </c>
      <c r="AF33" s="17">
        <v>1218674.1993699421</v>
      </c>
      <c r="AG33" s="17">
        <v>1054818.204238472</v>
      </c>
      <c r="AH33" s="17">
        <v>1067174.5600734127</v>
      </c>
      <c r="AI33" s="17">
        <v>1225931.498799019</v>
      </c>
      <c r="AJ33" s="17">
        <v>1013182.2552296568</v>
      </c>
      <c r="AK33" s="17">
        <v>1083684.5648629793</v>
      </c>
      <c r="AL33" s="17">
        <v>1089480.0460562145</v>
      </c>
    </row>
    <row r="34" spans="1:38" x14ac:dyDescent="0.25">
      <c r="A34" s="13" t="s">
        <v>8</v>
      </c>
      <c r="B34" s="11">
        <v>3</v>
      </c>
      <c r="C34" s="16">
        <f>C32+C33</f>
        <v>1690326.3879011988</v>
      </c>
      <c r="D34" s="16">
        <f t="shared" ref="D34" si="199">D32+D33</f>
        <v>1948543.3332759156</v>
      </c>
      <c r="E34" s="16">
        <f t="shared" ref="E34" si="200">E32+E33</f>
        <v>2444790.8570586229</v>
      </c>
      <c r="F34" s="17">
        <f t="shared" ref="F34" si="201">F32+F33</f>
        <v>1898856.9011585144</v>
      </c>
      <c r="G34" s="17">
        <f t="shared" ref="G34" si="202">G32+G33</f>
        <v>2256211.2678217157</v>
      </c>
      <c r="H34" s="17">
        <f t="shared" ref="H34" si="203">H32+H33</f>
        <v>2270575.1683023269</v>
      </c>
      <c r="I34" s="17">
        <f t="shared" ref="I34" si="204">I32+I33</f>
        <v>2253125.5447578914</v>
      </c>
      <c r="J34" s="17">
        <f t="shared" ref="J34" si="205">J32+J33</f>
        <v>2357990.8739984687</v>
      </c>
      <c r="K34" s="17">
        <f t="shared" ref="K34" si="206">K32+K33</f>
        <v>1940364.9327200796</v>
      </c>
      <c r="L34" s="17">
        <f t="shared" ref="L34" si="207">L32+L33</f>
        <v>2267774.2439521067</v>
      </c>
      <c r="M34" s="17">
        <f t="shared" ref="M34" si="208">M32+M33</f>
        <v>2034807.1750211511</v>
      </c>
      <c r="N34" s="17">
        <f t="shared" ref="N34" si="209">N32+N33</f>
        <v>2306776.9053846099</v>
      </c>
      <c r="O34" s="17">
        <f t="shared" ref="O34" si="210">O32+O33</f>
        <v>2073899.0049450202</v>
      </c>
      <c r="P34" s="17">
        <f t="shared" ref="P34" si="211">P32+P33</f>
        <v>2172413.639096369</v>
      </c>
      <c r="Q34" s="17">
        <f t="shared" ref="Q34" si="212">Q32+Q33</f>
        <v>2051308.0642077271</v>
      </c>
      <c r="R34" s="17">
        <f t="shared" ref="R34" si="213">R32+R33</f>
        <v>1855053.2363439866</v>
      </c>
      <c r="S34" s="17">
        <f t="shared" ref="S34" si="214">S32+S33</f>
        <v>2358918.9960120213</v>
      </c>
      <c r="T34" s="17">
        <f t="shared" ref="T34" si="215">T32+T33</f>
        <v>2327609.1341609964</v>
      </c>
      <c r="U34" s="17">
        <f t="shared" ref="U34" si="216">U32+U33</f>
        <v>2322830.6889563547</v>
      </c>
      <c r="V34" s="17">
        <f t="shared" ref="V34" si="217">V32+V33</f>
        <v>2271283.6699658572</v>
      </c>
      <c r="W34" s="17">
        <f t="shared" ref="W34" si="218">W32+W33</f>
        <v>2193903.8461964261</v>
      </c>
      <c r="X34" s="17">
        <f t="shared" ref="X34" si="219">X32+X33</f>
        <v>2253556.4282024014</v>
      </c>
      <c r="Y34" s="17">
        <f t="shared" ref="Y34" si="220">Y32+Y33</f>
        <v>2565962.3402816569</v>
      </c>
      <c r="Z34" s="17">
        <f t="shared" ref="Z34" si="221">Z32+Z33</f>
        <v>2430505.296087251</v>
      </c>
      <c r="AA34" s="17">
        <f t="shared" ref="AA34" si="222">AA32+AA33</f>
        <v>2673040.7003593864</v>
      </c>
      <c r="AB34" s="17">
        <f t="shared" ref="AB34" si="223">AB32+AB33</f>
        <v>2135056.8640171057</v>
      </c>
      <c r="AC34" s="17">
        <f t="shared" ref="AC34" si="224">AC32+AC33</f>
        <v>2457399.4801698751</v>
      </c>
      <c r="AD34" s="17">
        <f t="shared" ref="AD34" si="225">AD32+AD33</f>
        <v>2164674.0974447648</v>
      </c>
      <c r="AE34" s="17">
        <f t="shared" ref="AE34" si="226">AE32+AE33</f>
        <v>2572667.4875590382</v>
      </c>
      <c r="AF34" s="17">
        <f t="shared" ref="AF34" si="227">AF32+AF33</f>
        <v>3008972.295574584</v>
      </c>
      <c r="AG34" s="17">
        <f t="shared" ref="AG34" si="228">AG32+AG33</f>
        <v>2567709.8148883129</v>
      </c>
      <c r="AH34" s="17">
        <f t="shared" ref="AH34" si="229">AH32+AH33</f>
        <v>2524677.2135483483</v>
      </c>
      <c r="AI34" s="17">
        <f t="shared" ref="AI34" si="230">AI32+AI33</f>
        <v>2687812.5206538541</v>
      </c>
      <c r="AJ34" s="17">
        <f t="shared" ref="AJ34" si="231">AJ32+AJ33</f>
        <v>2466333.0961510334</v>
      </c>
      <c r="AK34" s="17">
        <f t="shared" ref="AK34" si="232">AK32+AK33</f>
        <v>2480968.1617011344</v>
      </c>
      <c r="AL34" s="17">
        <f t="shared" ref="AL34" si="233">AL32+AL33</f>
        <v>2619326.3553632977</v>
      </c>
    </row>
    <row r="35" spans="1:38" x14ac:dyDescent="0.25">
      <c r="A35" s="13" t="s">
        <v>17</v>
      </c>
      <c r="B35" s="11">
        <v>3</v>
      </c>
      <c r="C35" s="16">
        <v>365874.84944230068</v>
      </c>
      <c r="D35" s="16">
        <v>411229.5535292225</v>
      </c>
      <c r="E35" s="16">
        <v>406550.51900470012</v>
      </c>
      <c r="F35" s="17">
        <v>428702.38719810278</v>
      </c>
      <c r="G35" s="17">
        <v>516009.46039317962</v>
      </c>
      <c r="H35" s="17">
        <v>551157.66078233975</v>
      </c>
      <c r="I35" s="17">
        <v>666149.28674618097</v>
      </c>
      <c r="J35" s="17">
        <v>476044.3928452846</v>
      </c>
      <c r="K35" s="17">
        <v>407752.61558107508</v>
      </c>
      <c r="L35" s="17">
        <v>413822.80055101187</v>
      </c>
      <c r="M35" s="17">
        <v>371898.30783700768</v>
      </c>
      <c r="N35" s="17">
        <v>322099.06025902909</v>
      </c>
      <c r="O35" s="17">
        <v>355574.01017157931</v>
      </c>
      <c r="P35" s="17">
        <v>318331.83164824109</v>
      </c>
      <c r="Q35" s="17">
        <v>337373.39427331369</v>
      </c>
      <c r="R35" s="17">
        <v>312874.11967435898</v>
      </c>
      <c r="S35" s="17">
        <v>445433.26703714998</v>
      </c>
      <c r="T35" s="17">
        <v>545496.37311451253</v>
      </c>
      <c r="U35" s="17">
        <v>508819.55840458476</v>
      </c>
      <c r="V35" s="17">
        <v>439944.33669308096</v>
      </c>
      <c r="W35" s="17">
        <v>281273.67956298724</v>
      </c>
      <c r="X35" s="17">
        <v>304228.58314836299</v>
      </c>
      <c r="Y35" s="17">
        <v>335021.27468392526</v>
      </c>
      <c r="Z35" s="17">
        <v>332742.26296460838</v>
      </c>
      <c r="AA35" s="17">
        <v>345522.31607590191</v>
      </c>
      <c r="AB35" s="17">
        <v>301977.017359171</v>
      </c>
      <c r="AC35" s="17">
        <v>282583.89248903701</v>
      </c>
      <c r="AD35" s="17">
        <v>260801.10276871108</v>
      </c>
      <c r="AE35" s="17">
        <v>425509.82702636841</v>
      </c>
      <c r="AF35" s="17">
        <v>544342.91534891329</v>
      </c>
      <c r="AG35" s="17">
        <v>494698.8077703563</v>
      </c>
      <c r="AH35" s="17">
        <v>412380.70811367518</v>
      </c>
      <c r="AI35" s="17">
        <v>319681.90806498943</v>
      </c>
      <c r="AJ35" s="17">
        <v>287769.11756097747</v>
      </c>
      <c r="AK35" s="17">
        <v>368986.24523434805</v>
      </c>
      <c r="AL35" s="17">
        <v>385731.93689795601</v>
      </c>
    </row>
    <row r="36" spans="1:38" x14ac:dyDescent="0.25">
      <c r="A36" s="13" t="s">
        <v>18</v>
      </c>
      <c r="B36" s="11">
        <v>3</v>
      </c>
      <c r="C36" s="16">
        <v>266977.2804850337</v>
      </c>
      <c r="D36" s="16">
        <v>315348.63726585737</v>
      </c>
      <c r="E36" s="16">
        <v>310156.60342903261</v>
      </c>
      <c r="F36" s="17">
        <v>309020.75483385177</v>
      </c>
      <c r="G36" s="17">
        <v>286646.87994556979</v>
      </c>
      <c r="H36" s="17">
        <v>342178.96652689594</v>
      </c>
      <c r="I36" s="17">
        <v>304687.16557073739</v>
      </c>
      <c r="J36" s="17">
        <v>400412.7034350817</v>
      </c>
      <c r="K36" s="17">
        <v>336092.19655874983</v>
      </c>
      <c r="L36" s="17">
        <v>342915.15583455737</v>
      </c>
      <c r="M36" s="17">
        <v>444792.25909536576</v>
      </c>
      <c r="N36" s="17">
        <v>352688.61301826662</v>
      </c>
      <c r="O36" s="17">
        <v>397015.68635954871</v>
      </c>
      <c r="P36" s="17">
        <v>448547.00293958554</v>
      </c>
      <c r="Q36" s="17">
        <v>391766.62272030336</v>
      </c>
      <c r="R36" s="17">
        <v>411245.91535500053</v>
      </c>
      <c r="S36" s="17">
        <v>383433.67216597812</v>
      </c>
      <c r="T36" s="17">
        <v>423897.12027544359</v>
      </c>
      <c r="U36" s="17">
        <v>498597.53126605082</v>
      </c>
      <c r="V36" s="17">
        <v>452793.0242803669</v>
      </c>
      <c r="W36" s="17">
        <v>507449.20990271086</v>
      </c>
      <c r="X36" s="17">
        <v>550049.29448122904</v>
      </c>
      <c r="Y36" s="17">
        <v>500944.51807181974</v>
      </c>
      <c r="Z36" s="17">
        <v>481446.14187555626</v>
      </c>
      <c r="AA36" s="17">
        <v>488414.6749119559</v>
      </c>
      <c r="AB36" s="17">
        <v>445953.89016919333</v>
      </c>
      <c r="AC36" s="17">
        <v>462236.06361928442</v>
      </c>
      <c r="AD36" s="17">
        <v>551056.82022492774</v>
      </c>
      <c r="AE36" s="17">
        <v>584117.19895929017</v>
      </c>
      <c r="AF36" s="17">
        <v>565596.14709780889</v>
      </c>
      <c r="AG36" s="17">
        <v>499466.57790983625</v>
      </c>
      <c r="AH36" s="17">
        <v>549330.96556925937</v>
      </c>
      <c r="AI36" s="17">
        <v>624302.59739410051</v>
      </c>
      <c r="AJ36" s="17">
        <v>564625.09046492341</v>
      </c>
      <c r="AK36" s="17">
        <v>542716.56059713371</v>
      </c>
      <c r="AL36" s="17">
        <v>528233.49200970912</v>
      </c>
    </row>
    <row r="37" spans="1:38" x14ac:dyDescent="0.25">
      <c r="A37" s="13" t="s">
        <v>10</v>
      </c>
      <c r="B37" s="11">
        <v>3</v>
      </c>
      <c r="C37" s="16">
        <f>C34-C35-C36</f>
        <v>1057474.2579738644</v>
      </c>
      <c r="D37" s="16">
        <f>D34-D35-D36</f>
        <v>1221965.1424808358</v>
      </c>
      <c r="E37" s="16">
        <f t="shared" ref="E37" si="234">E34-E35-E36</f>
        <v>1728083.7346248901</v>
      </c>
      <c r="F37" s="17">
        <f t="shared" ref="F37" si="235">F34-F35-F36</f>
        <v>1161133.7591265601</v>
      </c>
      <c r="G37" s="17">
        <f t="shared" ref="G37" si="236">G34-G35-G36</f>
        <v>1453554.9274829663</v>
      </c>
      <c r="H37" s="17">
        <f t="shared" ref="H37" si="237">H34-H35-H36</f>
        <v>1377238.5409930912</v>
      </c>
      <c r="I37" s="17">
        <f t="shared" ref="I37" si="238">I34-I35-I36</f>
        <v>1282289.092440973</v>
      </c>
      <c r="J37" s="17">
        <f t="shared" ref="J37" si="239">J34-J35-J36</f>
        <v>1481533.7777181023</v>
      </c>
      <c r="K37" s="17">
        <f t="shared" ref="K37" si="240">K34-K35-K36</f>
        <v>1196520.1205802546</v>
      </c>
      <c r="L37" s="17">
        <f t="shared" ref="L37" si="241">L34-L35-L36</f>
        <v>1511036.2875665375</v>
      </c>
      <c r="M37" s="17">
        <f t="shared" ref="M37" si="242">M34-M35-M36</f>
        <v>1218116.6080887779</v>
      </c>
      <c r="N37" s="17">
        <f t="shared" ref="N37" si="243">N34-N35-N36</f>
        <v>1631989.2321073143</v>
      </c>
      <c r="O37" s="17">
        <f t="shared" ref="O37" si="244">O34-O35-O36</f>
        <v>1321309.3084138923</v>
      </c>
      <c r="P37" s="17">
        <f t="shared" ref="P37" si="245">P34-P35-P36</f>
        <v>1405534.8045085424</v>
      </c>
      <c r="Q37" s="17">
        <f t="shared" ref="Q37" si="246">Q34-Q35-Q36</f>
        <v>1322168.0472141099</v>
      </c>
      <c r="R37" s="17">
        <f t="shared" ref="R37" si="247">R34-R35-R36</f>
        <v>1130933.2013146272</v>
      </c>
      <c r="S37" s="17">
        <f t="shared" ref="S37" si="248">S34-S35-S36</f>
        <v>1530052.0568088931</v>
      </c>
      <c r="T37" s="17">
        <f t="shared" ref="T37" si="249">T34-T35-T36</f>
        <v>1358215.6407710402</v>
      </c>
      <c r="U37" s="17">
        <f t="shared" ref="U37" si="250">U34-U35-U36</f>
        <v>1315413.599285719</v>
      </c>
      <c r="V37" s="17">
        <f t="shared" ref="V37" si="251">V34-V35-V36</f>
        <v>1378546.3089924091</v>
      </c>
      <c r="W37" s="17">
        <f t="shared" ref="W37" si="252">W34-W35-W36</f>
        <v>1405180.956730728</v>
      </c>
      <c r="X37" s="17">
        <f t="shared" ref="X37" si="253">X34-X35-X36</f>
        <v>1399278.5505728093</v>
      </c>
      <c r="Y37" s="17">
        <f t="shared" ref="Y37" si="254">Y34-Y35-Y36</f>
        <v>1729996.5475259118</v>
      </c>
      <c r="Z37" s="17">
        <f t="shared" ref="Z37" si="255">Z34-Z35-Z36</f>
        <v>1616316.8912470867</v>
      </c>
      <c r="AA37" s="17">
        <f t="shared" ref="AA37" si="256">AA34-AA35-AA36</f>
        <v>1839103.7093715286</v>
      </c>
      <c r="AB37" s="17">
        <f t="shared" ref="AB37" si="257">AB34-AB35-AB36</f>
        <v>1387125.9564887413</v>
      </c>
      <c r="AC37" s="17">
        <f t="shared" ref="AC37" si="258">AC34-AC35-AC36</f>
        <v>1712579.5240615536</v>
      </c>
      <c r="AD37" s="17">
        <f t="shared" ref="AD37" si="259">AD34-AD35-AD36</f>
        <v>1352816.174451126</v>
      </c>
      <c r="AE37" s="17">
        <f t="shared" ref="AE37" si="260">AE34-AE35-AE36</f>
        <v>1563040.4615733796</v>
      </c>
      <c r="AF37" s="17">
        <f t="shared" ref="AF37" si="261">AF34-AF35-AF36</f>
        <v>1899033.2331278617</v>
      </c>
      <c r="AG37" s="17">
        <f t="shared" ref="AG37" si="262">AG34-AG35-AG36</f>
        <v>1573544.4292081203</v>
      </c>
      <c r="AH37" s="17">
        <f t="shared" ref="AH37" si="263">AH34-AH35-AH36</f>
        <v>1562965.5398654139</v>
      </c>
      <c r="AI37" s="17">
        <f t="shared" ref="AI37" si="264">AI34-AI35-AI36</f>
        <v>1743828.0151947644</v>
      </c>
      <c r="AJ37" s="17">
        <f t="shared" ref="AJ37" si="265">AJ34-AJ35-AJ36</f>
        <v>1613938.8881251323</v>
      </c>
      <c r="AK37" s="17">
        <f t="shared" ref="AK37" si="266">AK34-AK35-AK36</f>
        <v>1569265.3558696527</v>
      </c>
      <c r="AL37" s="17">
        <f t="shared" ref="AL37" si="267">AL34-AL35-AL36</f>
        <v>1705360.9264556328</v>
      </c>
    </row>
    <row r="38" spans="1:38" x14ac:dyDescent="0.25">
      <c r="A38" s="13" t="s">
        <v>0</v>
      </c>
      <c r="B38" s="11">
        <v>3</v>
      </c>
      <c r="C38" s="16">
        <v>222868.8904449149</v>
      </c>
      <c r="D38" s="16">
        <v>252607.74333930729</v>
      </c>
      <c r="E38" s="16">
        <v>366966.94475948304</v>
      </c>
      <c r="F38" s="17">
        <v>298780.04275625292</v>
      </c>
      <c r="G38" s="17">
        <v>285052.71043432131</v>
      </c>
      <c r="H38" s="17">
        <v>313739.70612818771</v>
      </c>
      <c r="I38" s="17">
        <v>306624.54581198178</v>
      </c>
      <c r="J38" s="17">
        <v>256599.34341033106</v>
      </c>
      <c r="K38" s="17">
        <v>279089.76274452958</v>
      </c>
      <c r="L38" s="17">
        <v>303628.60993183189</v>
      </c>
      <c r="M38" s="17">
        <v>263408.09633449576</v>
      </c>
      <c r="N38" s="17">
        <v>324718.20310357818</v>
      </c>
      <c r="O38" s="17">
        <v>349040.65258938359</v>
      </c>
      <c r="P38" s="17">
        <v>341676.59391412721</v>
      </c>
      <c r="Q38" s="17">
        <v>299707.1155542662</v>
      </c>
      <c r="R38" s="17">
        <v>260657.32773367563</v>
      </c>
      <c r="S38" s="17">
        <v>317322.4794628825</v>
      </c>
      <c r="T38" s="17">
        <v>315058.70613604272</v>
      </c>
      <c r="U38" s="17">
        <v>327137.14837017067</v>
      </c>
      <c r="V38" s="17">
        <v>271889.4924616596</v>
      </c>
      <c r="W38" s="17">
        <v>334422.08284590155</v>
      </c>
      <c r="X38" s="17">
        <v>316377.10646815255</v>
      </c>
      <c r="Y38" s="17">
        <v>352235.9749594485</v>
      </c>
      <c r="Z38" s="17">
        <v>318390.1947579144</v>
      </c>
      <c r="AA38" s="17">
        <v>389794.67598279979</v>
      </c>
      <c r="AB38" s="17">
        <v>312186.69861088664</v>
      </c>
      <c r="AC38" s="17">
        <v>334956.32431607362</v>
      </c>
      <c r="AD38" s="17">
        <v>367350.57608168124</v>
      </c>
      <c r="AE38" s="17">
        <v>363501.6891980776</v>
      </c>
      <c r="AF38" s="17">
        <v>294097.85166151036</v>
      </c>
      <c r="AG38" s="17">
        <v>292791.03934669506</v>
      </c>
      <c r="AH38" s="17">
        <v>390101.64923821948</v>
      </c>
      <c r="AI38" s="17">
        <v>337836.81683863344</v>
      </c>
      <c r="AJ38" s="17">
        <v>330069.10052973928</v>
      </c>
      <c r="AK38" s="17">
        <v>325441.65377805795</v>
      </c>
      <c r="AL38" s="17">
        <v>392586.30772219208</v>
      </c>
    </row>
    <row r="39" spans="1:38" x14ac:dyDescent="0.25">
      <c r="A39" s="13" t="s">
        <v>1</v>
      </c>
      <c r="B39" s="11">
        <v>3</v>
      </c>
      <c r="C39" s="16">
        <v>251319.06874027377</v>
      </c>
      <c r="D39" s="16">
        <v>303477.11592080386</v>
      </c>
      <c r="E39" s="16">
        <v>337847.11608042743</v>
      </c>
      <c r="F39" s="17">
        <v>370840.81978634186</v>
      </c>
      <c r="G39" s="17">
        <v>339853.76991952118</v>
      </c>
      <c r="H39" s="17">
        <v>397497.06656228181</v>
      </c>
      <c r="I39" s="17">
        <v>338752.26942246087</v>
      </c>
      <c r="J39" s="17">
        <v>395885.38443691703</v>
      </c>
      <c r="K39" s="17">
        <v>374495.43947343412</v>
      </c>
      <c r="L39" s="17">
        <v>370498.30908414564</v>
      </c>
      <c r="M39" s="17">
        <v>376464.27793562395</v>
      </c>
      <c r="N39" s="17">
        <v>344194.42444294307</v>
      </c>
      <c r="O39" s="17">
        <v>431500.57208906172</v>
      </c>
      <c r="P39" s="17">
        <v>337439.903544428</v>
      </c>
      <c r="Q39" s="17">
        <v>328907.32288971165</v>
      </c>
      <c r="R39" s="17">
        <v>307016.9718268427</v>
      </c>
      <c r="S39" s="17">
        <v>333114.53225514665</v>
      </c>
      <c r="T39" s="17">
        <v>389768.49207894376</v>
      </c>
      <c r="U39" s="17">
        <v>427929.34121060191</v>
      </c>
      <c r="V39" s="17">
        <v>383908.56780290446</v>
      </c>
      <c r="W39" s="17">
        <v>339623.75713099277</v>
      </c>
      <c r="X39" s="17">
        <v>348795.85318246472</v>
      </c>
      <c r="Y39" s="17">
        <v>423464.75765703036</v>
      </c>
      <c r="Z39" s="17">
        <v>408644.17275362276</v>
      </c>
      <c r="AA39" s="17">
        <v>469399.45636769157</v>
      </c>
      <c r="AB39" s="17">
        <v>374779.37076082325</v>
      </c>
      <c r="AC39" s="17">
        <v>372249.258698994</v>
      </c>
      <c r="AD39" s="17">
        <v>368020.68646685441</v>
      </c>
      <c r="AE39" s="17">
        <v>380940.25934792304</v>
      </c>
      <c r="AF39" s="17">
        <v>437492.0549473447</v>
      </c>
      <c r="AG39" s="17">
        <v>471398.51125369011</v>
      </c>
      <c r="AH39" s="17">
        <v>399870.80891197501</v>
      </c>
      <c r="AI39" s="17">
        <v>446703.32884792477</v>
      </c>
      <c r="AJ39" s="17">
        <v>399756.34558793996</v>
      </c>
      <c r="AK39" s="17">
        <v>482665.45225891256</v>
      </c>
      <c r="AL39" s="17">
        <v>528837.86401511519</v>
      </c>
    </row>
    <row r="40" spans="1:38" x14ac:dyDescent="0.25">
      <c r="A40" s="13" t="s">
        <v>2</v>
      </c>
      <c r="B40" s="11">
        <v>3</v>
      </c>
      <c r="C40" s="16">
        <v>91775.421493219808</v>
      </c>
      <c r="D40" s="16">
        <v>112051.64669996496</v>
      </c>
      <c r="E40" s="16">
        <v>106284.7909177563</v>
      </c>
      <c r="F40" s="17">
        <v>92360.90091238344</v>
      </c>
      <c r="G40" s="17">
        <v>110383.00314501353</v>
      </c>
      <c r="H40" s="17">
        <v>101038.62679895708</v>
      </c>
      <c r="I40" s="17">
        <v>113255.11726406074</v>
      </c>
      <c r="J40" s="17">
        <v>101131.83169512122</v>
      </c>
      <c r="K40" s="17">
        <v>111955.55527780759</v>
      </c>
      <c r="L40" s="17">
        <v>106302.1649481511</v>
      </c>
      <c r="M40" s="17">
        <v>105411.78532230918</v>
      </c>
      <c r="N40" s="17">
        <v>134568.53398938137</v>
      </c>
      <c r="O40" s="17">
        <v>113573.13330002318</v>
      </c>
      <c r="P40" s="17">
        <v>103327.48626193742</v>
      </c>
      <c r="Q40" s="17">
        <v>99760.741857051937</v>
      </c>
      <c r="R40" s="17">
        <v>105674.87901221852</v>
      </c>
      <c r="S40" s="17">
        <v>82767.044060994624</v>
      </c>
      <c r="T40" s="17">
        <v>76520.784639425634</v>
      </c>
      <c r="U40" s="17">
        <v>96998.504407299857</v>
      </c>
      <c r="V40" s="17">
        <v>101745.91005842877</v>
      </c>
      <c r="W40" s="17">
        <v>102537.33598754954</v>
      </c>
      <c r="X40" s="17">
        <v>127398.74459202796</v>
      </c>
      <c r="Y40" s="17">
        <v>135976.52210659385</v>
      </c>
      <c r="Z40" s="17">
        <v>131492.56751560813</v>
      </c>
      <c r="AA40" s="17">
        <v>129102.49594973268</v>
      </c>
      <c r="AB40" s="17">
        <v>122781.6590909783</v>
      </c>
      <c r="AC40" s="17">
        <v>128548.29222479132</v>
      </c>
      <c r="AD40" s="17">
        <v>108030.79792405118</v>
      </c>
      <c r="AE40" s="17">
        <v>102696.79122098174</v>
      </c>
      <c r="AF40" s="17">
        <v>123216.75290512216</v>
      </c>
      <c r="AG40" s="17">
        <v>113678.24529892256</v>
      </c>
      <c r="AH40" s="17">
        <v>106132.15691201047</v>
      </c>
      <c r="AI40" s="17">
        <v>100987.15527200385</v>
      </c>
      <c r="AJ40" s="17">
        <v>117468.08151731321</v>
      </c>
      <c r="AK40" s="17">
        <v>128057.71243567695</v>
      </c>
      <c r="AL40" s="17">
        <v>139266.91681694522</v>
      </c>
    </row>
    <row r="41" spans="1:38" x14ac:dyDescent="0.25">
      <c r="A41" s="13" t="s">
        <v>3</v>
      </c>
      <c r="B41" s="11">
        <v>3</v>
      </c>
      <c r="C41" s="16">
        <v>0</v>
      </c>
      <c r="D41" s="16">
        <v>0</v>
      </c>
      <c r="E41" s="16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47915.723234116653</v>
      </c>
      <c r="N41" s="17">
        <v>123241.10063493352</v>
      </c>
      <c r="O41" s="17">
        <v>100483.75774122568</v>
      </c>
      <c r="P41" s="17">
        <v>48665.145934241475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13285.957105255697</v>
      </c>
      <c r="Z41" s="17">
        <v>33902.137085073358</v>
      </c>
      <c r="AA41" s="17">
        <v>28774.337457734669</v>
      </c>
      <c r="AB41" s="17">
        <v>15685.257230592724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</row>
    <row r="42" spans="1:38" x14ac:dyDescent="0.25">
      <c r="A42" s="13" t="s">
        <v>4</v>
      </c>
      <c r="B42" s="11">
        <v>3</v>
      </c>
      <c r="C42" s="16">
        <f>C37-C38-C39-C40-C41</f>
        <v>491510.87729545601</v>
      </c>
      <c r="D42" s="16">
        <f t="shared" ref="D42" si="268">D37-D38-D39-D40-D41</f>
        <v>553828.63652075967</v>
      </c>
      <c r="E42" s="16">
        <f t="shared" ref="E42" si="269">E37-E38-E39-E40-E41</f>
        <v>916984.88286722347</v>
      </c>
      <c r="F42" s="17">
        <f t="shared" ref="F42" si="270">F37-F38-F39-F40-F41</f>
        <v>399151.99567158183</v>
      </c>
      <c r="G42" s="17">
        <f t="shared" ref="G42" si="271">G37-G38-G39-G40-G41</f>
        <v>718265.44398411037</v>
      </c>
      <c r="H42" s="17">
        <f t="shared" ref="H42" si="272">H37-H38-H39-H40-H41</f>
        <v>564963.14150366455</v>
      </c>
      <c r="I42" s="17">
        <f t="shared" ref="I42" si="273">I37-I38-I39-I40-I41</f>
        <v>523657.15994246956</v>
      </c>
      <c r="J42" s="17">
        <f t="shared" ref="J42" si="274">J37-J38-J39-J40-J41</f>
        <v>727917.218175733</v>
      </c>
      <c r="K42" s="17">
        <f t="shared" ref="K42" si="275">K37-K38-K39-K40-K41</f>
        <v>430979.36308448325</v>
      </c>
      <c r="L42" s="17">
        <f t="shared" ref="L42" si="276">L37-L38-L39-L40-L41</f>
        <v>730607.20360240887</v>
      </c>
      <c r="M42" s="17">
        <f t="shared" ref="M42" si="277">M37-M38-M39-M40-M41</f>
        <v>424916.72526223236</v>
      </c>
      <c r="N42" s="17">
        <f t="shared" ref="N42" si="278">N37-N38-N39-N40-N41</f>
        <v>705266.96993647807</v>
      </c>
      <c r="O42" s="17">
        <f t="shared" ref="O42" si="279">O37-O38-O39-O40-O41</f>
        <v>326711.19269419822</v>
      </c>
      <c r="P42" s="17">
        <f t="shared" ref="P42" si="280">P37-P38-P39-P40-P41</f>
        <v>574425.67485380825</v>
      </c>
      <c r="Q42" s="17">
        <f t="shared" ref="Q42" si="281">Q37-Q38-Q39-Q40-Q41</f>
        <v>593792.8669130801</v>
      </c>
      <c r="R42" s="17">
        <f t="shared" ref="R42" si="282">R37-R38-R39-R40-R41</f>
        <v>457584.02274189045</v>
      </c>
      <c r="S42" s="17">
        <f t="shared" ref="S42" si="283">S37-S38-S39-S40-S41</f>
        <v>796848.00102986931</v>
      </c>
      <c r="T42" s="17">
        <f t="shared" ref="T42" si="284">T37-T38-T39-T40-T41</f>
        <v>576867.65791662806</v>
      </c>
      <c r="U42" s="17">
        <f t="shared" ref="U42" si="285">U37-U38-U39-U40-U41</f>
        <v>463348.60529764654</v>
      </c>
      <c r="V42" s="17">
        <f t="shared" ref="V42" si="286">V37-V38-V39-V40-V41</f>
        <v>621002.33866941649</v>
      </c>
      <c r="W42" s="17">
        <f t="shared" ref="W42" si="287">W37-W38-W39-W40-W41</f>
        <v>628597.78076628409</v>
      </c>
      <c r="X42" s="17">
        <f t="shared" ref="X42" si="288">X37-X38-X39-X40-X41</f>
        <v>606706.84633016412</v>
      </c>
      <c r="Y42" s="17">
        <f t="shared" ref="Y42" si="289">Y37-Y38-Y39-Y40-Y41</f>
        <v>805033.3356975835</v>
      </c>
      <c r="Z42" s="17">
        <f t="shared" ref="Z42" si="290">Z37-Z38-Z39-Z40-Z41</f>
        <v>723887.81913486798</v>
      </c>
      <c r="AA42" s="17">
        <f t="shared" ref="AA42" si="291">AA37-AA38-AA39-AA40-AA41</f>
        <v>822032.74361356988</v>
      </c>
      <c r="AB42" s="17">
        <f t="shared" ref="AB42" si="292">AB37-AB38-AB39-AB40-AB41</f>
        <v>561692.97079546028</v>
      </c>
      <c r="AC42" s="17">
        <f t="shared" ref="AC42" si="293">AC37-AC38-AC39-AC40-AC41</f>
        <v>876825.64882169454</v>
      </c>
      <c r="AD42" s="17">
        <f t="shared" ref="AD42" si="294">AD37-AD38-AD39-AD40-AD41</f>
        <v>509414.11397853913</v>
      </c>
      <c r="AE42" s="17">
        <f t="shared" ref="AE42" si="295">AE37-AE38-AE39-AE40-AE41</f>
        <v>715901.72180639708</v>
      </c>
      <c r="AF42" s="17">
        <f t="shared" ref="AF42" si="296">AF37-AF38-AF39-AF40-AF41</f>
        <v>1044226.5736138847</v>
      </c>
      <c r="AG42" s="17">
        <f t="shared" ref="AG42" si="297">AG37-AG38-AG39-AG40-AG41</f>
        <v>695676.63330881274</v>
      </c>
      <c r="AH42" s="17">
        <f t="shared" ref="AH42" si="298">AH37-AH38-AH39-AH40-AH41</f>
        <v>666860.92480320891</v>
      </c>
      <c r="AI42" s="17">
        <f t="shared" ref="AI42" si="299">AI37-AI38-AI39-AI40-AI41</f>
        <v>858300.7142362023</v>
      </c>
      <c r="AJ42" s="17">
        <f t="shared" ref="AJ42" si="300">AJ37-AJ38-AJ39-AJ40-AJ41</f>
        <v>766645.36049013992</v>
      </c>
      <c r="AK42" s="17">
        <f t="shared" ref="AK42" si="301">AK37-AK38-AK39-AK40-AK41</f>
        <v>633100.53739700513</v>
      </c>
      <c r="AL42" s="17">
        <f t="shared" ref="AL42" si="302">AL37-AL38-AL39-AL40-AL41</f>
        <v>644669.83790138038</v>
      </c>
    </row>
    <row r="43" spans="1:38" x14ac:dyDescent="0.25">
      <c r="A43" s="13" t="s">
        <v>5</v>
      </c>
      <c r="B43" s="11">
        <v>3</v>
      </c>
      <c r="C43" s="16">
        <v>-25566.029902831306</v>
      </c>
      <c r="D43" s="16">
        <v>-28972.024616968807</v>
      </c>
      <c r="E43" s="16">
        <v>-31900.954739718058</v>
      </c>
      <c r="F43" s="17">
        <v>-27235.265976560284</v>
      </c>
      <c r="G43" s="17">
        <v>-24503.00059713142</v>
      </c>
      <c r="H43" s="17">
        <v>-18991.504163743226</v>
      </c>
      <c r="I43" s="17">
        <v>-14918.742445949496</v>
      </c>
      <c r="J43" s="17">
        <v>-18537.508582353563</v>
      </c>
      <c r="K43" s="17">
        <v>-18550.626480245519</v>
      </c>
      <c r="L43" s="17">
        <v>-21960.470089909195</v>
      </c>
      <c r="M43" s="17">
        <v>1609.9732531056281</v>
      </c>
      <c r="N43" s="17">
        <v>20607.844497389247</v>
      </c>
      <c r="O43" s="17">
        <v>26211.581905638392</v>
      </c>
      <c r="P43" s="17">
        <v>16594.612724897281</v>
      </c>
      <c r="Q43" s="17">
        <v>12358.640468262907</v>
      </c>
      <c r="R43" s="17">
        <v>11848.301084566307</v>
      </c>
      <c r="S43" s="17">
        <v>11801.155644416933</v>
      </c>
      <c r="T43" s="17">
        <v>12180.443456566534</v>
      </c>
      <c r="U43" s="17">
        <v>10651.095588549402</v>
      </c>
      <c r="V43" s="17">
        <v>21956.783593073571</v>
      </c>
      <c r="W43" s="17">
        <v>38909.927716552178</v>
      </c>
      <c r="X43" s="17">
        <v>34284.999373940613</v>
      </c>
      <c r="Y43" s="17">
        <v>30613.593818253059</v>
      </c>
      <c r="Z43" s="17">
        <v>25413.553353194955</v>
      </c>
      <c r="AA43" s="17">
        <v>28140.390877024649</v>
      </c>
      <c r="AB43" s="17">
        <v>27199.629100418013</v>
      </c>
      <c r="AC43" s="17">
        <v>29928.109896404207</v>
      </c>
      <c r="AD43" s="17">
        <v>26903.057272729409</v>
      </c>
      <c r="AE43" s="17">
        <v>34443.828369445117</v>
      </c>
      <c r="AF43" s="17">
        <v>51846.946675358246</v>
      </c>
      <c r="AG43" s="17">
        <v>42562.101647218937</v>
      </c>
      <c r="AH43" s="17">
        <v>36818.957446296576</v>
      </c>
      <c r="AI43" s="17">
        <v>37170.021221412433</v>
      </c>
      <c r="AJ43" s="17">
        <v>30718.032781939597</v>
      </c>
      <c r="AK43" s="17">
        <v>29426.787750846932</v>
      </c>
      <c r="AL43" s="17">
        <v>25173.391976564271</v>
      </c>
    </row>
    <row r="44" spans="1:38" x14ac:dyDescent="0.25">
      <c r="A44" s="13" t="s">
        <v>6</v>
      </c>
      <c r="B44" s="11">
        <v>3</v>
      </c>
      <c r="C44" s="16">
        <f>C42+C43</f>
        <v>465944.84739262471</v>
      </c>
      <c r="D44" s="16">
        <f>D42+D43</f>
        <v>524856.61190379085</v>
      </c>
      <c r="E44" s="16">
        <f t="shared" ref="E44" si="303">E42+E43</f>
        <v>885083.92812750535</v>
      </c>
      <c r="F44" s="17">
        <f t="shared" ref="F44" si="304">F42+F43</f>
        <v>371916.72969502152</v>
      </c>
      <c r="G44" s="17">
        <f t="shared" ref="G44" si="305">G42+G43</f>
        <v>693762.44338697894</v>
      </c>
      <c r="H44" s="17">
        <f t="shared" ref="H44" si="306">H42+H43</f>
        <v>545971.63733992132</v>
      </c>
      <c r="I44" s="17">
        <f t="shared" ref="I44" si="307">I42+I43</f>
        <v>508738.41749652004</v>
      </c>
      <c r="J44" s="17">
        <f t="shared" ref="J44" si="308">J42+J43</f>
        <v>709379.7095933794</v>
      </c>
      <c r="K44" s="17">
        <f t="shared" ref="K44" si="309">K42+K43</f>
        <v>412428.73660423775</v>
      </c>
      <c r="L44" s="17">
        <f t="shared" ref="L44" si="310">L42+L43</f>
        <v>708646.73351249972</v>
      </c>
      <c r="M44" s="17">
        <f t="shared" ref="M44" si="311">M42+M43</f>
        <v>426526.69851533801</v>
      </c>
      <c r="N44" s="17">
        <f t="shared" ref="N44" si="312">N42+N43</f>
        <v>725874.81443386734</v>
      </c>
      <c r="O44" s="17">
        <f t="shared" ref="O44" si="313">O42+O43</f>
        <v>352922.77459983662</v>
      </c>
      <c r="P44" s="17">
        <f t="shared" ref="P44" si="314">P42+P43</f>
        <v>591020.28757870558</v>
      </c>
      <c r="Q44" s="17">
        <f t="shared" ref="Q44" si="315">Q42+Q43</f>
        <v>606151.50738134305</v>
      </c>
      <c r="R44" s="17">
        <f t="shared" ref="R44" si="316">R42+R43</f>
        <v>469432.32382645673</v>
      </c>
      <c r="S44" s="17">
        <f t="shared" ref="S44" si="317">S42+S43</f>
        <v>808649.15667428623</v>
      </c>
      <c r="T44" s="17">
        <f t="shared" ref="T44" si="318">T42+T43</f>
        <v>589048.1013731946</v>
      </c>
      <c r="U44" s="17">
        <f t="shared" ref="U44" si="319">U42+U43</f>
        <v>473999.70088619593</v>
      </c>
      <c r="V44" s="17">
        <f t="shared" ref="V44" si="320">V42+V43</f>
        <v>642959.1222624901</v>
      </c>
      <c r="W44" s="17">
        <f t="shared" ref="W44" si="321">W42+W43</f>
        <v>667507.70848283626</v>
      </c>
      <c r="X44" s="17">
        <f t="shared" ref="X44" si="322">X42+X43</f>
        <v>640991.84570410475</v>
      </c>
      <c r="Y44" s="17">
        <f t="shared" ref="Y44" si="323">Y42+Y43</f>
        <v>835646.92951583653</v>
      </c>
      <c r="Z44" s="17">
        <f t="shared" ref="Z44" si="324">Z42+Z43</f>
        <v>749301.37248806295</v>
      </c>
      <c r="AA44" s="17">
        <f t="shared" ref="AA44" si="325">AA42+AA43</f>
        <v>850173.1344905945</v>
      </c>
      <c r="AB44" s="17">
        <f t="shared" ref="AB44" si="326">AB42+AB43</f>
        <v>588892.59989587835</v>
      </c>
      <c r="AC44" s="17">
        <f t="shared" ref="AC44" si="327">AC42+AC43</f>
        <v>906753.75871809875</v>
      </c>
      <c r="AD44" s="17">
        <f t="shared" ref="AD44" si="328">AD42+AD43</f>
        <v>536317.17125126859</v>
      </c>
      <c r="AE44" s="17">
        <f t="shared" ref="AE44" si="329">AE42+AE43</f>
        <v>750345.55017584225</v>
      </c>
      <c r="AF44" s="17">
        <f t="shared" ref="AF44" si="330">AF42+AF43</f>
        <v>1096073.520289243</v>
      </c>
      <c r="AG44" s="17">
        <f t="shared" ref="AG44" si="331">AG42+AG43</f>
        <v>738238.73495603167</v>
      </c>
      <c r="AH44" s="17">
        <f t="shared" ref="AH44" si="332">AH42+AH43</f>
        <v>703679.88224950549</v>
      </c>
      <c r="AI44" s="17">
        <f t="shared" ref="AI44" si="333">AI42+AI43</f>
        <v>895470.73545761476</v>
      </c>
      <c r="AJ44" s="17">
        <f t="shared" ref="AJ44" si="334">AJ42+AJ43</f>
        <v>797363.39327207953</v>
      </c>
      <c r="AK44" s="17">
        <f t="shared" ref="AK44" si="335">AK42+AK43</f>
        <v>662527.32514785207</v>
      </c>
      <c r="AL44" s="17">
        <f t="shared" ref="AL44" si="336">AL42+AL43</f>
        <v>669843.22987794469</v>
      </c>
    </row>
    <row r="45" spans="1:38" x14ac:dyDescent="0.25">
      <c r="A45" s="13" t="s">
        <v>9</v>
      </c>
      <c r="B45" s="11">
        <v>3</v>
      </c>
      <c r="C45" s="16">
        <v>68140.662435054342</v>
      </c>
      <c r="D45" s="16">
        <v>97199.909071489034</v>
      </c>
      <c r="E45" s="16">
        <v>101810.46180146316</v>
      </c>
      <c r="F45" s="17">
        <v>79638.246263532492</v>
      </c>
      <c r="G45" s="17">
        <v>113266.22817712522</v>
      </c>
      <c r="H45" s="17">
        <v>151000.13792321138</v>
      </c>
      <c r="I45" s="17">
        <v>139128.93858740016</v>
      </c>
      <c r="J45" s="17">
        <v>166626.48060330434</v>
      </c>
      <c r="K45" s="17">
        <v>148333.5516848838</v>
      </c>
      <c r="L45" s="17">
        <v>165028.53695010656</v>
      </c>
      <c r="M45" s="17">
        <v>134402.31341968599</v>
      </c>
      <c r="N45" s="17">
        <v>90511.59169469295</v>
      </c>
      <c r="O45" s="17">
        <v>101877.52280455179</v>
      </c>
      <c r="P45" s="17">
        <v>90661.219109010664</v>
      </c>
      <c r="Q45" s="17">
        <v>117392.31157462769</v>
      </c>
      <c r="R45" s="17">
        <v>106250.98790691329</v>
      </c>
      <c r="S45" s="17">
        <v>135659.90314298228</v>
      </c>
      <c r="T45" s="17">
        <v>157238.62565850167</v>
      </c>
      <c r="U45" s="17">
        <v>147366.5405030766</v>
      </c>
      <c r="V45" s="17">
        <v>182679.61358807451</v>
      </c>
      <c r="W45" s="17">
        <v>162891.81641516273</v>
      </c>
      <c r="X45" s="17">
        <v>158375.70922281139</v>
      </c>
      <c r="Y45" s="17">
        <v>74198.711574732384</v>
      </c>
      <c r="Z45" s="17">
        <v>-10356.206004637377</v>
      </c>
      <c r="AA45" s="17">
        <v>-11477.531990304326</v>
      </c>
      <c r="AB45" s="17">
        <v>60352.394924470151</v>
      </c>
      <c r="AC45" s="17">
        <v>131149.34791041721</v>
      </c>
      <c r="AD45" s="17">
        <v>154962.97729084062</v>
      </c>
      <c r="AE45" s="17">
        <v>742237.51899082563</v>
      </c>
      <c r="AF45" s="17">
        <v>1580905.0921448376</v>
      </c>
      <c r="AG45" s="17">
        <v>1591577.8421321497</v>
      </c>
      <c r="AH45" s="17">
        <v>856313.33631117234</v>
      </c>
      <c r="AI45" s="17">
        <v>134427.03508330067</v>
      </c>
      <c r="AJ45" s="17">
        <v>134472.09854137155</v>
      </c>
      <c r="AK45" s="17">
        <v>145388.42597062027</v>
      </c>
      <c r="AL45" s="17">
        <v>196165.16300379025</v>
      </c>
    </row>
    <row r="46" spans="1:38" x14ac:dyDescent="0.25">
      <c r="A46" s="13" t="s">
        <v>7</v>
      </c>
      <c r="B46" s="11">
        <v>3</v>
      </c>
      <c r="C46" s="16">
        <f>C44-C45</f>
        <v>397804.1849575704</v>
      </c>
      <c r="D46" s="16">
        <f t="shared" ref="D46" si="337">D44-D45</f>
        <v>427656.70283230185</v>
      </c>
      <c r="E46" s="16">
        <f t="shared" ref="E46" si="338">E44-E45</f>
        <v>783273.46632604219</v>
      </c>
      <c r="F46" s="17">
        <f t="shared" ref="F46" si="339">F44-F45</f>
        <v>292278.48343148903</v>
      </c>
      <c r="G46" s="17">
        <f t="shared" ref="G46" si="340">G44-G45</f>
        <v>580496.21520985372</v>
      </c>
      <c r="H46" s="17">
        <f t="shared" ref="H46" si="341">H44-H45</f>
        <v>394971.49941670994</v>
      </c>
      <c r="I46" s="17">
        <f t="shared" ref="I46" si="342">I44-I45</f>
        <v>369609.47890911985</v>
      </c>
      <c r="J46" s="17">
        <f t="shared" ref="J46" si="343">J44-J45</f>
        <v>542753.22899007506</v>
      </c>
      <c r="K46" s="17">
        <f t="shared" ref="K46" si="344">K44-K45</f>
        <v>264095.18491935392</v>
      </c>
      <c r="L46" s="17">
        <f t="shared" ref="L46" si="345">L44-L45</f>
        <v>543618.1965623931</v>
      </c>
      <c r="M46" s="17">
        <f t="shared" ref="M46" si="346">M44-M45</f>
        <v>292124.38509565202</v>
      </c>
      <c r="N46" s="17">
        <f t="shared" ref="N46" si="347">N44-N45</f>
        <v>635363.22273917438</v>
      </c>
      <c r="O46" s="17">
        <f t="shared" ref="O46" si="348">O44-O45</f>
        <v>251045.25179528483</v>
      </c>
      <c r="P46" s="17">
        <f t="shared" ref="P46" si="349">P44-P45</f>
        <v>500359.06846969493</v>
      </c>
      <c r="Q46" s="17">
        <f t="shared" ref="Q46" si="350">Q44-Q45</f>
        <v>488759.19580671535</v>
      </c>
      <c r="R46" s="17">
        <f t="shared" ref="R46" si="351">R44-R45</f>
        <v>363181.33591954346</v>
      </c>
      <c r="S46" s="17">
        <f t="shared" ref="S46" si="352">S44-S45</f>
        <v>672989.25353130396</v>
      </c>
      <c r="T46" s="17">
        <f t="shared" ref="T46" si="353">T44-T45</f>
        <v>431809.47571469296</v>
      </c>
      <c r="U46" s="17">
        <f t="shared" ref="U46" si="354">U44-U45</f>
        <v>326633.16038311936</v>
      </c>
      <c r="V46" s="17">
        <f t="shared" ref="V46" si="355">V44-V45</f>
        <v>460279.50867441559</v>
      </c>
      <c r="W46" s="17">
        <f t="shared" ref="W46" si="356">W44-W45</f>
        <v>504615.8920676735</v>
      </c>
      <c r="X46" s="17">
        <f t="shared" ref="X46" si="357">X44-X45</f>
        <v>482616.13648129336</v>
      </c>
      <c r="Y46" s="17">
        <f t="shared" ref="Y46" si="358">Y44-Y45</f>
        <v>761448.2179411042</v>
      </c>
      <c r="Z46" s="17">
        <f t="shared" ref="Z46" si="359">Z44-Z45</f>
        <v>759657.57849270036</v>
      </c>
      <c r="AA46" s="17">
        <f t="shared" ref="AA46" si="360">AA44-AA45</f>
        <v>861650.66648089886</v>
      </c>
      <c r="AB46" s="17">
        <f t="shared" ref="AB46" si="361">AB44-AB45</f>
        <v>528540.20497140824</v>
      </c>
      <c r="AC46" s="17">
        <f t="shared" ref="AC46" si="362">AC44-AC45</f>
        <v>775604.4108076815</v>
      </c>
      <c r="AD46" s="17">
        <f t="shared" ref="AD46" si="363">AD44-AD45</f>
        <v>381354.19396042801</v>
      </c>
      <c r="AE46" s="17">
        <f t="shared" ref="AE46" si="364">AE44-AE45</f>
        <v>8108.0311850166181</v>
      </c>
      <c r="AF46" s="17">
        <f t="shared" ref="AF46" si="365">AF44-AF45</f>
        <v>-484831.57185559464</v>
      </c>
      <c r="AG46" s="17">
        <f t="shared" ref="AG46" si="366">AG44-AG45</f>
        <v>-853339.10717611806</v>
      </c>
      <c r="AH46" s="17">
        <f t="shared" ref="AH46" si="367">AH44-AH45</f>
        <v>-152633.45406166685</v>
      </c>
      <c r="AI46" s="17">
        <f t="shared" ref="AI46" si="368">AI44-AI45</f>
        <v>761043.7003743141</v>
      </c>
      <c r="AJ46" s="17">
        <f t="shared" ref="AJ46" si="369">AJ44-AJ45</f>
        <v>662891.294730708</v>
      </c>
      <c r="AK46" s="17">
        <f t="shared" ref="AK46" si="370">AK44-AK45</f>
        <v>517138.89917723183</v>
      </c>
      <c r="AL46" s="17">
        <f t="shared" ref="AL46" si="371">AL44-AL45</f>
        <v>473678.06687415444</v>
      </c>
    </row>
    <row r="47" spans="1:38" x14ac:dyDescent="0.25">
      <c r="A47" s="13" t="s">
        <v>15</v>
      </c>
      <c r="B47" s="11">
        <v>4</v>
      </c>
      <c r="C47" s="16">
        <v>4238088.4416176081</v>
      </c>
      <c r="D47" s="16">
        <v>5044350.1785544017</v>
      </c>
      <c r="E47" s="16">
        <v>6296253.2167016137</v>
      </c>
      <c r="F47" s="17">
        <v>5120906.3763490366</v>
      </c>
      <c r="G47" s="17">
        <v>6305180.1598528605</v>
      </c>
      <c r="H47" s="17">
        <v>6524373.8349612299</v>
      </c>
      <c r="I47" s="17">
        <v>6554112.7790525649</v>
      </c>
      <c r="J47" s="17">
        <v>6179132.543736672</v>
      </c>
      <c r="K47" s="17">
        <v>4255043.8384816004</v>
      </c>
      <c r="L47" s="17">
        <v>6144990.2595291287</v>
      </c>
      <c r="M47" s="17">
        <v>5001590.3239505868</v>
      </c>
      <c r="N47" s="17">
        <v>5905509.5410254057</v>
      </c>
      <c r="O47" s="17">
        <v>5111371.2403747654</v>
      </c>
      <c r="P47" s="17">
        <v>4724924.1980401371</v>
      </c>
      <c r="Q47" s="17">
        <v>5685460.2664924813</v>
      </c>
      <c r="R47" s="17">
        <v>4558164.9012568323</v>
      </c>
      <c r="S47" s="17">
        <v>4654562.7414124459</v>
      </c>
      <c r="T47" s="17">
        <v>6294778.82960591</v>
      </c>
      <c r="U47" s="17">
        <v>5859102.6913619302</v>
      </c>
      <c r="V47" s="17">
        <v>5593816.4007726936</v>
      </c>
      <c r="W47" s="17">
        <v>4481178.6770586343</v>
      </c>
      <c r="X47" s="17">
        <v>5123196.1311749723</v>
      </c>
      <c r="Y47" s="17">
        <v>5814199.1549817622</v>
      </c>
      <c r="Z47" s="17">
        <v>5460984.7775718402</v>
      </c>
      <c r="AA47" s="17">
        <v>5894003.5901356712</v>
      </c>
      <c r="AB47" s="17">
        <v>5723829.64106079</v>
      </c>
      <c r="AC47" s="17">
        <v>5232897.2208955968</v>
      </c>
      <c r="AD47" s="17">
        <v>5589736.2967776526</v>
      </c>
      <c r="AE47" s="17">
        <v>5466322.0549547868</v>
      </c>
      <c r="AF47" s="17">
        <v>6472369.7254209146</v>
      </c>
      <c r="AG47" s="17">
        <v>5653025.2702085571</v>
      </c>
      <c r="AH47" s="17">
        <v>5601983.7508910913</v>
      </c>
      <c r="AI47" s="17">
        <v>4840075.5080646966</v>
      </c>
      <c r="AJ47" s="17">
        <v>4914683.9621006204</v>
      </c>
      <c r="AK47" s="17">
        <v>5073374.4595395466</v>
      </c>
      <c r="AL47" s="17">
        <v>6024042.6863735793</v>
      </c>
    </row>
    <row r="48" spans="1:38" x14ac:dyDescent="0.25">
      <c r="A48" s="13" t="s">
        <v>16</v>
      </c>
      <c r="B48" s="11">
        <v>4</v>
      </c>
      <c r="C48" s="16">
        <v>1430752.9646884915</v>
      </c>
      <c r="D48" s="16">
        <v>1837216.963826688</v>
      </c>
      <c r="E48" s="16">
        <v>1971481.6794407594</v>
      </c>
      <c r="F48" s="17">
        <v>1554899.5771054421</v>
      </c>
      <c r="G48" s="17">
        <v>1643822.4633593236</v>
      </c>
      <c r="H48" s="17">
        <v>1957063.3943266752</v>
      </c>
      <c r="I48" s="17">
        <v>2150122.046485865</v>
      </c>
      <c r="J48" s="17">
        <v>1995923.1345617115</v>
      </c>
      <c r="K48" s="17">
        <v>1813811.7327962371</v>
      </c>
      <c r="L48" s="17">
        <v>2148119.8857888188</v>
      </c>
      <c r="M48" s="17">
        <v>2156118.5090278182</v>
      </c>
      <c r="N48" s="17">
        <v>2363636.3677747203</v>
      </c>
      <c r="O48" s="17">
        <v>2224754.9320513941</v>
      </c>
      <c r="P48" s="17">
        <v>2163093.7704138733</v>
      </c>
      <c r="Q48" s="17">
        <v>2611569.6602393547</v>
      </c>
      <c r="R48" s="17">
        <v>2572725.430070376</v>
      </c>
      <c r="S48" s="17">
        <v>2909512.7310585491</v>
      </c>
      <c r="T48" s="17">
        <v>2341952.6237351596</v>
      </c>
      <c r="U48" s="17">
        <v>2619601.4214023855</v>
      </c>
      <c r="V48" s="17">
        <v>2264170.1374514853</v>
      </c>
      <c r="W48" s="17">
        <v>2568179.6605815338</v>
      </c>
      <c r="X48" s="17">
        <v>2873209.2658205982</v>
      </c>
      <c r="Y48" s="17">
        <v>3482861.4260529419</v>
      </c>
      <c r="Z48" s="17">
        <v>3473511.2838498969</v>
      </c>
      <c r="AA48" s="17">
        <v>2866307.966645794</v>
      </c>
      <c r="AB48" s="17">
        <v>3177122.5864051501</v>
      </c>
      <c r="AC48" s="17">
        <v>3198244.564032271</v>
      </c>
      <c r="AD48" s="17">
        <v>3687819.2493062909</v>
      </c>
      <c r="AE48" s="17">
        <v>3848530.1269534691</v>
      </c>
      <c r="AF48" s="17">
        <v>3581103.7408880722</v>
      </c>
      <c r="AG48" s="17">
        <v>3894917.8286796371</v>
      </c>
      <c r="AH48" s="17">
        <v>3944058.4106880133</v>
      </c>
      <c r="AI48" s="17">
        <v>3967322.6622278481</v>
      </c>
      <c r="AJ48" s="17">
        <v>4400775.9511072021</v>
      </c>
      <c r="AK48" s="17">
        <v>4460260.1030476233</v>
      </c>
      <c r="AL48" s="17">
        <v>4664555.8522253735</v>
      </c>
    </row>
    <row r="49" spans="1:38" x14ac:dyDescent="0.25">
      <c r="A49" s="13" t="s">
        <v>8</v>
      </c>
      <c r="B49" s="11">
        <v>4</v>
      </c>
      <c r="C49" s="16">
        <f>C47+C48</f>
        <v>5668841.4063060991</v>
      </c>
      <c r="D49" s="16">
        <f t="shared" ref="D49" si="372">D47+D48</f>
        <v>6881567.1423810897</v>
      </c>
      <c r="E49" s="16">
        <f t="shared" ref="E49" si="373">E47+E48</f>
        <v>8267734.8961423729</v>
      </c>
      <c r="F49" s="17">
        <f t="shared" ref="F49" si="374">F47+F48</f>
        <v>6675805.9534544786</v>
      </c>
      <c r="G49" s="17">
        <f t="shared" ref="G49" si="375">G47+G48</f>
        <v>7949002.6232121838</v>
      </c>
      <c r="H49" s="17">
        <f t="shared" ref="H49" si="376">H47+H48</f>
        <v>8481437.2292879056</v>
      </c>
      <c r="I49" s="17">
        <f t="shared" ref="I49" si="377">I47+I48</f>
        <v>8704234.8255384304</v>
      </c>
      <c r="J49" s="17">
        <f t="shared" ref="J49" si="378">J47+J48</f>
        <v>8175055.678298384</v>
      </c>
      <c r="K49" s="17">
        <f t="shared" ref="K49" si="379">K47+K48</f>
        <v>6068855.5712778373</v>
      </c>
      <c r="L49" s="17">
        <f t="shared" ref="L49" si="380">L47+L48</f>
        <v>8293110.1453179475</v>
      </c>
      <c r="M49" s="17">
        <f t="shared" ref="M49" si="381">M47+M48</f>
        <v>7157708.8329784051</v>
      </c>
      <c r="N49" s="17">
        <f t="shared" ref="N49" si="382">N47+N48</f>
        <v>8269145.9088001261</v>
      </c>
      <c r="O49" s="17">
        <f t="shared" ref="O49" si="383">O47+O48</f>
        <v>7336126.1724261595</v>
      </c>
      <c r="P49" s="17">
        <f t="shared" ref="P49" si="384">P47+P48</f>
        <v>6888017.9684540108</v>
      </c>
      <c r="Q49" s="17">
        <f t="shared" ref="Q49" si="385">Q47+Q48</f>
        <v>8297029.9267318361</v>
      </c>
      <c r="R49" s="17">
        <f t="shared" ref="R49" si="386">R47+R48</f>
        <v>7130890.3313272083</v>
      </c>
      <c r="S49" s="17">
        <f t="shared" ref="S49" si="387">S47+S48</f>
        <v>7564075.472470995</v>
      </c>
      <c r="T49" s="17">
        <f t="shared" ref="T49" si="388">T47+T48</f>
        <v>8636731.4533410706</v>
      </c>
      <c r="U49" s="17">
        <f t="shared" ref="U49" si="389">U47+U48</f>
        <v>8478704.1127643157</v>
      </c>
      <c r="V49" s="17">
        <f t="shared" ref="V49" si="390">V47+V48</f>
        <v>7857986.5382241793</v>
      </c>
      <c r="W49" s="17">
        <f t="shared" ref="W49" si="391">W47+W48</f>
        <v>7049358.3376401681</v>
      </c>
      <c r="X49" s="17">
        <f t="shared" ref="X49" si="392">X47+X48</f>
        <v>7996405.3969955705</v>
      </c>
      <c r="Y49" s="17">
        <f t="shared" ref="Y49" si="393">Y47+Y48</f>
        <v>9297060.581034705</v>
      </c>
      <c r="Z49" s="17">
        <f t="shared" ref="Z49" si="394">Z47+Z48</f>
        <v>8934496.0614217371</v>
      </c>
      <c r="AA49" s="17">
        <f t="shared" ref="AA49" si="395">AA47+AA48</f>
        <v>8760311.5567814652</v>
      </c>
      <c r="AB49" s="17">
        <f t="shared" ref="AB49" si="396">AB47+AB48</f>
        <v>8900952.2274659406</v>
      </c>
      <c r="AC49" s="17">
        <f t="shared" ref="AC49" si="397">AC47+AC48</f>
        <v>8431141.7849278674</v>
      </c>
      <c r="AD49" s="17">
        <f t="shared" ref="AD49" si="398">AD47+AD48</f>
        <v>9277555.5460839439</v>
      </c>
      <c r="AE49" s="17">
        <f t="shared" ref="AE49" si="399">AE47+AE48</f>
        <v>9314852.1819082554</v>
      </c>
      <c r="AF49" s="17">
        <f t="shared" ref="AF49" si="400">AF47+AF48</f>
        <v>10053473.466308987</v>
      </c>
      <c r="AG49" s="17">
        <f t="shared" ref="AG49" si="401">AG47+AG48</f>
        <v>9547943.0988881942</v>
      </c>
      <c r="AH49" s="17">
        <f t="shared" ref="AH49" si="402">AH47+AH48</f>
        <v>9546042.1615791041</v>
      </c>
      <c r="AI49" s="17">
        <f t="shared" ref="AI49" si="403">AI47+AI48</f>
        <v>8807398.1702925451</v>
      </c>
      <c r="AJ49" s="17">
        <f t="shared" ref="AJ49" si="404">AJ47+AJ48</f>
        <v>9315459.9132078215</v>
      </c>
      <c r="AK49" s="17">
        <f t="shared" ref="AK49" si="405">AK47+AK48</f>
        <v>9533634.5625871699</v>
      </c>
      <c r="AL49" s="17">
        <f t="shared" ref="AL49" si="406">AL47+AL48</f>
        <v>10688598.538598953</v>
      </c>
    </row>
    <row r="50" spans="1:38" x14ac:dyDescent="0.25">
      <c r="A50" s="13" t="s">
        <v>17</v>
      </c>
      <c r="B50" s="11">
        <v>4</v>
      </c>
      <c r="C50" s="16">
        <v>1216751.596867041</v>
      </c>
      <c r="D50" s="16">
        <v>1511374.1416416818</v>
      </c>
      <c r="E50" s="16">
        <v>1452639.1886354634</v>
      </c>
      <c r="F50" s="17">
        <v>1163097.3000648308</v>
      </c>
      <c r="G50" s="17">
        <v>1587131.1800982514</v>
      </c>
      <c r="H50" s="17">
        <v>2053438.0336223864</v>
      </c>
      <c r="I50" s="17">
        <v>2195813.3998351647</v>
      </c>
      <c r="J50" s="17">
        <v>1675157.6213316116</v>
      </c>
      <c r="K50" s="17">
        <v>1123768.8100940054</v>
      </c>
      <c r="L50" s="17">
        <v>1334837.9959152674</v>
      </c>
      <c r="M50" s="17">
        <v>1087966.9100566434</v>
      </c>
      <c r="N50" s="17">
        <v>1126870.9140392279</v>
      </c>
      <c r="O50" s="17">
        <v>1272504.9529600313</v>
      </c>
      <c r="P50" s="17">
        <v>1398322.5173482173</v>
      </c>
      <c r="Q50" s="17">
        <v>1118653.5640384187</v>
      </c>
      <c r="R50" s="17">
        <v>1109283.6012750263</v>
      </c>
      <c r="S50" s="17">
        <v>1524967.4152789672</v>
      </c>
      <c r="T50" s="17">
        <v>1652572.7432972544</v>
      </c>
      <c r="U50" s="17">
        <v>1867622.1412877117</v>
      </c>
      <c r="V50" s="17">
        <v>1540570.0727610243</v>
      </c>
      <c r="W50" s="17">
        <v>1055545.7887665653</v>
      </c>
      <c r="X50" s="17">
        <v>926828.52344947588</v>
      </c>
      <c r="Y50" s="17">
        <v>1116942.1881352786</v>
      </c>
      <c r="Z50" s="17">
        <v>1017885.2268462948</v>
      </c>
      <c r="AA50" s="17">
        <v>874039.46400500357</v>
      </c>
      <c r="AB50" s="17">
        <v>1067658.0633210945</v>
      </c>
      <c r="AC50" s="17">
        <v>1085734.8525762276</v>
      </c>
      <c r="AD50" s="17">
        <v>947986.1600511549</v>
      </c>
      <c r="AE50" s="17">
        <v>1331265.9045242246</v>
      </c>
      <c r="AF50" s="17">
        <v>1748124.2754129919</v>
      </c>
      <c r="AG50" s="17">
        <v>1581104.325815147</v>
      </c>
      <c r="AH50" s="17">
        <v>1529997.5320642474</v>
      </c>
      <c r="AI50" s="17">
        <v>1352578.4222793286</v>
      </c>
      <c r="AJ50" s="17">
        <v>1168646.4230373194</v>
      </c>
      <c r="AK50" s="17">
        <v>1177770.2659331071</v>
      </c>
      <c r="AL50" s="17">
        <v>1117596.6438732997</v>
      </c>
    </row>
    <row r="51" spans="1:38" x14ac:dyDescent="0.25">
      <c r="A51" s="13" t="s">
        <v>18</v>
      </c>
      <c r="B51" s="11">
        <v>4</v>
      </c>
      <c r="C51" s="16">
        <v>879232.79561851255</v>
      </c>
      <c r="D51" s="16">
        <v>1119825.5373634759</v>
      </c>
      <c r="E51" s="16">
        <v>1250786.244078862</v>
      </c>
      <c r="F51" s="17">
        <v>1123120.6950163464</v>
      </c>
      <c r="G51" s="17">
        <v>1210411.9580007379</v>
      </c>
      <c r="H51" s="17">
        <v>1119714.1463625554</v>
      </c>
      <c r="I51" s="17">
        <v>1191039.3595489489</v>
      </c>
      <c r="J51" s="17">
        <v>1168962.3993133265</v>
      </c>
      <c r="K51" s="17">
        <v>1331958.3325697295</v>
      </c>
      <c r="L51" s="17">
        <v>1549573.2612023212</v>
      </c>
      <c r="M51" s="17">
        <v>1301514.7870711184</v>
      </c>
      <c r="N51" s="17">
        <v>1576783.0828380252</v>
      </c>
      <c r="O51" s="17">
        <v>1367828.6002487605</v>
      </c>
      <c r="P51" s="17">
        <v>1342590.1300896551</v>
      </c>
      <c r="Q51" s="17">
        <v>1406528.0378297393</v>
      </c>
      <c r="R51" s="17">
        <v>1526737.5305290334</v>
      </c>
      <c r="S51" s="17">
        <v>1775833.2572889333</v>
      </c>
      <c r="T51" s="17">
        <v>1450304.9607996242</v>
      </c>
      <c r="U51" s="17">
        <v>1390519.1092901966</v>
      </c>
      <c r="V51" s="17">
        <v>1708272.3797510948</v>
      </c>
      <c r="W51" s="17">
        <v>1734118.772294332</v>
      </c>
      <c r="X51" s="17">
        <v>1661475.1215225526</v>
      </c>
      <c r="Y51" s="17">
        <v>1754748.1016272181</v>
      </c>
      <c r="Z51" s="17">
        <v>1684131.2681280116</v>
      </c>
      <c r="AA51" s="17">
        <v>1761759.4588396191</v>
      </c>
      <c r="AB51" s="17">
        <v>1750569.5683038312</v>
      </c>
      <c r="AC51" s="17">
        <v>1915140.397047597</v>
      </c>
      <c r="AD51" s="17">
        <v>1930710.9645494162</v>
      </c>
      <c r="AE51" s="17">
        <v>1681100.9039506991</v>
      </c>
      <c r="AF51" s="17">
        <v>1910526.1452463283</v>
      </c>
      <c r="AG51" s="17">
        <v>1955084.7993128356</v>
      </c>
      <c r="AH51" s="17">
        <v>1838110.5836265387</v>
      </c>
      <c r="AI51" s="17">
        <v>1874721.8277522058</v>
      </c>
      <c r="AJ51" s="17">
        <v>2181810.7224466759</v>
      </c>
      <c r="AK51" s="17">
        <v>1989874.6226600008</v>
      </c>
      <c r="AL51" s="17">
        <v>1714971.1900002318</v>
      </c>
    </row>
    <row r="52" spans="1:38" x14ac:dyDescent="0.25">
      <c r="A52" s="13" t="s">
        <v>10</v>
      </c>
      <c r="B52" s="11">
        <v>4</v>
      </c>
      <c r="C52" s="16">
        <f>C49-C50-C51</f>
        <v>3572857.0138205457</v>
      </c>
      <c r="D52" s="16">
        <f>D49-D50-D51</f>
        <v>4250367.4633759316</v>
      </c>
      <c r="E52" s="16">
        <f t="shared" ref="E52" si="407">E49-E50-E51</f>
        <v>5564309.4634280484</v>
      </c>
      <c r="F52" s="17">
        <f t="shared" ref="F52" si="408">F49-F50-F51</f>
        <v>4389587.9583733007</v>
      </c>
      <c r="G52" s="17">
        <f t="shared" ref="G52" si="409">G49-G50-G51</f>
        <v>5151459.4851131942</v>
      </c>
      <c r="H52" s="17">
        <f t="shared" ref="H52" si="410">H49-H50-H51</f>
        <v>5308285.0493029645</v>
      </c>
      <c r="I52" s="17">
        <f t="shared" ref="I52" si="411">I49-I50-I51</f>
        <v>5317382.066154317</v>
      </c>
      <c r="J52" s="17">
        <f t="shared" ref="J52" si="412">J49-J50-J51</f>
        <v>5330935.6576534454</v>
      </c>
      <c r="K52" s="17">
        <f t="shared" ref="K52" si="413">K49-K50-K51</f>
        <v>3613128.4286141023</v>
      </c>
      <c r="L52" s="17">
        <f t="shared" ref="L52" si="414">L49-L50-L51</f>
        <v>5408698.8882003585</v>
      </c>
      <c r="M52" s="17">
        <f t="shared" ref="M52" si="415">M49-M50-M51</f>
        <v>4768227.1358506437</v>
      </c>
      <c r="N52" s="17">
        <f t="shared" ref="N52" si="416">N49-N50-N51</f>
        <v>5565491.911922873</v>
      </c>
      <c r="O52" s="17">
        <f t="shared" ref="O52" si="417">O49-O50-O51</f>
        <v>4695792.6192173678</v>
      </c>
      <c r="P52" s="17">
        <f t="shared" ref="P52" si="418">P49-P50-P51</f>
        <v>4147105.3210161389</v>
      </c>
      <c r="Q52" s="17">
        <f t="shared" ref="Q52" si="419">Q49-Q50-Q51</f>
        <v>5771848.3248636788</v>
      </c>
      <c r="R52" s="17">
        <f t="shared" ref="R52" si="420">R49-R50-R51</f>
        <v>4494869.1995231491</v>
      </c>
      <c r="S52" s="17">
        <f t="shared" ref="S52" si="421">S49-S50-S51</f>
        <v>4263274.7999030948</v>
      </c>
      <c r="T52" s="17">
        <f t="shared" ref="T52" si="422">T49-T50-T51</f>
        <v>5533853.7492441917</v>
      </c>
      <c r="U52" s="17">
        <f t="shared" ref="U52" si="423">U49-U50-U51</f>
        <v>5220562.8621864077</v>
      </c>
      <c r="V52" s="17">
        <f t="shared" ref="V52" si="424">V49-V50-V51</f>
        <v>4609144.0857120603</v>
      </c>
      <c r="W52" s="17">
        <f t="shared" ref="W52" si="425">W49-W50-W51</f>
        <v>4259693.7765792711</v>
      </c>
      <c r="X52" s="17">
        <f t="shared" ref="X52" si="426">X49-X50-X51</f>
        <v>5408101.7520235423</v>
      </c>
      <c r="Y52" s="17">
        <f t="shared" ref="Y52" si="427">Y49-Y50-Y51</f>
        <v>6425370.2912722081</v>
      </c>
      <c r="Z52" s="17">
        <f t="shared" ref="Z52" si="428">Z49-Z50-Z51</f>
        <v>6232479.5664474312</v>
      </c>
      <c r="AA52" s="17">
        <f t="shared" ref="AA52" si="429">AA49-AA50-AA51</f>
        <v>6124512.6339368429</v>
      </c>
      <c r="AB52" s="17">
        <f t="shared" ref="AB52" si="430">AB49-AB50-AB51</f>
        <v>6082724.5958410148</v>
      </c>
      <c r="AC52" s="17">
        <f t="shared" ref="AC52" si="431">AC49-AC50-AC51</f>
        <v>5430266.5353040425</v>
      </c>
      <c r="AD52" s="17">
        <f t="shared" ref="AD52" si="432">AD49-AD50-AD51</f>
        <v>6398858.4214833733</v>
      </c>
      <c r="AE52" s="17">
        <f t="shared" ref="AE52" si="433">AE49-AE50-AE51</f>
        <v>6302485.373433331</v>
      </c>
      <c r="AF52" s="17">
        <f t="shared" ref="AF52" si="434">AF49-AF50-AF51</f>
        <v>6394823.0456496663</v>
      </c>
      <c r="AG52" s="17">
        <f t="shared" ref="AG52" si="435">AG49-AG50-AG51</f>
        <v>6011753.9737602118</v>
      </c>
      <c r="AH52" s="17">
        <f t="shared" ref="AH52" si="436">AH49-AH50-AH51</f>
        <v>6177934.0458883177</v>
      </c>
      <c r="AI52" s="17">
        <f t="shared" ref="AI52" si="437">AI49-AI50-AI51</f>
        <v>5580097.9202610115</v>
      </c>
      <c r="AJ52" s="17">
        <f t="shared" ref="AJ52" si="438">AJ49-AJ50-AJ51</f>
        <v>5965002.7677238267</v>
      </c>
      <c r="AK52" s="17">
        <f t="shared" ref="AK52" si="439">AK49-AK50-AK51</f>
        <v>6365989.6739940615</v>
      </c>
      <c r="AL52" s="17">
        <f t="shared" ref="AL52" si="440">AL49-AL50-AL51</f>
        <v>7856030.7047254201</v>
      </c>
    </row>
    <row r="53" spans="1:38" x14ac:dyDescent="0.25">
      <c r="A53" s="13" t="s">
        <v>0</v>
      </c>
      <c r="B53" s="11">
        <v>4</v>
      </c>
      <c r="C53" s="16">
        <v>859625.21296906599</v>
      </c>
      <c r="D53" s="16">
        <v>985809.09723384224</v>
      </c>
      <c r="E53" s="16">
        <v>1185219.4349906179</v>
      </c>
      <c r="F53" s="17">
        <v>880518.22966991563</v>
      </c>
      <c r="G53" s="17">
        <v>952779.36971614847</v>
      </c>
      <c r="H53" s="17">
        <v>995971.07590455376</v>
      </c>
      <c r="I53" s="17">
        <v>860776.73051727773</v>
      </c>
      <c r="J53" s="17">
        <v>952334.94333173824</v>
      </c>
      <c r="K53" s="17">
        <v>1054945.8686522481</v>
      </c>
      <c r="L53" s="17">
        <v>975943.00976181531</v>
      </c>
      <c r="M53" s="17">
        <v>930222.43854900962</v>
      </c>
      <c r="N53" s="17">
        <v>1085572.30665088</v>
      </c>
      <c r="O53" s="17">
        <v>992473.14669159451</v>
      </c>
      <c r="P53" s="17">
        <v>1035767.913082905</v>
      </c>
      <c r="Q53" s="17">
        <v>1032323.3536252757</v>
      </c>
      <c r="R53" s="17">
        <v>1068622.242452767</v>
      </c>
      <c r="S53" s="17">
        <v>1140486.0711345067</v>
      </c>
      <c r="T53" s="17">
        <v>1135971.9514452757</v>
      </c>
      <c r="U53" s="17">
        <v>1111938.4198696548</v>
      </c>
      <c r="V53" s="17">
        <v>1047826.8205216448</v>
      </c>
      <c r="W53" s="17">
        <v>1203532.566832043</v>
      </c>
      <c r="X53" s="17">
        <v>1101131.4158729769</v>
      </c>
      <c r="Y53" s="17">
        <v>997276.95474713214</v>
      </c>
      <c r="Z53" s="17">
        <v>1076743.5998789223</v>
      </c>
      <c r="AA53" s="17">
        <v>1077913.8656616039</v>
      </c>
      <c r="AB53" s="17">
        <v>1221686.0195675797</v>
      </c>
      <c r="AC53" s="17">
        <v>1192049.6334822541</v>
      </c>
      <c r="AD53" s="17">
        <v>1296581.7644466164</v>
      </c>
      <c r="AE53" s="17">
        <v>1158035.5460235856</v>
      </c>
      <c r="AF53" s="17">
        <v>1105139.5729246696</v>
      </c>
      <c r="AG53" s="17">
        <v>1111064.9158250983</v>
      </c>
      <c r="AH53" s="17">
        <v>1093949.2708409345</v>
      </c>
      <c r="AI53" s="17">
        <v>1375270.1542143123</v>
      </c>
      <c r="AJ53" s="17">
        <v>1224063.445374795</v>
      </c>
      <c r="AK53" s="17">
        <v>1229363.922642732</v>
      </c>
      <c r="AL53" s="17">
        <v>1311596.0226190379</v>
      </c>
    </row>
    <row r="54" spans="1:38" x14ac:dyDescent="0.25">
      <c r="A54" s="13" t="s">
        <v>1</v>
      </c>
      <c r="B54" s="11">
        <v>4</v>
      </c>
      <c r="C54" s="16">
        <v>852586.07189237303</v>
      </c>
      <c r="D54" s="16">
        <v>1169624.5982278134</v>
      </c>
      <c r="E54" s="16">
        <v>1389722.6260616262</v>
      </c>
      <c r="F54" s="17">
        <v>1277377.8653279115</v>
      </c>
      <c r="G54" s="17">
        <v>1057596.1245283457</v>
      </c>
      <c r="H54" s="17">
        <v>1353046.6219974104</v>
      </c>
      <c r="I54" s="17">
        <v>1366700.3243662582</v>
      </c>
      <c r="J54" s="17">
        <v>1225880.0932957702</v>
      </c>
      <c r="K54" s="17">
        <v>1148513.4922816057</v>
      </c>
      <c r="L54" s="17">
        <v>1155447.3894984087</v>
      </c>
      <c r="M54" s="17">
        <v>1120457.8224863226</v>
      </c>
      <c r="N54" s="17">
        <v>1364236.7758594309</v>
      </c>
      <c r="O54" s="17">
        <v>1444446.0760790547</v>
      </c>
      <c r="P54" s="17">
        <v>1108774.255354607</v>
      </c>
      <c r="Q54" s="17">
        <v>959265.02577984706</v>
      </c>
      <c r="R54" s="17">
        <v>1109091.8606666781</v>
      </c>
      <c r="S54" s="17">
        <v>1147865.5258804413</v>
      </c>
      <c r="T54" s="17">
        <v>1355815.0173556895</v>
      </c>
      <c r="U54" s="17">
        <v>1370418.3880816298</v>
      </c>
      <c r="V54" s="17">
        <v>1192513.4147670926</v>
      </c>
      <c r="W54" s="17">
        <v>1400853.1383791859</v>
      </c>
      <c r="X54" s="17">
        <v>1262328.3964863231</v>
      </c>
      <c r="Y54" s="17">
        <v>1302389.2968088121</v>
      </c>
      <c r="Z54" s="17">
        <v>1424194.1597880321</v>
      </c>
      <c r="AA54" s="17">
        <v>1342448.5162522488</v>
      </c>
      <c r="AB54" s="17">
        <v>1474401.2329189118</v>
      </c>
      <c r="AC54" s="17">
        <v>1350114.2910377907</v>
      </c>
      <c r="AD54" s="17">
        <v>1253760.8978893133</v>
      </c>
      <c r="AE54" s="17">
        <v>1299729.788660448</v>
      </c>
      <c r="AF54" s="17">
        <v>1496900.1895481225</v>
      </c>
      <c r="AG54" s="17">
        <v>1570461.5210846802</v>
      </c>
      <c r="AH54" s="17">
        <v>1403645.622828041</v>
      </c>
      <c r="AI54" s="17">
        <v>1562498.9298692055</v>
      </c>
      <c r="AJ54" s="17">
        <v>1420816.7112679456</v>
      </c>
      <c r="AK54" s="17">
        <v>1505867.778324069</v>
      </c>
      <c r="AL54" s="17">
        <v>1541259.0423333771</v>
      </c>
    </row>
    <row r="55" spans="1:38" x14ac:dyDescent="0.25">
      <c r="A55" s="13" t="s">
        <v>2</v>
      </c>
      <c r="B55" s="11">
        <v>4</v>
      </c>
      <c r="C55" s="16">
        <v>351293.95825242583</v>
      </c>
      <c r="D55" s="16">
        <v>374359.56000167766</v>
      </c>
      <c r="E55" s="16">
        <v>419222.11995107675</v>
      </c>
      <c r="F55" s="17">
        <v>350176.30641356739</v>
      </c>
      <c r="G55" s="17">
        <v>347700.7523843472</v>
      </c>
      <c r="H55" s="17">
        <v>391225.43841164594</v>
      </c>
      <c r="I55" s="17">
        <v>361475.45837036672</v>
      </c>
      <c r="J55" s="17">
        <v>322280.34743621841</v>
      </c>
      <c r="K55" s="17">
        <v>405612.2436555397</v>
      </c>
      <c r="L55" s="17">
        <v>399737.42196137551</v>
      </c>
      <c r="M55" s="17">
        <v>386599.04835076025</v>
      </c>
      <c r="N55" s="17">
        <v>410855.09931516892</v>
      </c>
      <c r="O55" s="17">
        <v>484803.29706751544</v>
      </c>
      <c r="P55" s="17">
        <v>398047.78825689468</v>
      </c>
      <c r="Q55" s="17">
        <v>330167.86783902918</v>
      </c>
      <c r="R55" s="17">
        <v>317634.14013497712</v>
      </c>
      <c r="S55" s="17">
        <v>306387.18355455092</v>
      </c>
      <c r="T55" s="17">
        <v>328383.0976730957</v>
      </c>
      <c r="U55" s="17">
        <v>291993.58756865695</v>
      </c>
      <c r="V55" s="17">
        <v>391731.00303864601</v>
      </c>
      <c r="W55" s="17">
        <v>431128.10427794512</v>
      </c>
      <c r="X55" s="17">
        <v>445102.41822062765</v>
      </c>
      <c r="Y55" s="17">
        <v>387204.42793883791</v>
      </c>
      <c r="Z55" s="17">
        <v>442739.69235918584</v>
      </c>
      <c r="AA55" s="17">
        <v>478937.37438612146</v>
      </c>
      <c r="AB55" s="17">
        <v>432208.73955496534</v>
      </c>
      <c r="AC55" s="17">
        <v>401391.60747350886</v>
      </c>
      <c r="AD55" s="17">
        <v>418627.01811808906</v>
      </c>
      <c r="AE55" s="17">
        <v>374799.41513281403</v>
      </c>
      <c r="AF55" s="17">
        <v>393970.48473953339</v>
      </c>
      <c r="AG55" s="17">
        <v>404308.0680686378</v>
      </c>
      <c r="AH55" s="17">
        <v>333907.44274892891</v>
      </c>
      <c r="AI55" s="17">
        <v>427821.34536690655</v>
      </c>
      <c r="AJ55" s="17">
        <v>382669.75410555728</v>
      </c>
      <c r="AK55" s="17">
        <v>479762.52043449442</v>
      </c>
      <c r="AL55" s="17">
        <v>425835.32761408045</v>
      </c>
    </row>
    <row r="56" spans="1:38" x14ac:dyDescent="0.25">
      <c r="A56" s="13" t="s">
        <v>3</v>
      </c>
      <c r="B56" s="11">
        <v>4</v>
      </c>
      <c r="C56" s="16">
        <v>0</v>
      </c>
      <c r="D56" s="16">
        <v>0</v>
      </c>
      <c r="E56" s="16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183265.31832687245</v>
      </c>
      <c r="N56" s="17">
        <v>383209.91664840229</v>
      </c>
      <c r="O56" s="17">
        <v>334265.85940098623</v>
      </c>
      <c r="P56" s="17">
        <v>174206.62961678783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45987.982697732929</v>
      </c>
      <c r="Z56" s="17">
        <v>92905.086961023742</v>
      </c>
      <c r="AA56" s="17">
        <v>111430.55036774665</v>
      </c>
      <c r="AB56" s="17">
        <v>46795.023350301402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</row>
    <row r="57" spans="1:38" x14ac:dyDescent="0.25">
      <c r="A57" s="13" t="s">
        <v>4</v>
      </c>
      <c r="B57" s="11">
        <v>4</v>
      </c>
      <c r="C57" s="16">
        <f>C52-C53-C54-C55-C56</f>
        <v>1509351.7707066808</v>
      </c>
      <c r="D57" s="16">
        <f t="shared" ref="D57" si="441">D52-D53-D54-D55-D56</f>
        <v>1720574.2079125985</v>
      </c>
      <c r="E57" s="16">
        <f t="shared" ref="E57" si="442">E52-E53-E54-E55-E56</f>
        <v>2570145.282424727</v>
      </c>
      <c r="F57" s="17">
        <f t="shared" ref="F57" si="443">F52-F53-F54-F55-F56</f>
        <v>1881515.5569619064</v>
      </c>
      <c r="G57" s="17">
        <f t="shared" ref="G57" si="444">G52-G53-G54-G55-G56</f>
        <v>2793383.2384843524</v>
      </c>
      <c r="H57" s="17">
        <f t="shared" ref="H57" si="445">H52-H53-H54-H55-H56</f>
        <v>2568041.9129893542</v>
      </c>
      <c r="I57" s="17">
        <f t="shared" ref="I57" si="446">I52-I53-I54-I55-I56</f>
        <v>2728429.5529004144</v>
      </c>
      <c r="J57" s="17">
        <f t="shared" ref="J57" si="447">J52-J53-J54-J55-J56</f>
        <v>2830440.2735897186</v>
      </c>
      <c r="K57" s="17">
        <f t="shared" ref="K57" si="448">K52-K53-K54-K55-K56</f>
        <v>1004056.8240247091</v>
      </c>
      <c r="L57" s="17">
        <f t="shared" ref="L57" si="449">L52-L53-L54-L55-L56</f>
        <v>2877571.0669787591</v>
      </c>
      <c r="M57" s="17">
        <f t="shared" ref="M57" si="450">M52-M53-M54-M55-M56</f>
        <v>2147682.5081376787</v>
      </c>
      <c r="N57" s="17">
        <f t="shared" ref="N57" si="451">N52-N53-N54-N55-N56</f>
        <v>2321617.8134489912</v>
      </c>
      <c r="O57" s="17">
        <f t="shared" ref="O57" si="452">O52-O53-O54-O55-O56</f>
        <v>1439804.2399782171</v>
      </c>
      <c r="P57" s="17">
        <f t="shared" ref="P57" si="453">P52-P53-P54-P55-P56</f>
        <v>1430308.7347049441</v>
      </c>
      <c r="Q57" s="17">
        <f t="shared" ref="Q57" si="454">Q52-Q53-Q54-Q55-Q56</f>
        <v>3450092.0776195265</v>
      </c>
      <c r="R57" s="17">
        <f t="shared" ref="R57" si="455">R52-R53-R54-R55-R56</f>
        <v>1999520.9562687268</v>
      </c>
      <c r="S57" s="17">
        <f t="shared" ref="S57" si="456">S52-S53-S54-S55-S56</f>
        <v>1668536.0193335959</v>
      </c>
      <c r="T57" s="17">
        <f t="shared" ref="T57" si="457">T52-T53-T54-T55-T56</f>
        <v>2713683.6827701302</v>
      </c>
      <c r="U57" s="17">
        <f t="shared" ref="U57" si="458">U52-U53-U54-U55-U56</f>
        <v>2446212.4666664661</v>
      </c>
      <c r="V57" s="17">
        <f t="shared" ref="V57" si="459">V52-V53-V54-V55-V56</f>
        <v>1977072.847384677</v>
      </c>
      <c r="W57" s="17">
        <f t="shared" ref="W57" si="460">W52-W53-W54-W55-W56</f>
        <v>1224179.9670900968</v>
      </c>
      <c r="X57" s="17">
        <f t="shared" ref="X57" si="461">X52-X53-X54-X55-X56</f>
        <v>2599539.5214436143</v>
      </c>
      <c r="Y57" s="17">
        <f t="shared" ref="Y57" si="462">Y52-Y53-Y54-Y55-Y56</f>
        <v>3692511.6290796935</v>
      </c>
      <c r="Z57" s="17">
        <f t="shared" ref="Z57" si="463">Z52-Z53-Z54-Z55-Z56</f>
        <v>3195897.0274602678</v>
      </c>
      <c r="AA57" s="17">
        <f t="shared" ref="AA57" si="464">AA52-AA53-AA54-AA55-AA56</f>
        <v>3113782.327269122</v>
      </c>
      <c r="AB57" s="17">
        <f t="shared" ref="AB57" si="465">AB52-AB53-AB54-AB55-AB56</f>
        <v>2907633.5804492566</v>
      </c>
      <c r="AC57" s="17">
        <f t="shared" ref="AC57" si="466">AC52-AC53-AC54-AC55-AC56</f>
        <v>2486711.003310489</v>
      </c>
      <c r="AD57" s="17">
        <f t="shared" ref="AD57" si="467">AD52-AD53-AD54-AD55-AD56</f>
        <v>3429888.7410293547</v>
      </c>
      <c r="AE57" s="17">
        <f t="shared" ref="AE57" si="468">AE52-AE53-AE54-AE55-AE56</f>
        <v>3469920.6236164831</v>
      </c>
      <c r="AF57" s="17">
        <f t="shared" ref="AF57" si="469">AF52-AF53-AF54-AF55-AF56</f>
        <v>3398812.7984373402</v>
      </c>
      <c r="AG57" s="17">
        <f t="shared" ref="AG57" si="470">AG52-AG53-AG54-AG55-AG56</f>
        <v>2925919.4687817949</v>
      </c>
      <c r="AH57" s="17">
        <f t="shared" ref="AH57" si="471">AH52-AH53-AH54-AH55-AH56</f>
        <v>3346431.7094704132</v>
      </c>
      <c r="AI57" s="17">
        <f t="shared" ref="AI57" si="472">AI52-AI53-AI54-AI55-AI56</f>
        <v>2214507.4908105871</v>
      </c>
      <c r="AJ57" s="17">
        <f t="shared" ref="AJ57" si="473">AJ52-AJ53-AJ54-AJ55-AJ56</f>
        <v>2937452.8569755289</v>
      </c>
      <c r="AK57" s="17">
        <f t="shared" ref="AK57" si="474">AK52-AK53-AK54-AK55-AK56</f>
        <v>3150995.4525927659</v>
      </c>
      <c r="AL57" s="17">
        <f t="shared" ref="AL57" si="475">AL52-AL53-AL54-AL55-AL56</f>
        <v>4577340.3121589255</v>
      </c>
    </row>
    <row r="58" spans="1:38" x14ac:dyDescent="0.25">
      <c r="A58" s="13" t="s">
        <v>5</v>
      </c>
      <c r="B58" s="11">
        <v>4</v>
      </c>
      <c r="C58" s="16">
        <v>-82642.982549748558</v>
      </c>
      <c r="D58" s="16">
        <v>-91836.785458941929</v>
      </c>
      <c r="E58" s="16">
        <v>-112010.53175738189</v>
      </c>
      <c r="F58" s="17">
        <v>-110091.05889265475</v>
      </c>
      <c r="G58" s="17">
        <v>-83185.660874702473</v>
      </c>
      <c r="H58" s="17">
        <v>-63283.025501860204</v>
      </c>
      <c r="I58" s="17">
        <v>-55153.991615679421</v>
      </c>
      <c r="J58" s="17">
        <v>-63142.023536027089</v>
      </c>
      <c r="K58" s="17">
        <v>-75454.834576257766</v>
      </c>
      <c r="L58" s="17">
        <v>-64017.048267310114</v>
      </c>
      <c r="M58" s="17">
        <v>6369.6736571551392</v>
      </c>
      <c r="N58" s="17">
        <v>90395.358179118193</v>
      </c>
      <c r="O58" s="17">
        <v>74640.475085308251</v>
      </c>
      <c r="P58" s="17">
        <v>56996.39712343103</v>
      </c>
      <c r="Q58" s="17">
        <v>36850.823974052357</v>
      </c>
      <c r="R58" s="17">
        <v>34733.404525964339</v>
      </c>
      <c r="S58" s="17">
        <v>34238.530101818505</v>
      </c>
      <c r="T58" s="17">
        <v>38270.474767388725</v>
      </c>
      <c r="U58" s="17">
        <v>39789.982815337717</v>
      </c>
      <c r="V58" s="17">
        <v>76727.801854928373</v>
      </c>
      <c r="W58" s="17">
        <v>112752.48356437133</v>
      </c>
      <c r="X58" s="17">
        <v>128368.10890124137</v>
      </c>
      <c r="Y58" s="17">
        <v>93155.91346490015</v>
      </c>
      <c r="Z58" s="17">
        <v>97781.514457620709</v>
      </c>
      <c r="AA58" s="17">
        <v>109000.72154688824</v>
      </c>
      <c r="AB58" s="17">
        <v>90302.794019459994</v>
      </c>
      <c r="AC58" s="17">
        <v>79478.553773829684</v>
      </c>
      <c r="AD58" s="17">
        <v>91404.760177135584</v>
      </c>
      <c r="AE58" s="17">
        <v>142075.20094900596</v>
      </c>
      <c r="AF58" s="17">
        <v>140590.53778172249</v>
      </c>
      <c r="AG58" s="17">
        <v>148356.00348417662</v>
      </c>
      <c r="AH58" s="17">
        <v>136807.7401775411</v>
      </c>
      <c r="AI58" s="17">
        <v>118784.70578619074</v>
      </c>
      <c r="AJ58" s="17">
        <v>116452.91547362396</v>
      </c>
      <c r="AK58" s="17">
        <v>102560.17330007831</v>
      </c>
      <c r="AL58" s="17">
        <v>106408.12827902517</v>
      </c>
    </row>
    <row r="59" spans="1:38" x14ac:dyDescent="0.25">
      <c r="A59" s="13" t="s">
        <v>6</v>
      </c>
      <c r="B59" s="11">
        <v>4</v>
      </c>
      <c r="C59" s="16">
        <f>C57+C58</f>
        <v>1426708.7881569322</v>
      </c>
      <c r="D59" s="16">
        <f>D57+D58</f>
        <v>1628737.4224536566</v>
      </c>
      <c r="E59" s="16">
        <f t="shared" ref="E59" si="476">E57+E58</f>
        <v>2458134.7506673452</v>
      </c>
      <c r="F59" s="17">
        <f t="shared" ref="F59" si="477">F57+F58</f>
        <v>1771424.4980692517</v>
      </c>
      <c r="G59" s="17">
        <f t="shared" ref="G59" si="478">G57+G58</f>
        <v>2710197.5776096499</v>
      </c>
      <c r="H59" s="17">
        <f t="shared" ref="H59" si="479">H57+H58</f>
        <v>2504758.8874874939</v>
      </c>
      <c r="I59" s="17">
        <f t="shared" ref="I59" si="480">I57+I58</f>
        <v>2673275.5612847349</v>
      </c>
      <c r="J59" s="17">
        <f t="shared" ref="J59" si="481">J57+J58</f>
        <v>2767298.2500536917</v>
      </c>
      <c r="K59" s="17">
        <f t="shared" ref="K59" si="482">K57+K58</f>
        <v>928601.98944845132</v>
      </c>
      <c r="L59" s="17">
        <f t="shared" ref="L59" si="483">L57+L58</f>
        <v>2813554.0187114491</v>
      </c>
      <c r="M59" s="17">
        <f t="shared" ref="M59" si="484">M57+M58</f>
        <v>2154052.1817948339</v>
      </c>
      <c r="N59" s="17">
        <f t="shared" ref="N59" si="485">N57+N58</f>
        <v>2412013.1716281092</v>
      </c>
      <c r="O59" s="17">
        <f t="shared" ref="O59" si="486">O57+O58</f>
        <v>1514444.7150635254</v>
      </c>
      <c r="P59" s="17">
        <f t="shared" ref="P59" si="487">P57+P58</f>
        <v>1487305.1318283752</v>
      </c>
      <c r="Q59" s="17">
        <f t="shared" ref="Q59" si="488">Q57+Q58</f>
        <v>3486942.901593579</v>
      </c>
      <c r="R59" s="17">
        <f t="shared" ref="R59" si="489">R57+R58</f>
        <v>2034254.3607946911</v>
      </c>
      <c r="S59" s="17">
        <f t="shared" ref="S59" si="490">S57+S58</f>
        <v>1702774.5494354144</v>
      </c>
      <c r="T59" s="17">
        <f t="shared" ref="T59" si="491">T57+T58</f>
        <v>2751954.157537519</v>
      </c>
      <c r="U59" s="17">
        <f t="shared" ref="U59" si="492">U57+U58</f>
        <v>2486002.4494818039</v>
      </c>
      <c r="V59" s="17">
        <f t="shared" ref="V59" si="493">V57+V58</f>
        <v>2053800.6492396053</v>
      </c>
      <c r="W59" s="17">
        <f t="shared" ref="W59" si="494">W57+W58</f>
        <v>1336932.450654468</v>
      </c>
      <c r="X59" s="17">
        <f t="shared" ref="X59" si="495">X57+X58</f>
        <v>2727907.6303448556</v>
      </c>
      <c r="Y59" s="17">
        <f t="shared" ref="Y59" si="496">Y57+Y58</f>
        <v>3785667.5425445936</v>
      </c>
      <c r="Z59" s="17">
        <f t="shared" ref="Z59" si="497">Z57+Z58</f>
        <v>3293678.5419178884</v>
      </c>
      <c r="AA59" s="17">
        <f t="shared" ref="AA59" si="498">AA57+AA58</f>
        <v>3222783.0488160104</v>
      </c>
      <c r="AB59" s="17">
        <f t="shared" ref="AB59" si="499">AB57+AB58</f>
        <v>2997936.3744687168</v>
      </c>
      <c r="AC59" s="17">
        <f t="shared" ref="AC59" si="500">AC57+AC58</f>
        <v>2566189.5570843187</v>
      </c>
      <c r="AD59" s="17">
        <f t="shared" ref="AD59" si="501">AD57+AD58</f>
        <v>3521293.5012064902</v>
      </c>
      <c r="AE59" s="17">
        <f t="shared" ref="AE59" si="502">AE57+AE58</f>
        <v>3611995.8245654888</v>
      </c>
      <c r="AF59" s="17">
        <f t="shared" ref="AF59" si="503">AF57+AF58</f>
        <v>3539403.3362190626</v>
      </c>
      <c r="AG59" s="17">
        <f t="shared" ref="AG59" si="504">AG57+AG58</f>
        <v>3074275.4722659714</v>
      </c>
      <c r="AH59" s="17">
        <f t="shared" ref="AH59" si="505">AH57+AH58</f>
        <v>3483239.4496479542</v>
      </c>
      <c r="AI59" s="17">
        <f t="shared" ref="AI59" si="506">AI57+AI58</f>
        <v>2333292.196596778</v>
      </c>
      <c r="AJ59" s="17">
        <f t="shared" ref="AJ59" si="507">AJ57+AJ58</f>
        <v>3053905.772449153</v>
      </c>
      <c r="AK59" s="17">
        <f t="shared" ref="AK59" si="508">AK57+AK58</f>
        <v>3253555.6258928441</v>
      </c>
      <c r="AL59" s="17">
        <f t="shared" ref="AL59" si="509">AL57+AL58</f>
        <v>4683748.4404379502</v>
      </c>
    </row>
    <row r="60" spans="1:38" x14ac:dyDescent="0.25">
      <c r="A60" s="13" t="s">
        <v>9</v>
      </c>
      <c r="B60" s="11">
        <v>4</v>
      </c>
      <c r="C60" s="16">
        <v>252729.9882188781</v>
      </c>
      <c r="D60" s="16">
        <v>324468.29578501673</v>
      </c>
      <c r="E60" s="16">
        <v>406408.72375656624</v>
      </c>
      <c r="F60" s="17">
        <v>309031.79344987945</v>
      </c>
      <c r="G60" s="17">
        <v>439605.48131839401</v>
      </c>
      <c r="H60" s="17">
        <v>480704.52089858608</v>
      </c>
      <c r="I60" s="17">
        <v>522105.55119301932</v>
      </c>
      <c r="J60" s="17">
        <v>463458.38729809679</v>
      </c>
      <c r="K60" s="17">
        <v>692287.6081974149</v>
      </c>
      <c r="L60" s="17">
        <v>631672.56110678229</v>
      </c>
      <c r="M60" s="17">
        <v>517305.52105033665</v>
      </c>
      <c r="N60" s="17">
        <v>349542.82822894724</v>
      </c>
      <c r="O60" s="17">
        <v>351278.09826520388</v>
      </c>
      <c r="P60" s="17">
        <v>340091.4456338223</v>
      </c>
      <c r="Q60" s="17">
        <v>358394.5806178858</v>
      </c>
      <c r="R60" s="17">
        <v>384265.18818068906</v>
      </c>
      <c r="S60" s="17">
        <v>530884.66392032767</v>
      </c>
      <c r="T60" s="17">
        <v>533465.6318757165</v>
      </c>
      <c r="U60" s="17">
        <v>640737.10673318559</v>
      </c>
      <c r="V60" s="17">
        <v>596589.32268405717</v>
      </c>
      <c r="W60" s="17">
        <v>531812.52906601329</v>
      </c>
      <c r="X60" s="17">
        <v>483497.81682433869</v>
      </c>
      <c r="Y60" s="17">
        <v>262345.74365127692</v>
      </c>
      <c r="Z60" s="17">
        <v>-43471.66781308793</v>
      </c>
      <c r="AA60" s="17">
        <v>-36902.197208555081</v>
      </c>
      <c r="AB60" s="17">
        <v>214358.41347414278</v>
      </c>
      <c r="AC60" s="17">
        <v>498865.39367117314</v>
      </c>
      <c r="AD60" s="17">
        <v>479663.6851727115</v>
      </c>
      <c r="AE60" s="17">
        <v>3148465.9654235807</v>
      </c>
      <c r="AF60" s="17">
        <v>5797393.8505370291</v>
      </c>
      <c r="AG60" s="17">
        <v>4472922.9216146776</v>
      </c>
      <c r="AH60" s="17">
        <v>2853931.7988074906</v>
      </c>
      <c r="AI60" s="17">
        <v>423651.99352182582</v>
      </c>
      <c r="AJ60" s="17">
        <v>431967.81421279814</v>
      </c>
      <c r="AK60" s="17">
        <v>479218.9702691093</v>
      </c>
      <c r="AL60" s="17">
        <v>640436.95286547684</v>
      </c>
    </row>
    <row r="61" spans="1:38" x14ac:dyDescent="0.25">
      <c r="A61" s="13" t="s">
        <v>7</v>
      </c>
      <c r="B61" s="11">
        <v>4</v>
      </c>
      <c r="C61" s="16">
        <f>C59-C60</f>
        <v>1173978.7999380541</v>
      </c>
      <c r="D61" s="16">
        <f t="shared" ref="D61" si="510">D59-D60</f>
        <v>1304269.1266686399</v>
      </c>
      <c r="E61" s="16">
        <f t="shared" ref="E61" si="511">E59-E60</f>
        <v>2051726.0269107791</v>
      </c>
      <c r="F61" s="17">
        <f t="shared" ref="F61" si="512">F59-F60</f>
        <v>1462392.7046193723</v>
      </c>
      <c r="G61" s="17">
        <f t="shared" ref="G61" si="513">G59-G60</f>
        <v>2270592.0962912557</v>
      </c>
      <c r="H61" s="17">
        <f t="shared" ref="H61" si="514">H59-H60</f>
        <v>2024054.3665889078</v>
      </c>
      <c r="I61" s="17">
        <f t="shared" ref="I61" si="515">I59-I60</f>
        <v>2151170.0100917155</v>
      </c>
      <c r="J61" s="17">
        <f t="shared" ref="J61" si="516">J59-J60</f>
        <v>2303839.8627555948</v>
      </c>
      <c r="K61" s="17">
        <f t="shared" ref="K61" si="517">K59-K60</f>
        <v>236314.38125103642</v>
      </c>
      <c r="L61" s="17">
        <f t="shared" ref="L61" si="518">L59-L60</f>
        <v>2181881.4576046667</v>
      </c>
      <c r="M61" s="17">
        <f t="shared" ref="M61" si="519">M59-M60</f>
        <v>1636746.6607444971</v>
      </c>
      <c r="N61" s="17">
        <f t="shared" ref="N61" si="520">N59-N60</f>
        <v>2062470.3433991619</v>
      </c>
      <c r="O61" s="17">
        <f t="shared" ref="O61" si="521">O59-O60</f>
        <v>1163166.6167983215</v>
      </c>
      <c r="P61" s="17">
        <f t="shared" ref="P61" si="522">P59-P60</f>
        <v>1147213.6861945528</v>
      </c>
      <c r="Q61" s="17">
        <f t="shared" ref="Q61" si="523">Q59-Q60</f>
        <v>3128548.3209756929</v>
      </c>
      <c r="R61" s="17">
        <f t="shared" ref="R61" si="524">R59-R60</f>
        <v>1649989.1726140021</v>
      </c>
      <c r="S61" s="17">
        <f t="shared" ref="S61" si="525">S59-S60</f>
        <v>1171889.8855150868</v>
      </c>
      <c r="T61" s="17">
        <f t="shared" ref="T61" si="526">T59-T60</f>
        <v>2218488.5256618024</v>
      </c>
      <c r="U61" s="17">
        <f t="shared" ref="U61" si="527">U59-U60</f>
        <v>1845265.3427486182</v>
      </c>
      <c r="V61" s="17">
        <f t="shared" ref="V61" si="528">V59-V60</f>
        <v>1457211.3265555482</v>
      </c>
      <c r="W61" s="17">
        <f t="shared" ref="W61" si="529">W59-W60</f>
        <v>805119.92158845474</v>
      </c>
      <c r="X61" s="17">
        <f t="shared" ref="X61" si="530">X59-X60</f>
        <v>2244409.8135205167</v>
      </c>
      <c r="Y61" s="17">
        <f t="shared" ref="Y61" si="531">Y59-Y60</f>
        <v>3523321.7988933166</v>
      </c>
      <c r="Z61" s="17">
        <f t="shared" ref="Z61" si="532">Z59-Z60</f>
        <v>3337150.2097309763</v>
      </c>
      <c r="AA61" s="17">
        <f t="shared" ref="AA61" si="533">AA59-AA60</f>
        <v>3259685.2460245653</v>
      </c>
      <c r="AB61" s="17">
        <f t="shared" ref="AB61" si="534">AB59-AB60</f>
        <v>2783577.9609945742</v>
      </c>
      <c r="AC61" s="17">
        <f t="shared" ref="AC61" si="535">AC59-AC60</f>
        <v>2067324.1634131456</v>
      </c>
      <c r="AD61" s="17">
        <f t="shared" ref="AD61" si="536">AD59-AD60</f>
        <v>3041629.8160337787</v>
      </c>
      <c r="AE61" s="17">
        <f t="shared" ref="AE61" si="537">AE59-AE60</f>
        <v>463529.85914190812</v>
      </c>
      <c r="AF61" s="17">
        <f t="shared" ref="AF61" si="538">AF59-AF60</f>
        <v>-2257990.5143179665</v>
      </c>
      <c r="AG61" s="17">
        <f t="shared" ref="AG61" si="539">AG59-AG60</f>
        <v>-1398647.4493487063</v>
      </c>
      <c r="AH61" s="17">
        <f t="shared" ref="AH61" si="540">AH59-AH60</f>
        <v>629307.65084046358</v>
      </c>
      <c r="AI61" s="17">
        <f t="shared" ref="AI61" si="541">AI59-AI60</f>
        <v>1909640.2030749521</v>
      </c>
      <c r="AJ61" s="17">
        <f t="shared" ref="AJ61" si="542">AJ59-AJ60</f>
        <v>2621937.9582363549</v>
      </c>
      <c r="AK61" s="17">
        <f t="shared" ref="AK61" si="543">AK59-AK60</f>
        <v>2774336.6556237349</v>
      </c>
      <c r="AL61" s="17">
        <f t="shared" ref="AL61" si="544">AL59-AL60</f>
        <v>4043311.4875724735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CBE1-FC72-4BBF-A52E-9DDC5EFD5CAA}">
  <dimension ref="A1:D16"/>
  <sheetViews>
    <sheetView showGridLines="0" zoomScale="115" zoomScaleNormal="115" workbookViewId="0">
      <selection activeCell="C7" sqref="C7"/>
    </sheetView>
  </sheetViews>
  <sheetFormatPr defaultColWidth="9.140625" defaultRowHeight="14.25" x14ac:dyDescent="0.25"/>
  <cols>
    <col min="1" max="1" width="8.28515625" style="3" bestFit="1" customWidth="1"/>
    <col min="2" max="2" width="27.85546875" style="3" customWidth="1"/>
    <col min="3" max="3" width="15" style="3" customWidth="1"/>
    <col min="4" max="16384" width="9.140625" style="3"/>
  </cols>
  <sheetData>
    <row r="1" spans="1:4" x14ac:dyDescent="0.25">
      <c r="A1" s="19" t="s">
        <v>20</v>
      </c>
      <c r="B1" s="19" t="s">
        <v>12</v>
      </c>
      <c r="C1" s="19" t="s">
        <v>19</v>
      </c>
      <c r="D1" s="2"/>
    </row>
    <row r="2" spans="1:4" x14ac:dyDescent="0.25">
      <c r="A2" s="5">
        <v>1</v>
      </c>
      <c r="B2" s="4" t="s">
        <v>15</v>
      </c>
      <c r="C2" s="4">
        <v>1</v>
      </c>
      <c r="D2" s="2"/>
    </row>
    <row r="3" spans="1:4" x14ac:dyDescent="0.25">
      <c r="A3" s="5">
        <v>2</v>
      </c>
      <c r="B3" s="7" t="s">
        <v>16</v>
      </c>
      <c r="C3" s="4">
        <v>1</v>
      </c>
      <c r="D3" s="2"/>
    </row>
    <row r="4" spans="1:4" x14ac:dyDescent="0.25">
      <c r="A4" s="5">
        <v>3</v>
      </c>
      <c r="B4" s="7" t="s">
        <v>8</v>
      </c>
      <c r="C4" s="4">
        <v>1</v>
      </c>
      <c r="D4" s="2"/>
    </row>
    <row r="5" spans="1:4" x14ac:dyDescent="0.25">
      <c r="A5" s="5">
        <v>4</v>
      </c>
      <c r="B5" s="7" t="s">
        <v>17</v>
      </c>
      <c r="C5" s="4">
        <v>2</v>
      </c>
      <c r="D5" s="2"/>
    </row>
    <row r="6" spans="1:4" x14ac:dyDescent="0.25">
      <c r="A6" s="5">
        <v>5</v>
      </c>
      <c r="B6" s="7" t="s">
        <v>18</v>
      </c>
      <c r="C6" s="4">
        <v>2</v>
      </c>
      <c r="D6" s="2"/>
    </row>
    <row r="7" spans="1:4" x14ac:dyDescent="0.25">
      <c r="A7" s="5">
        <v>6</v>
      </c>
      <c r="B7" s="5" t="s">
        <v>10</v>
      </c>
      <c r="C7" s="4">
        <v>1</v>
      </c>
      <c r="D7" s="2"/>
    </row>
    <row r="8" spans="1:4" x14ac:dyDescent="0.25">
      <c r="A8" s="5">
        <v>7</v>
      </c>
      <c r="B8" s="7" t="s">
        <v>0</v>
      </c>
      <c r="C8" s="4">
        <v>2</v>
      </c>
      <c r="D8" s="2"/>
    </row>
    <row r="9" spans="1:4" x14ac:dyDescent="0.25">
      <c r="A9" s="5">
        <v>8</v>
      </c>
      <c r="B9" s="7" t="s">
        <v>1</v>
      </c>
      <c r="C9" s="4">
        <v>2</v>
      </c>
      <c r="D9" s="2"/>
    </row>
    <row r="10" spans="1:4" x14ac:dyDescent="0.25">
      <c r="A10" s="5">
        <v>9</v>
      </c>
      <c r="B10" s="7" t="s">
        <v>2</v>
      </c>
      <c r="C10" s="4">
        <v>2</v>
      </c>
      <c r="D10" s="2"/>
    </row>
    <row r="11" spans="1:4" x14ac:dyDescent="0.25">
      <c r="A11" s="5">
        <v>10</v>
      </c>
      <c r="B11" s="20" t="s">
        <v>3</v>
      </c>
      <c r="C11" s="4">
        <v>2</v>
      </c>
      <c r="D11" s="2"/>
    </row>
    <row r="12" spans="1:4" x14ac:dyDescent="0.25">
      <c r="A12" s="5">
        <v>11</v>
      </c>
      <c r="B12" s="4" t="s">
        <v>4</v>
      </c>
      <c r="C12" s="4">
        <v>1</v>
      </c>
      <c r="D12" s="2"/>
    </row>
    <row r="13" spans="1:4" x14ac:dyDescent="0.25">
      <c r="A13" s="5">
        <v>12</v>
      </c>
      <c r="B13" s="4" t="s">
        <v>5</v>
      </c>
      <c r="C13" s="4">
        <v>1</v>
      </c>
      <c r="D13" s="2"/>
    </row>
    <row r="14" spans="1:4" x14ac:dyDescent="0.25">
      <c r="A14" s="5">
        <v>13</v>
      </c>
      <c r="B14" s="4" t="s">
        <v>6</v>
      </c>
      <c r="C14" s="4">
        <v>1</v>
      </c>
      <c r="D14" s="2"/>
    </row>
    <row r="15" spans="1:4" x14ac:dyDescent="0.25">
      <c r="A15" s="5">
        <v>14</v>
      </c>
      <c r="B15" s="4" t="s">
        <v>9</v>
      </c>
      <c r="C15" s="4">
        <v>2</v>
      </c>
      <c r="D15" s="2"/>
    </row>
    <row r="16" spans="1:4" x14ac:dyDescent="0.25">
      <c r="A16" s="5">
        <v>15</v>
      </c>
      <c r="B16" s="7" t="s">
        <v>7</v>
      </c>
      <c r="C16" s="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B806-A39B-4389-B9A2-0746813A84D7}">
  <dimension ref="A1:D11"/>
  <sheetViews>
    <sheetView showGridLines="0" zoomScale="115" zoomScaleNormal="115" workbookViewId="0">
      <selection activeCell="C7" sqref="C7"/>
    </sheetView>
  </sheetViews>
  <sheetFormatPr defaultColWidth="9.140625" defaultRowHeight="14.25" x14ac:dyDescent="0.25"/>
  <cols>
    <col min="1" max="1" width="17.28515625" style="3" customWidth="1"/>
    <col min="2" max="2" width="12.5703125" style="3" customWidth="1"/>
    <col min="3" max="3" width="25.140625" style="3" customWidth="1"/>
    <col min="4" max="4" width="37.5703125" style="3" customWidth="1"/>
    <col min="5" max="16384" width="9.140625" style="3"/>
  </cols>
  <sheetData>
    <row r="1" spans="1:4" x14ac:dyDescent="0.25">
      <c r="A1" s="6" t="s">
        <v>14</v>
      </c>
      <c r="B1" s="6" t="s">
        <v>13</v>
      </c>
      <c r="C1" s="6" t="s">
        <v>11</v>
      </c>
      <c r="D1" s="6" t="s">
        <v>12</v>
      </c>
    </row>
    <row r="2" spans="1:4" x14ac:dyDescent="0.25">
      <c r="A2" s="10">
        <v>1</v>
      </c>
      <c r="B2" s="10">
        <v>1</v>
      </c>
      <c r="C2" s="10" t="s">
        <v>8</v>
      </c>
      <c r="D2" s="9" t="s">
        <v>15</v>
      </c>
    </row>
    <row r="3" spans="1:4" x14ac:dyDescent="0.25">
      <c r="A3" s="21">
        <v>1</v>
      </c>
      <c r="B3" s="21">
        <v>2</v>
      </c>
      <c r="C3" s="21" t="s">
        <v>8</v>
      </c>
      <c r="D3" s="22" t="s">
        <v>16</v>
      </c>
    </row>
    <row r="4" spans="1:4" x14ac:dyDescent="0.25">
      <c r="A4" s="10">
        <v>2</v>
      </c>
      <c r="B4" s="10">
        <v>3</v>
      </c>
      <c r="C4" s="10" t="s">
        <v>10</v>
      </c>
      <c r="D4" s="23" t="s">
        <v>17</v>
      </c>
    </row>
    <row r="5" spans="1:4" x14ac:dyDescent="0.25">
      <c r="A5" s="21">
        <v>2</v>
      </c>
      <c r="B5" s="21">
        <v>4</v>
      </c>
      <c r="C5" s="10" t="s">
        <v>10</v>
      </c>
      <c r="D5" s="22" t="s">
        <v>18</v>
      </c>
    </row>
    <row r="6" spans="1:4" x14ac:dyDescent="0.25">
      <c r="A6" s="10">
        <v>3</v>
      </c>
      <c r="B6" s="10">
        <v>6</v>
      </c>
      <c r="C6" s="24" t="s">
        <v>4</v>
      </c>
      <c r="D6" s="23" t="s">
        <v>0</v>
      </c>
    </row>
    <row r="7" spans="1:4" x14ac:dyDescent="0.25">
      <c r="A7" s="10">
        <v>3</v>
      </c>
      <c r="B7" s="10">
        <v>7</v>
      </c>
      <c r="C7" s="24" t="s">
        <v>4</v>
      </c>
      <c r="D7" s="23" t="s">
        <v>1</v>
      </c>
    </row>
    <row r="8" spans="1:4" x14ac:dyDescent="0.25">
      <c r="A8" s="10">
        <v>3</v>
      </c>
      <c r="B8" s="10">
        <v>8</v>
      </c>
      <c r="C8" s="24" t="s">
        <v>4</v>
      </c>
      <c r="D8" s="23" t="s">
        <v>2</v>
      </c>
    </row>
    <row r="9" spans="1:4" x14ac:dyDescent="0.25">
      <c r="A9" s="21">
        <v>3</v>
      </c>
      <c r="B9" s="21">
        <v>9</v>
      </c>
      <c r="C9" s="24" t="s">
        <v>4</v>
      </c>
      <c r="D9" s="25" t="s">
        <v>3</v>
      </c>
    </row>
    <row r="10" spans="1:4" x14ac:dyDescent="0.25">
      <c r="A10" s="21">
        <v>4</v>
      </c>
      <c r="B10" s="21">
        <v>11</v>
      </c>
      <c r="C10" s="26" t="s">
        <v>6</v>
      </c>
      <c r="D10" s="26" t="s">
        <v>5</v>
      </c>
    </row>
    <row r="11" spans="1:4" x14ac:dyDescent="0.25">
      <c r="A11" s="27">
        <v>5</v>
      </c>
      <c r="B11" s="27">
        <v>12</v>
      </c>
      <c r="C11" s="24" t="s">
        <v>7</v>
      </c>
      <c r="D11" s="24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499C-7613-4FF0-BE79-CC11867D4C4C}">
  <sheetPr>
    <tabColor theme="1" tint="0.249977111117893"/>
  </sheetPr>
  <dimension ref="B2:B17"/>
  <sheetViews>
    <sheetView showGridLines="0" workbookViewId="0">
      <selection activeCell="B6" sqref="B6"/>
    </sheetView>
  </sheetViews>
  <sheetFormatPr defaultColWidth="9.140625" defaultRowHeight="14.25" x14ac:dyDescent="0.25"/>
  <cols>
    <col min="1" max="1" width="2.85546875" style="1" customWidth="1"/>
    <col min="2" max="2" width="7.5703125" style="1" customWidth="1"/>
    <col min="3" max="16384" width="9.140625" style="1"/>
  </cols>
  <sheetData>
    <row r="2" spans="2:2" ht="26.25" x14ac:dyDescent="0.45">
      <c r="B2" s="8" t="s">
        <v>57</v>
      </c>
    </row>
    <row r="3" spans="2:2" ht="15" x14ac:dyDescent="0.25">
      <c r="B3" s="28" t="s">
        <v>58</v>
      </c>
    </row>
    <row r="6" spans="2:2" x14ac:dyDescent="0.25">
      <c r="B6" s="1" t="s">
        <v>60</v>
      </c>
    </row>
    <row r="17" spans="2:2" x14ac:dyDescent="0.25">
      <c r="B17" s="1" t="s">
        <v>59</v>
      </c>
    </row>
  </sheetData>
  <hyperlinks>
    <hyperlink ref="B3" r:id="rId1" xr:uid="{33AEBD4E-20B5-4C6A-A046-90894384A5DE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8ACC77F5E260439E5454C062B5BDB8" ma:contentTypeVersion="13" ma:contentTypeDescription="Create a new document." ma:contentTypeScope="" ma:versionID="4e8de1341c825b412295410a50d540b9">
  <xsd:schema xmlns:xsd="http://www.w3.org/2001/XMLSchema" xmlns:xs="http://www.w3.org/2001/XMLSchema" xmlns:p="http://schemas.microsoft.com/office/2006/metadata/properties" xmlns:ns2="c86e4292-8942-4ca5-9045-a590f49f452e" xmlns:ns3="3fb0e61f-ae6a-4892-9ad3-cdfd2dfd798e" targetNamespace="http://schemas.microsoft.com/office/2006/metadata/properties" ma:root="true" ma:fieldsID="38a43dc65f2d53661498e0152b43f08f" ns2:_="" ns3:_="">
    <xsd:import namespace="c86e4292-8942-4ca5-9045-a590f49f452e"/>
    <xsd:import namespace="3fb0e61f-ae6a-4892-9ad3-cdfd2dfd79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Dat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e4292-8942-4ca5-9045-a590f49f45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0e61f-ae6a-4892-9ad3-cdfd2dfd79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7" nillable="true" ma:displayName="Date" ma:default="[today]" ma:format="DateOnly" ma:internalName="Date">
      <xsd:simpleType>
        <xsd:restriction base="dms:DateTim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86e4292-8942-4ca5-9045-a590f49f452e">
      <UserInfo>
        <DisplayName/>
        <AccountId xsi:nil="true"/>
        <AccountType/>
      </UserInfo>
    </SharedWithUsers>
    <Date xmlns="3fb0e61f-ae6a-4892-9ad3-cdfd2dfd798e">2020-04-22T19:33:28Z</Date>
  </documentManagement>
</p:properties>
</file>

<file path=customXml/itemProps1.xml><?xml version="1.0" encoding="utf-8"?>
<ds:datastoreItem xmlns:ds="http://schemas.openxmlformats.org/officeDocument/2006/customXml" ds:itemID="{2770F99C-0931-4F7D-BCB5-3ABEA324E9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9A66AF-D37B-4FF1-99CB-DF5EFC02D926}"/>
</file>

<file path=customXml/itemProps3.xml><?xml version="1.0" encoding="utf-8"?>
<ds:datastoreItem xmlns:ds="http://schemas.openxmlformats.org/officeDocument/2006/customXml" ds:itemID="{226DA29E-5F7E-4F2C-8536-6ED2AC3DDB24}">
  <ds:schemaRefs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ab57c824-c9de-479b-bcdb-0dee5f96ee5c"/>
    <ds:schemaRef ds:uri="http://schemas.microsoft.com/office/2006/documentManagement/types"/>
    <ds:schemaRef ds:uri="http://schemas.openxmlformats.org/package/2006/metadata/core-properties"/>
    <ds:schemaRef ds:uri="484bf416-efd1-4417-8d18-473a2831c12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Income Statement Periodical</vt:lpstr>
      <vt:lpstr>Accounts</vt:lpstr>
      <vt:lpstr>Accounts Hierarchy</vt:lpstr>
      <vt:lpstr>Instructions</vt:lpstr>
      <vt:lpstr>Accounts!Income_Statement</vt:lpstr>
      <vt:lpstr>'Accounts Hierarchy'!Income_Statement</vt:lpstr>
      <vt:lpstr>'Income Statement Periodical'!Income_Statement</vt:lpstr>
      <vt:lpstr>Accounts!Print_Area</vt:lpstr>
      <vt:lpstr>'Accounts Hierarchy'!Print_Area</vt:lpstr>
      <vt:lpstr>'Income Statement Periodical'!Print_Area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2011-10-20T17:39:45Z</dcterms:created>
  <dcterms:modified xsi:type="dcterms:W3CDTF">2019-04-24T10:37:19Z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53639249-5f01-4d25-96a6-1fab859ddf2f</vt:lpwstr>
  </property>
  <property fmtid="{D5CDD505-2E9C-101B-9397-08002B2CF9AE}" pid="3" name="ContentTypeId">
    <vt:lpwstr>0x010100CA8ACC77F5E260439E5454C062B5BDB8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Ref">
    <vt:lpwstr>https://api.informationprotection.azure.com/api/72f988bf-86f1-41af-91ab-2d7cd011db47</vt:lpwstr>
  </property>
  <property fmtid="{D5CDD505-2E9C-101B-9397-08002B2CF9AE}" pid="7" name="MSIP_Label_f42aa342-8706-4288-bd11-ebb85995028c_SetBy">
    <vt:lpwstr>rajgu@microsoft.com</vt:lpwstr>
  </property>
  <property fmtid="{D5CDD505-2E9C-101B-9397-08002B2CF9AE}" pid="8" name="MSIP_Label_f42aa342-8706-4288-bd11-ebb85995028c_SetDate">
    <vt:lpwstr>2017-04-05T15:08:40.4209513-07:00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Application">
    <vt:lpwstr>Microsoft Azure Information Protection</vt:lpwstr>
  </property>
  <property fmtid="{D5CDD505-2E9C-101B-9397-08002B2CF9AE}" pid="11" name="MSIP_Label_f42aa342-8706-4288-bd11-ebb85995028c_Extended_MSFT_Method">
    <vt:lpwstr>Automatic</vt:lpwstr>
  </property>
  <property fmtid="{D5CDD505-2E9C-101B-9397-08002B2CF9AE}" pid="12" name="Sensitivity">
    <vt:lpwstr>General</vt:lpwstr>
  </property>
</Properties>
</file>